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ms-office.chartcolorstyle+xml" PartName="/xl/charts/colors1.xml"/>
  <Override ContentType="application/vnd.ms-office.chartcolorstyle+xml" PartName="/xl/charts/colors10.xml"/>
  <Override ContentType="application/vnd.ms-office.chartcolorstyle+xml" PartName="/xl/charts/colors11.xml"/>
  <Override ContentType="application/vnd.ms-office.chartcolorstyle+xml" PartName="/xl/charts/colors12.xml"/>
  <Override ContentType="application/vnd.ms-office.chartcolorstyle+xml" PartName="/xl/charts/colors13.xml"/>
  <Override ContentType="application/vnd.ms-office.chartcolorstyle+xml" PartName="/xl/charts/colors14.xml"/>
  <Override ContentType="application/vnd.ms-office.chartcolorstyle+xml" PartName="/xl/charts/colors15.xml"/>
  <Override ContentType="application/vnd.ms-office.chartcolorstyle+xml" PartName="/xl/charts/colors16.xml"/>
  <Override ContentType="application/vnd.ms-office.chartcolorstyle+xml" PartName="/xl/charts/colors17.xml"/>
  <Override ContentType="application/vnd.ms-office.chartcolorstyle+xml" PartName="/xl/charts/colors18.xml"/>
  <Override ContentType="application/vnd.ms-office.chartcolorstyle+xml" PartName="/xl/charts/colors19.xml"/>
  <Override ContentType="application/vnd.ms-office.chartcolorstyle+xml" PartName="/xl/charts/colors2.xml"/>
  <Override ContentType="application/vnd.ms-office.chartcolorstyle+xml" PartName="/xl/charts/colors20.xml"/>
  <Override ContentType="application/vnd.ms-office.chartcolorstyle+xml" PartName="/xl/charts/colors21.xml"/>
  <Override ContentType="application/vnd.ms-office.chartcolorstyle+xml" PartName="/xl/charts/colors22.xml"/>
  <Override ContentType="application/vnd.ms-office.chartcolorstyle+xml" PartName="/xl/charts/colors23.xml"/>
  <Override ContentType="application/vnd.ms-office.chartcolorstyle+xml" PartName="/xl/charts/colors24.xml"/>
  <Override ContentType="application/vnd.ms-office.chartcolorstyle+xml" PartName="/xl/charts/colors25.xml"/>
  <Override ContentType="application/vnd.ms-office.chartcolorstyle+xml" PartName="/xl/charts/colors26.xml"/>
  <Override ContentType="application/vnd.ms-office.chartcolorstyle+xml" PartName="/xl/charts/colors27.xml"/>
  <Override ContentType="application/vnd.ms-office.chartcolorstyle+xml" PartName="/xl/charts/colors28.xml"/>
  <Override ContentType="application/vnd.ms-office.chartcolorstyle+xml" PartName="/xl/charts/colors29.xml"/>
  <Override ContentType="application/vnd.ms-office.chartcolorstyle+xml" PartName="/xl/charts/colors3.xml"/>
  <Override ContentType="application/vnd.ms-office.chartcolorstyle+xml" PartName="/xl/charts/colors30.xml"/>
  <Override ContentType="application/vnd.ms-office.chartcolorstyle+xml" PartName="/xl/charts/colors31.xml"/>
  <Override ContentType="application/vnd.ms-office.chartcolorstyle+xml" PartName="/xl/charts/colors32.xml"/>
  <Override ContentType="application/vnd.ms-office.chartcolorstyle+xml" PartName="/xl/charts/colors33.xml"/>
  <Override ContentType="application/vnd.ms-office.chartcolorstyle+xml" PartName="/xl/charts/colors34.xml"/>
  <Override ContentType="application/vnd.ms-office.chartcolorstyle+xml" PartName="/xl/charts/colors35.xml"/>
  <Override ContentType="application/vnd.ms-office.chartcolorstyle+xml" PartName="/xl/charts/colors36.xml"/>
  <Override ContentType="application/vnd.ms-office.chartcolorstyle+xml" PartName="/xl/charts/colors37.xml"/>
  <Override ContentType="application/vnd.ms-office.chartcolorstyle+xml" PartName="/xl/charts/colors38.xml"/>
  <Override ContentType="application/vnd.ms-office.chartcolorstyle+xml" PartName="/xl/charts/colors39.xml"/>
  <Override ContentType="application/vnd.ms-office.chartcolorstyle+xml" PartName="/xl/charts/colors4.xml"/>
  <Override ContentType="application/vnd.ms-office.chartcolorstyle+xml" PartName="/xl/charts/colors40.xml"/>
  <Override ContentType="application/vnd.ms-office.chartcolorstyle+xml" PartName="/xl/charts/colors41.xml"/>
  <Override ContentType="application/vnd.ms-office.chartcolorstyle+xml" PartName="/xl/charts/colors42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colorstyle+xml" PartName="/xl/charts/colors7.xml"/>
  <Override ContentType="application/vnd.ms-office.chartcolorstyle+xml" PartName="/xl/charts/colors8.xml"/>
  <Override ContentType="application/vnd.ms-office.chartcolorstyle+xml" PartName="/xl/charts/colors9.xml"/>
  <Override ContentType="application/vnd.ms-office.chartstyle+xml" PartName="/xl/charts/style1.xml"/>
  <Override ContentType="application/vnd.ms-office.chartstyle+xml" PartName="/xl/charts/style10.xml"/>
  <Override ContentType="application/vnd.ms-office.chartstyle+xml" PartName="/xl/charts/style11.xml"/>
  <Override ContentType="application/vnd.ms-office.chartstyle+xml" PartName="/xl/charts/style12.xml"/>
  <Override ContentType="application/vnd.ms-office.chartstyle+xml" PartName="/xl/charts/style13.xml"/>
  <Override ContentType="application/vnd.ms-office.chartstyle+xml" PartName="/xl/charts/style14.xml"/>
  <Override ContentType="application/vnd.ms-office.chartstyle+xml" PartName="/xl/charts/style15.xml"/>
  <Override ContentType="application/vnd.ms-office.chartstyle+xml" PartName="/xl/charts/style16.xml"/>
  <Override ContentType="application/vnd.ms-office.chartstyle+xml" PartName="/xl/charts/style17.xml"/>
  <Override ContentType="application/vnd.ms-office.chartstyle+xml" PartName="/xl/charts/style18.xml"/>
  <Override ContentType="application/vnd.ms-office.chartstyle+xml" PartName="/xl/charts/style19.xml"/>
  <Override ContentType="application/vnd.ms-office.chartstyle+xml" PartName="/xl/charts/style2.xml"/>
  <Override ContentType="application/vnd.ms-office.chartstyle+xml" PartName="/xl/charts/style20.xml"/>
  <Override ContentType="application/vnd.ms-office.chartstyle+xml" PartName="/xl/charts/style21.xml"/>
  <Override ContentType="application/vnd.ms-office.chartstyle+xml" PartName="/xl/charts/style22.xml"/>
  <Override ContentType="application/vnd.ms-office.chartstyle+xml" PartName="/xl/charts/style23.xml"/>
  <Override ContentType="application/vnd.ms-office.chartstyle+xml" PartName="/xl/charts/style24.xml"/>
  <Override ContentType="application/vnd.ms-office.chartstyle+xml" PartName="/xl/charts/style25.xml"/>
  <Override ContentType="application/vnd.ms-office.chartstyle+xml" PartName="/xl/charts/style26.xml"/>
  <Override ContentType="application/vnd.ms-office.chartstyle+xml" PartName="/xl/charts/style27.xml"/>
  <Override ContentType="application/vnd.ms-office.chartstyle+xml" PartName="/xl/charts/style28.xml"/>
  <Override ContentType="application/vnd.ms-office.chartstyle+xml" PartName="/xl/charts/style29.xml"/>
  <Override ContentType="application/vnd.ms-office.chartstyle+xml" PartName="/xl/charts/style3.xml"/>
  <Override ContentType="application/vnd.ms-office.chartstyle+xml" PartName="/xl/charts/style30.xml"/>
  <Override ContentType="application/vnd.ms-office.chartstyle+xml" PartName="/xl/charts/style31.xml"/>
  <Override ContentType="application/vnd.ms-office.chartstyle+xml" PartName="/xl/charts/style32.xml"/>
  <Override ContentType="application/vnd.ms-office.chartstyle+xml" PartName="/xl/charts/style33.xml"/>
  <Override ContentType="application/vnd.ms-office.chartstyle+xml" PartName="/xl/charts/style34.xml"/>
  <Override ContentType="application/vnd.ms-office.chartstyle+xml" PartName="/xl/charts/style35.xml"/>
  <Override ContentType="application/vnd.ms-office.chartstyle+xml" PartName="/xl/charts/style36.xml"/>
  <Override ContentType="application/vnd.ms-office.chartstyle+xml" PartName="/xl/charts/style37.xml"/>
  <Override ContentType="application/vnd.ms-office.chartstyle+xml" PartName="/xl/charts/style38.xml"/>
  <Override ContentType="application/vnd.ms-office.chartstyle+xml" PartName="/xl/charts/style39.xml"/>
  <Override ContentType="application/vnd.ms-office.chartstyle+xml" PartName="/xl/charts/style4.xml"/>
  <Override ContentType="application/vnd.ms-office.chartstyle+xml" PartName="/xl/charts/style40.xml"/>
  <Override ContentType="application/vnd.ms-office.chartstyle+xml" PartName="/xl/charts/style41.xml"/>
  <Override ContentType="application/vnd.ms-office.chartstyle+xml" PartName="/xl/charts/style42.xml"/>
  <Override ContentType="application/vnd.ms-office.chartstyle+xml" PartName="/xl/charts/style5.xml"/>
  <Override ContentType="application/vnd.ms-office.chartstyle+xml" PartName="/xl/charts/style6.xml"/>
  <Override ContentType="application/vnd.ms-office.chartstyle+xml" PartName="/xl/charts/style7.xml"/>
  <Override ContentType="application/vnd.ms-office.chartstyle+xml" PartName="/xl/charts/style8.xml"/>
  <Override ContentType="application/vnd.ms-office.chartstyle+xml" PartName="/xl/charts/style9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 firstSheet="2" activeTab="6"/>
  </bookViews>
  <sheets>
    <sheet name="BOXPLOTS" sheetId="7" r:id="rId1"/>
    <sheet name="EWMA" sheetId="9" r:id="rId2"/>
    <sheet name="COMPONENT_RISK" sheetId="6" r:id="rId3"/>
    <sheet name="RISKSTATS" sheetId="1" r:id="rId4"/>
    <sheet name="Sheet1" sheetId="10" r:id="rId5"/>
    <sheet name="MANDATES" sheetId="11" r:id="rId6"/>
    <sheet name="DASHBOARD" sheetId="4" r:id="rId7"/>
    <sheet name="EWMA CORRELATIONS" sheetId="8" r:id="rId8"/>
    <sheet name="Sheet3" sheetId="12" r:id="rId9"/>
    <sheet name="CAPM" sheetId="2" r:id="rId10"/>
    <sheet name="DASHBOARD2" sheetId="3" r:id="rId11"/>
  </sheets>
  <externalReferences>
    <externalReference r:id="rId12"/>
  </externalReferences>
  <definedNames>
    <definedName name="DATE_LATEST">INDEX(OFFSET(RISKSTATS!$C$2,0,0,ROW_LATEST),ROW_LATEST)</definedName>
    <definedName name="DATE_LATEST_M21">INDEX(OFFSET(RISKSTATS!$C$2,0,0,ROW_LATEST),ROW_LATEST-21)</definedName>
    <definedName name="DATE_LATEST_M252">INDEX(OFFSET(RISKSTATS!$C$2,0,0,ROW_LATEST),ROW_LATEST-252)</definedName>
    <definedName name="DATE_LATEST_M63">INDEX(OFFSET(RISKSTATS!$C$2,0,0,ROW_LATEST),ROW_LATEST-63)</definedName>
    <definedName name="DATE_RANGE">OFFSET(RISKSTATS!$A$2,0,0,COUNTA(RISKSTATS!$B:$B)-1)</definedName>
    <definedName name="_xlnm.Print_Area" localSheetId="9">CAPM!$A$1:$V$74</definedName>
    <definedName name="_xlnm.Print_Area" localSheetId="6">DASHBOARD!$A$1:$N$327</definedName>
    <definedName name="_xlnm.Print_Area" localSheetId="7">'EWMA CORRELATIONS'!$A$1:$W$96</definedName>
    <definedName name="_xlnm.Print_Area" localSheetId="5">MANDATES!$A$1:$O$72</definedName>
    <definedName name="REPORT_NAME">DASHBOARD!$B$3:$B$3</definedName>
    <definedName name="ROW_LATEST">COUNTA(TBL_DATA[Row.names])</definedName>
    <definedName name="DATA_RANGE">RISKSTATS!$A$2:$BP$1214</definedName>
  </definedNames>
  <calcPr calcId="162913"/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2" i="1"/>
  <c r="E152" i="4" l="1"/>
  <c r="F150" i="4" s="1"/>
  <c r="H105" i="4"/>
  <c r="H103" i="4"/>
  <c r="H107" i="4"/>
  <c r="H111" i="4"/>
  <c r="H106" i="4"/>
  <c r="H104" i="4"/>
  <c r="H102" i="4"/>
  <c r="H108" i="4"/>
  <c r="H109" i="4"/>
  <c r="H112" i="4"/>
  <c r="H110" i="4"/>
  <c r="F151" i="4" l="1"/>
  <c r="F146" i="4"/>
  <c r="F147" i="4"/>
  <c r="F148" i="4"/>
  <c r="F149" i="4"/>
  <c r="K110" i="4"/>
  <c r="K111" i="4"/>
  <c r="K106" i="4"/>
  <c r="K103" i="4"/>
  <c r="J103" i="4"/>
  <c r="K102" i="4"/>
  <c r="I107" i="4"/>
  <c r="K105" i="4"/>
  <c r="K112" i="4"/>
  <c r="J102" i="4"/>
  <c r="I109" i="4"/>
  <c r="J105" i="4"/>
  <c r="J107" i="4"/>
  <c r="I108" i="4"/>
  <c r="K107" i="4"/>
  <c r="J104" i="4"/>
  <c r="I103" i="4"/>
  <c r="I111" i="4"/>
  <c r="J108" i="4"/>
  <c r="I105" i="4"/>
  <c r="I112" i="4"/>
  <c r="J112" i="4"/>
  <c r="I102" i="4"/>
  <c r="K104" i="4"/>
  <c r="J111" i="4"/>
  <c r="J110" i="4"/>
  <c r="I110" i="4"/>
  <c r="K109" i="4"/>
  <c r="I106" i="4"/>
  <c r="J109" i="4"/>
  <c r="I104" i="4"/>
  <c r="J106" i="4"/>
  <c r="K108" i="4"/>
  <c r="F152" i="4" l="1"/>
  <c r="C5" i="11"/>
  <c r="D41" i="4"/>
  <c r="C7" i="11"/>
  <c r="H151" i="4"/>
  <c r="H149" i="4"/>
  <c r="H147" i="4"/>
  <c r="H148" i="4"/>
  <c r="H146" i="4"/>
  <c r="H150" i="4"/>
  <c r="C4" i="11"/>
  <c r="C6" i="11"/>
  <c r="D42" i="4"/>
  <c r="C3" i="11"/>
  <c r="D40" i="4"/>
  <c r="E113" i="4" l="1"/>
  <c r="H152" i="4"/>
  <c r="G146" i="4" s="1"/>
  <c r="H113" i="4"/>
  <c r="G102" i="4" s="1"/>
  <c r="D7" i="11"/>
  <c r="F41" i="4"/>
  <c r="J150" i="4"/>
  <c r="K151" i="4"/>
  <c r="K150" i="4"/>
  <c r="D6" i="11"/>
  <c r="K148" i="4"/>
  <c r="F3" i="11"/>
  <c r="J149" i="4"/>
  <c r="K147" i="4"/>
  <c r="I147" i="4"/>
  <c r="G42" i="4"/>
  <c r="J151" i="4"/>
  <c r="K146" i="4"/>
  <c r="G40" i="4"/>
  <c r="I150" i="4"/>
  <c r="E3" i="11"/>
  <c r="I146" i="4"/>
  <c r="I149" i="4"/>
  <c r="J146" i="4"/>
  <c r="E7" i="11"/>
  <c r="I148" i="4"/>
  <c r="G41" i="4"/>
  <c r="I151" i="4"/>
  <c r="E42" i="4"/>
  <c r="J147" i="4"/>
  <c r="D5" i="11"/>
  <c r="J148" i="4"/>
  <c r="F5" i="11"/>
  <c r="F6" i="11"/>
  <c r="E5" i="11"/>
  <c r="E6" i="11"/>
  <c r="E40" i="4"/>
  <c r="F40" i="4"/>
  <c r="F7" i="11"/>
  <c r="F42" i="4"/>
  <c r="D3" i="11"/>
  <c r="K149" i="4"/>
  <c r="E41" i="4"/>
  <c r="F103" i="4" l="1"/>
  <c r="F111" i="4"/>
  <c r="F102" i="4"/>
  <c r="F107" i="4"/>
  <c r="F109" i="4"/>
  <c r="F110" i="4"/>
  <c r="F104" i="4"/>
  <c r="F112" i="4"/>
  <c r="F105" i="4"/>
  <c r="F108" i="4"/>
  <c r="F106" i="4"/>
  <c r="G150" i="4"/>
  <c r="G147" i="4"/>
  <c r="G148" i="4"/>
  <c r="G149" i="4"/>
  <c r="G151" i="4"/>
  <c r="G112" i="4"/>
  <c r="G109" i="4"/>
  <c r="G106" i="4"/>
  <c r="G110" i="4"/>
  <c r="G104" i="4"/>
  <c r="G105" i="4"/>
  <c r="G108" i="4"/>
  <c r="G111" i="4"/>
  <c r="G103" i="4"/>
  <c r="G107" i="4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2" i="12"/>
  <c r="N26" i="7" a="1"/>
  <c r="N26" i="7" s="1"/>
  <c r="M26" i="7" a="1"/>
  <c r="M26" i="7" s="1"/>
  <c r="L26" i="7" a="1"/>
  <c r="L26" i="7" s="1"/>
  <c r="I26" i="7" a="1"/>
  <c r="I26" i="7" s="1"/>
  <c r="H26" i="7" a="1"/>
  <c r="H26" i="7" s="1"/>
  <c r="G26" i="7" a="1"/>
  <c r="G26" i="7" s="1"/>
  <c r="D26" i="7" a="1"/>
  <c r="D26" i="7" s="1"/>
  <c r="C26" i="7" a="1"/>
  <c r="C26" i="7" s="1"/>
  <c r="B26" i="7" a="1"/>
  <c r="B26" i="7" s="1"/>
  <c r="B17" i="7" s="1"/>
  <c r="F113" i="4" l="1"/>
  <c r="G152" i="4"/>
  <c r="G113" i="4"/>
  <c r="L18" i="7"/>
  <c r="L17" i="7"/>
  <c r="L16" i="7"/>
  <c r="L15" i="7"/>
  <c r="L27" i="7" s="1"/>
  <c r="L14" i="7"/>
  <c r="H15" i="7"/>
  <c r="H14" i="7"/>
  <c r="H21" i="7" s="1"/>
  <c r="H16" i="7"/>
  <c r="H23" i="7" s="1"/>
  <c r="H18" i="7"/>
  <c r="H17" i="7"/>
  <c r="G15" i="7"/>
  <c r="G16" i="7"/>
  <c r="G14" i="7"/>
  <c r="G21" i="7" s="1"/>
  <c r="G17" i="7"/>
  <c r="G18" i="7"/>
  <c r="G25" i="7" s="1"/>
  <c r="I17" i="7"/>
  <c r="I14" i="7"/>
  <c r="I21" i="7" s="1"/>
  <c r="I15" i="7"/>
  <c r="I27" i="7" s="1"/>
  <c r="I18" i="7"/>
  <c r="I16" i="7"/>
  <c r="C18" i="7"/>
  <c r="C17" i="7"/>
  <c r="C16" i="7"/>
  <c r="C15" i="7"/>
  <c r="C14" i="7"/>
  <c r="C21" i="7" s="1"/>
  <c r="D16" i="7"/>
  <c r="D15" i="7"/>
  <c r="D18" i="7"/>
  <c r="D17" i="7"/>
  <c r="D14" i="7"/>
  <c r="D21" i="7" s="1"/>
  <c r="B18" i="7"/>
  <c r="B14" i="7"/>
  <c r="B21" i="7" s="1"/>
  <c r="B15" i="7"/>
  <c r="B16" i="7"/>
  <c r="B24" i="7" s="1"/>
  <c r="I24" i="7" l="1"/>
  <c r="G24" i="7"/>
  <c r="D23" i="7"/>
  <c r="C24" i="7"/>
  <c r="D27" i="7"/>
  <c r="I28" i="7"/>
  <c r="G28" i="7"/>
  <c r="H24" i="7"/>
  <c r="H25" i="7"/>
  <c r="L28" i="7"/>
  <c r="I23" i="7"/>
  <c r="G23" i="7"/>
  <c r="I25" i="7"/>
  <c r="G27" i="7"/>
  <c r="G22" i="7"/>
  <c r="H28" i="7"/>
  <c r="I22" i="7"/>
  <c r="H27" i="7"/>
  <c r="H22" i="7"/>
  <c r="D28" i="7"/>
  <c r="D25" i="7"/>
  <c r="D22" i="7"/>
  <c r="C27" i="7"/>
  <c r="C22" i="7"/>
  <c r="C23" i="7"/>
  <c r="C28" i="7"/>
  <c r="D24" i="7"/>
  <c r="C25" i="7"/>
  <c r="B23" i="7"/>
  <c r="B27" i="7"/>
  <c r="B22" i="7"/>
  <c r="B25" i="7"/>
  <c r="B28" i="7"/>
  <c r="N14" i="7" l="1"/>
  <c r="N21" i="7" s="1"/>
  <c r="N15" i="7"/>
  <c r="N27" i="7" s="1"/>
  <c r="N16" i="7"/>
  <c r="N17" i="7"/>
  <c r="N18" i="7"/>
  <c r="M15" i="7"/>
  <c r="M16" i="7"/>
  <c r="M23" i="7" s="1"/>
  <c r="M17" i="7"/>
  <c r="M24" i="7" s="1"/>
  <c r="M18" i="7"/>
  <c r="M14" i="7"/>
  <c r="M21" i="7" s="1"/>
  <c r="L21" i="7"/>
  <c r="L24" i="7"/>
  <c r="L25" i="7"/>
  <c r="W2" i="7"/>
  <c r="M28" i="7" l="1"/>
  <c r="M27" i="7"/>
  <c r="N28" i="7"/>
  <c r="N25" i="7"/>
  <c r="L23" i="7"/>
  <c r="M25" i="7"/>
  <c r="N22" i="7"/>
  <c r="M22" i="7"/>
  <c r="N24" i="7"/>
  <c r="N23" i="7"/>
  <c r="L22" i="7"/>
  <c r="V6" i="7"/>
  <c r="V5" i="7"/>
  <c r="V4" i="7"/>
  <c r="V3" i="7"/>
  <c r="V2" i="7"/>
  <c r="L8" i="7"/>
  <c r="L7" i="7"/>
  <c r="L11" i="7"/>
  <c r="L10" i="7"/>
  <c r="L9" i="7"/>
  <c r="M11" i="7"/>
  <c r="N10" i="7"/>
  <c r="M10" i="7"/>
  <c r="W4" i="7" l="1"/>
  <c r="W3" i="7"/>
  <c r="W6" i="7"/>
  <c r="W5" i="7"/>
  <c r="C3" i="10" l="1"/>
  <c r="C2" i="10"/>
  <c r="C1" i="10"/>
  <c r="A1" i="10"/>
  <c r="D1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3" i="10" a="1"/>
  <c r="A3" i="10" s="1"/>
  <c r="D3" i="10" s="1"/>
  <c r="A2" i="10" a="1"/>
  <c r="A2" i="10" s="1"/>
  <c r="D2" i="10" s="1"/>
  <c r="D37" i="4"/>
  <c r="D39" i="4"/>
  <c r="D38" i="4"/>
  <c r="B1" i="10" l="1" a="1"/>
  <c r="B1" i="10" s="1"/>
  <c r="B3" i="10" a="1"/>
  <c r="B3" i="10" s="1"/>
  <c r="B2" i="10" a="1"/>
  <c r="B2" i="10" s="1"/>
  <c r="D8" i="7"/>
  <c r="C8" i="7"/>
  <c r="B8" i="7"/>
  <c r="B7" i="7"/>
  <c r="C7" i="7"/>
  <c r="N11" i="7"/>
  <c r="N9" i="7"/>
  <c r="M9" i="7"/>
  <c r="N8" i="7"/>
  <c r="M8" i="7"/>
  <c r="N7" i="7"/>
  <c r="M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D7" i="7"/>
  <c r="B11" i="7"/>
  <c r="B10" i="7"/>
  <c r="B9" i="7"/>
  <c r="G39" i="4"/>
  <c r="E37" i="4"/>
  <c r="F39" i="4"/>
  <c r="F37" i="4"/>
  <c r="G38" i="4"/>
  <c r="F38" i="4"/>
  <c r="G37" i="4"/>
  <c r="E39" i="4"/>
  <c r="E38" i="4"/>
</calcChain>
</file>

<file path=xl/sharedStrings.xml><?xml version="1.0" encoding="utf-8"?>
<sst xmlns="http://schemas.openxmlformats.org/spreadsheetml/2006/main" count="4685" uniqueCount="2600">
  <si>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</si>
  <si>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</si>
  <si>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</si>
  <si>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</si>
  <si>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</si>
  <si>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</si>
  <si>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</si>
  <si>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</si>
  <si>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</si>
  <si>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</si>
  <si>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</si>
  <si>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</si>
  <si>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</si>
  <si>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</si>
  <si>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</si>
  <si>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</si>
  <si>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</si>
  <si>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</si>
  <si>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</si>
  <si>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</si>
  <si>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</si>
  <si>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</si>
  <si>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</si>
  <si>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</si>
  <si>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</si>
  <si>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</si>
  <si>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</si>
  <si>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</si>
  <si>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</si>
  <si>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</si>
  <si>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HFRXEH</t>
  </si>
  <si>
    <t>box lo</t>
  </si>
  <si>
    <t>box mid</t>
  </si>
  <si>
    <t>box hi</t>
  </si>
  <si>
    <t>err down</t>
  </si>
  <si>
    <t>err up</t>
  </si>
  <si>
    <t>SPTR</t>
  </si>
  <si>
    <t>Min</t>
  </si>
  <si>
    <t>Q1</t>
  </si>
  <si>
    <t>Q2</t>
  </si>
  <si>
    <t>Q3</t>
  </si>
  <si>
    <t>Max</t>
  </si>
  <si>
    <t>Actual</t>
  </si>
  <si>
    <t>Current allocation</t>
  </si>
  <si>
    <t>EWMA VOLATILITY</t>
  </si>
  <si>
    <t>L</t>
  </si>
  <si>
    <t>S</t>
  </si>
  <si>
    <t>Net</t>
  </si>
  <si>
    <t>Gross</t>
  </si>
  <si>
    <t>Cumulative.Return</t>
  </si>
  <si>
    <t>SUBADVISOR RISK DASHBOARD</t>
  </si>
  <si>
    <t>RISK TRENDS</t>
  </si>
  <si>
    <t>ETL</t>
  </si>
  <si>
    <t>Latest</t>
  </si>
  <si>
    <t>Volatility</t>
  </si>
  <si>
    <r>
      <t xml:space="preserve">21d </t>
    </r>
    <r>
      <rPr>
        <sz val="44"/>
        <rFont val="Calibri"/>
        <family val="2"/>
      </rPr>
      <t>∆</t>
    </r>
  </si>
  <si>
    <r>
      <t xml:space="preserve">63d </t>
    </r>
    <r>
      <rPr>
        <sz val="44"/>
        <rFont val="Calibri"/>
        <family val="2"/>
      </rPr>
      <t>∆</t>
    </r>
  </si>
  <si>
    <r>
      <t xml:space="preserve">252d </t>
    </r>
    <r>
      <rPr>
        <sz val="44"/>
        <rFont val="Calibri"/>
        <family val="2"/>
      </rPr>
      <t>∆</t>
    </r>
  </si>
  <si>
    <t>Daily.Return</t>
  </si>
  <si>
    <t>EWMA.Volatility</t>
  </si>
  <si>
    <t>Downside.Volatility</t>
  </si>
  <si>
    <t>Drawdown</t>
  </si>
  <si>
    <t>Changepoints..vol.</t>
  </si>
  <si>
    <t>Changepoints..meanvar.</t>
  </si>
  <si>
    <t>Last 252</t>
  </si>
  <si>
    <t>Last 63</t>
  </si>
  <si>
    <t>FrontFour</t>
  </si>
  <si>
    <t>Dummy</t>
  </si>
  <si>
    <t>Diff</t>
  </si>
  <si>
    <t>CHARTS</t>
  </si>
  <si>
    <t>DUMMY</t>
  </si>
  <si>
    <t>errlow</t>
  </si>
  <si>
    <t>errhigh</t>
  </si>
  <si>
    <t>MANDATES</t>
  </si>
  <si>
    <t xml:space="preserve"> </t>
  </si>
  <si>
    <t>DateReported</t>
  </si>
  <si>
    <t>DailyReturn</t>
  </si>
  <si>
    <t>NULL</t>
  </si>
  <si>
    <t>DailyReturn_DTR</t>
  </si>
  <si>
    <t>alpha_SPTR</t>
  </si>
  <si>
    <t>beta_SPTR</t>
  </si>
  <si>
    <t>r2_SPTR</t>
  </si>
  <si>
    <t>resid.sd_SPTR</t>
  </si>
  <si>
    <t>alpha_HFRXEH</t>
  </si>
  <si>
    <t>beta_HFRXEH</t>
  </si>
  <si>
    <t>r2_HFRXEH</t>
  </si>
  <si>
    <t>resid.sd_HFRXEH</t>
  </si>
  <si>
    <t>GeomActivePremium</t>
  </si>
  <si>
    <t>GeomTrackingError</t>
  </si>
  <si>
    <t>GeomInformationRatio</t>
  </si>
  <si>
    <t>GeomActivePremium.1</t>
  </si>
  <si>
    <t>GeomTrackingError.1</t>
  </si>
  <si>
    <t>GeomInformationRatio.1</t>
  </si>
  <si>
    <t>Coe.to.SPTR</t>
  </si>
  <si>
    <t>Coe.to.HFRXEH</t>
  </si>
  <si>
    <t>Consumer.Discretionary.1</t>
  </si>
  <si>
    <t>Consumer.Staples.1</t>
  </si>
  <si>
    <t>Energy.1</t>
  </si>
  <si>
    <t>Financials.1</t>
  </si>
  <si>
    <t>Health.Care.1</t>
  </si>
  <si>
    <t>Industrials.1</t>
  </si>
  <si>
    <t>Information.Technology.1</t>
  </si>
  <si>
    <t>Materials.1</t>
  </si>
  <si>
    <t>No.GIC.1</t>
  </si>
  <si>
    <t>Telecommunication.Services.1</t>
  </si>
  <si>
    <t>Utilities.1</t>
  </si>
  <si>
    <t>LARGE.CAP</t>
  </si>
  <si>
    <t>MEGA.CAP</t>
  </si>
  <si>
    <t>MICRO.CAP</t>
  </si>
  <si>
    <t>MID.CAP</t>
  </si>
  <si>
    <t>N.A</t>
  </si>
  <si>
    <t>SMALL.CAP</t>
  </si>
  <si>
    <t>Top_Long</t>
  </si>
  <si>
    <t>Type_long</t>
  </si>
  <si>
    <t>Long</t>
  </si>
  <si>
    <t>Top_Short</t>
  </si>
  <si>
    <t>Type_Short</t>
  </si>
  <si>
    <t>Short</t>
  </si>
  <si>
    <t>252d ∆</t>
  </si>
  <si>
    <t>RISK CONTRIBUTION</t>
  </si>
  <si>
    <t>Total</t>
  </si>
  <si>
    <t>Risk Weight</t>
  </si>
  <si>
    <t>Vol Contrib</t>
  </si>
  <si>
    <t>Net Exp</t>
  </si>
  <si>
    <t>% Total Net</t>
  </si>
  <si>
    <t>VOLATILITY CONTRIBUTION</t>
  </si>
  <si>
    <t>EWMA.Vol</t>
  </si>
  <si>
    <t>Row.names</t>
  </si>
  <si>
    <t>Rn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</si>
  <si>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</si>
  <si>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</si>
  <si>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</si>
  <si>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</si>
  <si>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</si>
  <si>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</si>
  <si>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</si>
  <si>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</si>
  <si>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</si>
  <si>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</si>
  <si>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</si>
  <si>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</si>
  <si>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</si>
  <si>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</si>
  <si>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</si>
  <si>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</si>
  <si>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</si>
  <si>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</si>
  <si>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</si>
  <si>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</si>
  <si>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</si>
  <si>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</si>
  <si>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</si>
  <si>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</si>
  <si>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</si>
  <si>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</si>
  <si>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</si>
  <si>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</si>
  <si>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</si>
  <si>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</si>
  <si>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</si>
  <si>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</si>
  <si>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</si>
  <si>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</si>
  <si>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</si>
  <si>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</si>
  <si>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</si>
  <si>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</si>
  <si>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</si>
  <si>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</si>
  <si>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</si>
  <si>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</si>
  <si>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</si>
  <si>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</si>
  <si>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</si>
  <si>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</si>
  <si>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</si>
  <si>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</si>
  <si>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</si>
  <si>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</si>
  <si>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</si>
  <si>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</si>
  <si>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</si>
  <si>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</si>
  <si>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</si>
  <si>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</si>
  <si>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</si>
  <si>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</si>
  <si>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</si>
  <si>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</si>
  <si>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</si>
  <si>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</si>
  <si>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</si>
  <si>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</si>
  <si>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</si>
  <si>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</si>
  <si>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</si>
  <si>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</si>
  <si>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</si>
  <si>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</si>
  <si>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</si>
  <si>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</si>
  <si>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</si>
  <si>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</si>
  <si>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</si>
  <si>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</si>
  <si>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</si>
  <si>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</si>
  <si>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</si>
  <si>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</si>
  <si>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</si>
  <si>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</si>
  <si>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</si>
  <si>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</si>
  <si>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</si>
  <si>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</si>
  <si>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</si>
  <si>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</si>
  <si>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</si>
  <si>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</si>
  <si>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</si>
  <si>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</si>
  <si>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</si>
  <si>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</si>
  <si>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</si>
  <si>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</si>
  <si>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</si>
  <si>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</si>
  <si>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</si>
  <si>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</si>
  <si>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</si>
  <si>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</si>
  <si>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</si>
  <si>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</si>
  <si>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</si>
  <si>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</si>
  <si>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</si>
  <si>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</si>
  <si>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</si>
  <si>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</si>
  <si>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</si>
  <si>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</si>
  <si>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</si>
  <si>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</si>
  <si>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</si>
  <si>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</si>
  <si>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</si>
  <si>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</si>
  <si>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</si>
  <si>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</si>
  <si>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</si>
  <si>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</si>
  <si>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</si>
  <si>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</si>
  <si>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</si>
  <si>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</si>
  <si>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</si>
  <si>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</si>
  <si>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</si>
  <si>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</si>
  <si>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</si>
  <si>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</si>
  <si>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</si>
  <si>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</si>
  <si>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</si>
  <si>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</si>
  <si>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</si>
  <si>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</si>
  <si>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</si>
  <si>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</si>
  <si>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</si>
  <si>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</si>
  <si>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</si>
  <si>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</si>
  <si>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</si>
  <si>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</si>
  <si>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</si>
  <si>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</si>
  <si>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</si>
  <si>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</si>
  <si>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</si>
  <si>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</si>
  <si>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</si>
  <si>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</si>
  <si>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</si>
  <si>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</si>
  <si>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</si>
  <si>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</si>
  <si>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</si>
  <si>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</si>
  <si>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</si>
  <si>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</si>
  <si>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</si>
  <si>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</si>
  <si>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</si>
  <si>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</si>
  <si>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</si>
  <si>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</si>
  <si>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</si>
  <si>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</si>
  <si>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</si>
  <si>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</si>
  <si>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</si>
  <si>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</si>
  <si>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</si>
  <si>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</si>
  <si>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</si>
  <si>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</si>
  <si>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</si>
  <si>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</si>
  <si>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</si>
  <si>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</si>
  <si>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</si>
  <si>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</si>
  <si>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</si>
  <si>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</si>
  <si>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</si>
  <si>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</si>
  <si>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</si>
  <si>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</si>
  <si>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</si>
  <si>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</si>
  <si>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</si>
  <si>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</si>
  <si>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</si>
  <si>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</si>
  <si>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</si>
  <si>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</si>
  <si>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</si>
  <si>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</si>
  <si>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</si>
  <si>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</si>
  <si>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</si>
  <si>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</si>
  <si>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</si>
  <si>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</si>
  <si>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</si>
  <si>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</si>
  <si>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</si>
  <si>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</si>
  <si>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</si>
  <si>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</si>
  <si>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</si>
  <si>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</si>
  <si>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</si>
  <si>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</si>
  <si>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</si>
  <si>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</si>
  <si>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</si>
  <si>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</si>
  <si>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</si>
  <si>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</si>
  <si>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</si>
  <si>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</si>
  <si>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</si>
  <si>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</si>
  <si>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</si>
  <si>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</si>
  <si>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</si>
  <si>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</si>
  <si>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</si>
  <si>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</si>
  <si>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</si>
  <si>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</si>
  <si>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</si>
  <si>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</si>
  <si>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</si>
  <si>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</si>
  <si>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</si>
  <si>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</si>
  <si>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</si>
  <si>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</si>
  <si>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</si>
  <si>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</si>
  <si>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</si>
  <si>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</si>
  <si>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</si>
  <si>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</si>
  <si>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</si>
  <si>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</si>
  <si>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</si>
  <si>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</si>
  <si>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</si>
  <si>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</si>
  <si>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</si>
  <si>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</si>
  <si>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</si>
  <si>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</si>
  <si>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</si>
  <si>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</si>
  <si>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</si>
  <si>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</si>
  <si>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</si>
  <si>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</si>
  <si>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</si>
  <si>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</si>
  <si>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</si>
  <si>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</si>
  <si>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</si>
  <si>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</si>
  <si>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</si>
  <si>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</si>
  <si>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</si>
  <si>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</si>
  <si>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</si>
  <si>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</si>
  <si>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</si>
  <si>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</si>
  <si>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</si>
  <si>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</si>
  <si>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</si>
  <si>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</si>
  <si>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</si>
  <si>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</si>
  <si>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</si>
  <si>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</si>
  <si>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</si>
  <si>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</si>
  <si>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</si>
  <si>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</si>
  <si>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</si>
  <si>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</si>
  <si>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</si>
  <si>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</si>
  <si>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</si>
  <si>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</si>
  <si>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</si>
  <si>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</si>
  <si>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</si>
  <si>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</si>
  <si>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</si>
  <si>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</si>
  <si>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</si>
  <si>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</si>
  <si>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</si>
  <si>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</si>
  <si>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</si>
  <si>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</si>
  <si>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</si>
  <si>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</si>
  <si>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</si>
  <si>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</si>
  <si>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</si>
  <si>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</si>
  <si>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</si>
  <si>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</si>
  <si>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</si>
  <si>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</si>
  <si>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</si>
  <si>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</si>
  <si>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</si>
  <si>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</si>
  <si>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</si>
  <si>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</si>
  <si>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</si>
  <si>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</si>
  <si>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</si>
  <si>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</si>
  <si>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</si>
  <si>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</si>
  <si>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</si>
  <si>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</si>
  <si>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</si>
  <si>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</si>
  <si>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</si>
  <si>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</si>
  <si>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</si>
  <si>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</si>
  <si>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</si>
  <si>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</si>
  <si>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</si>
  <si>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</si>
  <si>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</si>
  <si>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</si>
  <si>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</si>
  <si>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</si>
  <si>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</si>
  <si>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</si>
  <si>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</si>
  <si>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</si>
  <si>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</si>
  <si>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</si>
  <si>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</si>
  <si>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</si>
  <si>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</si>
  <si>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</si>
  <si>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</si>
  <si>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</si>
  <si>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</si>
  <si>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</si>
  <si>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</si>
  <si>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</si>
  <si>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</si>
  <si>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</si>
  <si>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</si>
  <si>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</si>
  <si>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</si>
  <si>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</si>
  <si>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</si>
  <si>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</si>
  <si>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</si>
  <si>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</si>
  <si>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</si>
  <si>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</si>
  <si>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</si>
  <si>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</si>
  <si>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</si>
  <si>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</si>
  <si>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</si>
  <si>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</si>
  <si>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</si>
  <si>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</si>
  <si>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</si>
  <si>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</si>
  <si>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</si>
  <si>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</si>
  <si>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</si>
  <si>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</si>
  <si>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</si>
  <si>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</si>
  <si>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</si>
  <si>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</si>
  <si>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</si>
  <si>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</si>
  <si>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</si>
  <si>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</si>
  <si>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</si>
  <si>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</si>
  <si>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</si>
  <si>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</si>
  <si>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</si>
  <si>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</si>
  <si>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</si>
  <si>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</si>
  <si>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</si>
  <si>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</si>
  <si>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</si>
  <si>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</si>
  <si>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</si>
  <si>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</si>
  <si>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</si>
  <si>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</si>
  <si>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</si>
  <si>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</si>
  <si>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</si>
  <si>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</si>
  <si>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</si>
  <si>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</si>
  <si>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</si>
  <si>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</si>
  <si>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</si>
  <si>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</si>
  <si>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</si>
  <si>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</si>
  <si>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</si>
  <si>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</si>
  <si>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</si>
  <si>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</si>
  <si>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</si>
  <si>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</si>
  <si>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</si>
  <si>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</si>
  <si>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</si>
  <si>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</si>
  <si>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</si>
  <si>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</si>
  <si>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</si>
  <si>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</si>
  <si>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</si>
  <si>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</si>
  <si>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</si>
  <si>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</si>
  <si>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</si>
  <si>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</si>
  <si>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</si>
  <si>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</si>
  <si>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</si>
  <si>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</si>
  <si>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</si>
  <si>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</si>
  <si>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</si>
  <si>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</si>
  <si>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</si>
  <si>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</si>
  <si>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</si>
  <si>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</si>
  <si>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</si>
  <si>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</si>
  <si>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</si>
  <si>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</si>
  <si>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</si>
  <si>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</si>
  <si>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</si>
  <si>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</si>
  <si>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</si>
  <si>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</si>
  <si>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</si>
  <si>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</si>
  <si>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</si>
  <si>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</si>
  <si>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</si>
  <si>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</si>
  <si>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</si>
  <si>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</si>
  <si>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</si>
  <si>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</si>
  <si>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</si>
  <si>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</si>
  <si>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</si>
  <si>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</si>
  <si>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</si>
  <si>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</si>
  <si>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</si>
  <si>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</si>
  <si>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</si>
  <si>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</si>
  <si>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</si>
  <si>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</si>
  <si>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</si>
  <si>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</si>
  <si>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</si>
  <si>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</si>
  <si>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</si>
  <si>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</si>
  <si>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</si>
  <si>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</si>
  <si>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</si>
  <si>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</si>
  <si>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</si>
  <si>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</si>
  <si>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</si>
  <si>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</si>
  <si>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</si>
  <si>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</si>
  <si>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</si>
  <si>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</si>
  <si>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</si>
  <si>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</si>
  <si>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</si>
  <si>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</si>
  <si>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</si>
  <si>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</si>
  <si>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</si>
  <si>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</si>
  <si>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</si>
  <si>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</si>
  <si>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</si>
  <si>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</si>
  <si>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</si>
  <si>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</si>
  <si>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</si>
  <si>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</si>
  <si>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</si>
  <si>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</si>
  <si>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</si>
  <si>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</si>
  <si>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</si>
  <si>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</si>
  <si>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</si>
  <si>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</si>
  <si>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</si>
  <si>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</si>
  <si>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</si>
  <si>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</si>
  <si>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</si>
  <si>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</si>
  <si>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</si>
  <si>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</si>
  <si>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</si>
  <si>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</si>
  <si>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</si>
  <si>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</si>
  <si>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</si>
  <si>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</si>
  <si>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</si>
  <si>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</si>
  <si>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</si>
  <si>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</si>
  <si>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</si>
  <si>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</si>
  <si>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</si>
  <si>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</si>
  <si>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</si>
  <si>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</si>
  <si>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</si>
  <si>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</si>
  <si>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</si>
  <si>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</si>
  <si>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</si>
  <si>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</si>
  <si>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</si>
  <si>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</si>
  <si>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</si>
  <si>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</si>
  <si>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</si>
  <si>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</si>
  <si>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</si>
  <si>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</si>
  <si>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</si>
  <si>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</si>
  <si>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</si>
  <si>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</si>
  <si>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</si>
  <si>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</si>
  <si>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</si>
  <si>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</si>
  <si>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</si>
  <si>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</si>
  <si>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</si>
  <si>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</si>
  <si>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</si>
  <si>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</si>
  <si>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</si>
  <si>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</si>
  <si>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</si>
  <si>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</si>
  <si>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</si>
  <si>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</si>
  <si>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</si>
  <si>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</si>
  <si>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</si>
  <si>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</si>
  <si>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</si>
  <si>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</si>
  <si>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</si>
  <si>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</si>
  <si>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</si>
  <si>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</si>
  <si>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</si>
  <si>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</si>
  <si>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</si>
  <si>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</si>
  <si>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</si>
  <si>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</si>
  <si>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</si>
  <si>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</si>
  <si>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</si>
  <si>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</si>
  <si>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</si>
  <si>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</si>
  <si>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</si>
  <si>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</si>
  <si>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</si>
  <si>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</si>
  <si>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</si>
  <si>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</si>
  <si>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</si>
  <si>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</si>
  <si>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</si>
  <si>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</si>
  <si>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</si>
  <si>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</si>
  <si>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</si>
  <si>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</si>
  <si>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</si>
  <si>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</si>
  <si>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</si>
  <si>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</si>
  <si>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</si>
  <si>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</si>
  <si>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</si>
  <si>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</si>
  <si>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</si>
  <si>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</si>
  <si>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</si>
  <si>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</si>
  <si>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</si>
  <si>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</si>
  <si>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</si>
  <si>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</si>
  <si>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</si>
  <si>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</si>
  <si>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</si>
  <si>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</si>
  <si>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</si>
  <si>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</si>
  <si>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</si>
  <si>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</si>
  <si>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</si>
  <si>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</si>
  <si>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</si>
  <si>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</si>
  <si>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</si>
  <si>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</si>
  <si>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</si>
  <si>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</si>
  <si>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</si>
  <si>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</si>
  <si>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</si>
  <si>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</si>
  <si>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</si>
  <si>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</si>
  <si>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</si>
  <si>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</si>
  <si>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</si>
  <si>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</si>
  <si>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</si>
  <si>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</si>
  <si>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</si>
  <si>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</si>
  <si>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</si>
  <si>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</si>
  <si>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</si>
  <si>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</si>
  <si>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</si>
  <si>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</si>
  <si>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</si>
  <si>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</si>
  <si>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</si>
  <si>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</si>
  <si>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</si>
  <si>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</si>
  <si>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</si>
  <si>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</si>
  <si>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</si>
  <si>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</si>
  <si>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</si>
  <si>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</si>
  <si>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</si>
  <si>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</si>
  <si>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</si>
  <si>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</si>
  <si>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</si>
  <si>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</si>
  <si>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</si>
  <si>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</si>
  <si>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</si>
  <si>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</si>
  <si>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</si>
  <si>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</si>
  <si>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</si>
  <si>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</si>
  <si>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</si>
  <si>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</si>
  <si>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</si>
  <si>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</si>
  <si>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</si>
  <si>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</si>
  <si>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</si>
  <si>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</si>
  <si>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</si>
  <si>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</si>
  <si>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</si>
  <si>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</si>
  <si>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</si>
  <si>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</si>
  <si>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</si>
  <si>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</si>
  <si>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</si>
  <si>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</si>
  <si>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</si>
  <si>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</si>
  <si>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</si>
  <si>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</si>
  <si>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</si>
  <si>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</si>
  <si>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</si>
  <si>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</si>
  <si>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</si>
  <si>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</si>
  <si>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</si>
  <si>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</si>
  <si>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</si>
  <si>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</si>
  <si>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</si>
  <si>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</si>
  <si>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</si>
  <si>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</si>
  <si>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</si>
  <si>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</si>
  <si>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</si>
  <si>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</si>
  <si>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</si>
  <si>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</si>
  <si>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</si>
  <si>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</si>
  <si>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</si>
  <si>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</si>
  <si>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</si>
  <si>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</si>
  <si>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</si>
  <si>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</si>
  <si>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</si>
  <si>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</si>
  <si>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</si>
  <si>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</si>
  <si>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</si>
  <si>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</si>
  <si>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</si>
  <si>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</si>
  <si>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</si>
  <si>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</si>
  <si>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</si>
  <si>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</si>
  <si>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</si>
  <si>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</si>
  <si>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</si>
  <si>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</si>
  <si>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</si>
  <si>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</si>
  <si>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</si>
  <si>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</si>
  <si>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</si>
  <si>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</si>
  <si>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</si>
  <si>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</si>
  <si>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</si>
  <si>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</si>
  <si>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</si>
  <si>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</si>
  <si>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</si>
  <si>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</si>
  <si>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</si>
  <si>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</si>
  <si>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</si>
  <si>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</si>
  <si>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</si>
  <si>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</si>
  <si>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</si>
  <si>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</si>
  <si>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</si>
  <si>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</si>
  <si>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</si>
  <si>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</si>
  <si>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</si>
  <si>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</si>
  <si>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</si>
  <si>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</si>
  <si>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</si>
  <si>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</si>
  <si>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</si>
  <si>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</si>
  <si>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</si>
  <si>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</si>
  <si>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</si>
  <si>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</si>
  <si>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</si>
  <si>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</si>
  <si>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</si>
  <si>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</si>
  <si>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</si>
  <si>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</si>
  <si>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</si>
  <si>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</si>
  <si>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</si>
  <si>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</si>
  <si>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</si>
  <si>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</si>
  <si>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</si>
  <si>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</si>
  <si>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</si>
  <si>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</si>
  <si>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</si>
  <si>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</si>
  <si>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</si>
  <si>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</si>
  <si>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</si>
  <si>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</si>
  <si>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</si>
  <si>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</si>
  <si>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</si>
  <si>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</si>
  <si>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</si>
  <si>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</si>
  <si>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</si>
  <si>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</si>
  <si>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</si>
  <si>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</si>
  <si>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</si>
  <si>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</si>
  <si>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</si>
  <si>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</si>
  <si>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</si>
  <si>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</si>
  <si>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</si>
  <si>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</si>
  <si>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</si>
  <si>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</si>
  <si>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</si>
  <si>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</si>
  <si>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</si>
  <si>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</si>
  <si>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</si>
  <si>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</si>
  <si>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</si>
  <si>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</si>
  <si>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</si>
  <si>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</si>
  <si>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</si>
  <si>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</si>
  <si>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</si>
  <si>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</si>
  <si>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</si>
  <si>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</si>
  <si>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</si>
  <si>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</si>
  <si>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</si>
  <si>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</si>
  <si>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</si>
  <si>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</si>
  <si>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</si>
  <si>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</si>
  <si>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</si>
  <si>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</si>
  <si>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</si>
  <si>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</si>
  <si>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</si>
  <si>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</si>
  <si>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</si>
  <si>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</si>
  <si>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</si>
  <si>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</si>
  <si>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</si>
  <si>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</si>
  <si>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</si>
  <si>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</si>
  <si>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</si>
  <si>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</si>
  <si>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</si>
  <si>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</si>
  <si>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</si>
  <si>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</si>
  <si>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</si>
  <si>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</si>
  <si>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</si>
  <si>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</si>
  <si>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</si>
  <si>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</si>
  <si>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</si>
  <si>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</si>
  <si>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</si>
  <si>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</si>
  <si>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</si>
  <si>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</si>
  <si>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</si>
  <si>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</si>
  <si>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</si>
  <si>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</si>
  <si>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</si>
  <si>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</si>
  <si>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</si>
  <si>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</si>
  <si>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</si>
  <si>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</si>
  <si>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</si>
  <si>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</si>
  <si>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</si>
  <si>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</si>
  <si>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</si>
  <si>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</si>
  <si>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</si>
  <si>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</si>
  <si>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</si>
  <si>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</si>
  <si>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</si>
  <si>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</si>
  <si>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</si>
  <si>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</si>
  <si>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</si>
  <si>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</si>
  <si>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</si>
  <si>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</si>
  <si>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</si>
  <si>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</si>
  <si>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</si>
  <si>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</si>
  <si>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</si>
  <si>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</si>
  <si>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</si>
  <si>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</si>
  <si>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</si>
  <si>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</si>
  <si>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</si>
  <si>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</si>
  <si>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</si>
  <si>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</si>
  <si>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</si>
  <si>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</si>
  <si>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</si>
  <si>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</si>
  <si>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</si>
  <si>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</si>
  <si>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</si>
  <si>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</si>
  <si>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</si>
  <si>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</si>
  <si>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</si>
  <si>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</si>
  <si>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</si>
  <si>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</si>
  <si>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</si>
  <si>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</si>
  <si>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</si>
  <si>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</si>
  <si>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</si>
  <si>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</si>
  <si>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</si>
  <si>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</si>
  <si>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</si>
  <si>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</si>
  <si>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</si>
  <si>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</si>
  <si>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</si>
  <si>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</si>
  <si>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</si>
  <si>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</si>
  <si>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</si>
  <si>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</si>
  <si>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</si>
  <si>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</si>
  <si>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</si>
  <si>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</si>
  <si>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</si>
  <si>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</si>
  <si>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</si>
  <si>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</si>
  <si>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</si>
  <si>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</si>
  <si>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</si>
  <si>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</si>
  <si>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</si>
  <si>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</si>
  <si>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</si>
  <si>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</si>
  <si>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</si>
  <si>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</si>
  <si>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</si>
  <si>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</si>
  <si>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</si>
  <si>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</si>
  <si>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</si>
  <si>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</si>
  <si>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</si>
  <si>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</si>
  <si>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</si>
  <si>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</si>
  <si>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</si>
  <si>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</si>
  <si>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</si>
  <si>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</si>
  <si>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</si>
  <si>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</si>
  <si>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</si>
  <si>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</si>
  <si>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</si>
  <si>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</si>
  <si>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</si>
  <si>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</si>
  <si>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</si>
  <si>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</si>
  <si>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</si>
  <si>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</si>
  <si>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</si>
  <si>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</si>
  <si>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</si>
  <si>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</si>
  <si>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</si>
  <si>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</si>
  <si>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</si>
  <si>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</si>
  <si>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</si>
  <si>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</si>
  <si>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</si>
  <si>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</si>
  <si>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</si>
  <si>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</si>
  <si>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</si>
  <si>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</si>
  <si>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</si>
  <si>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</si>
  <si>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</si>
  <si>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</si>
  <si>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</si>
  <si>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</si>
  <si>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</si>
  <si>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</si>
  <si>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</si>
  <si>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</si>
  <si>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</si>
  <si>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</si>
  <si>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</si>
  <si>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</si>
  <si>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</si>
  <si>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</si>
  <si>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</si>
  <si>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</si>
  <si>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</si>
  <si>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</si>
  <si>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</si>
  <si>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</si>
  <si>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</si>
  <si>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</si>
  <si>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</si>
  <si>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</si>
  <si>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</si>
  <si>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</si>
  <si>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</si>
  <si>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</si>
  <si>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</si>
  <si>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</si>
  <si>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</si>
  <si>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</si>
  <si>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</si>
  <si>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</si>
  <si>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</si>
  <si>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</si>
  <si>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</si>
  <si>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</si>
  <si>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</si>
  <si>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</si>
  <si>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</si>
  <si>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</si>
  <si>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</si>
  <si>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</si>
  <si>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</si>
  <si>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</si>
  <si>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</si>
  <si>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</si>
  <si>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</si>
  <si>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</si>
  <si>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</si>
  <si>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</si>
  <si>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</si>
  <si>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</si>
  <si>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</si>
  <si>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</si>
  <si>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</si>
  <si>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</si>
  <si>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</si>
  <si>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</si>
  <si>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</si>
  <si>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</si>
  <si>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</si>
  <si>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</si>
  <si>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</si>
  <si>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</si>
  <si>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</si>
  <si>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</si>
  <si>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</si>
  <si>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</si>
  <si>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</si>
  <si>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</si>
  <si>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</si>
  <si>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</si>
  <si>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</si>
  <si>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</si>
  <si>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</si>
  <si>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</si>
  <si>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</si>
  <si>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</si>
  <si>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</si>
  <si>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</si>
  <si>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</si>
  <si>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</si>
  <si>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</si>
  <si>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</si>
  <si>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</si>
  <si>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</si>
  <si>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</si>
  <si>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</si>
  <si>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</si>
  <si>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</si>
  <si>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</si>
  <si>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</si>
  <si>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</si>
  <si>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</si>
  <si>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</si>
  <si>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</si>
  <si>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</si>
  <si>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</si>
  <si>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</si>
  <si>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</si>
  <si>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</si>
  <si>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</si>
  <si>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</si>
  <si>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</si>
  <si>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</si>
  <si>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</si>
  <si>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</si>
  <si>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</si>
  <si>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</si>
  <si>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</si>
  <si>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</si>
  <si>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</si>
  <si>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</si>
  <si>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</si>
  <si>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</si>
  <si>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</si>
  <si>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</si>
  <si>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</si>
  <si>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</si>
  <si>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</si>
  <si>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</si>
  <si>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</si>
  <si>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</si>
  <si>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</si>
  <si>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</si>
  <si>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</si>
  <si>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</si>
  <si>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</si>
  <si>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</si>
  <si>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</si>
  <si>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</si>
  <si>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</si>
  <si>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</si>
  <si>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</si>
  <si>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</si>
  <si>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</si>
  <si>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</si>
  <si>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</si>
  <si>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</si>
  <si>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</si>
  <si>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</si>
  <si>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</si>
  <si>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</si>
  <si>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</si>
  <si>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</si>
  <si>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</si>
  <si>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</si>
  <si>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</si>
  <si>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</si>
  <si>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</si>
  <si>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</si>
  <si>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</si>
  <si>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</si>
  <si>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</si>
  <si>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</si>
  <si>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</si>
  <si>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</si>
  <si>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</si>
  <si>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</si>
  <si>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</si>
  <si>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</si>
  <si>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</si>
  <si>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</si>
  <si>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</si>
  <si>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</si>
  <si>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</si>
  <si>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</si>
  <si>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</si>
  <si>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</si>
  <si>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</si>
  <si>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</si>
  <si>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</si>
  <si>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</si>
  <si>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</si>
  <si>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</si>
  <si>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</si>
  <si>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</si>
  <si>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</si>
  <si>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</si>
  <si>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</si>
  <si>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</si>
  <si>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</si>
  <si>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</si>
  <si>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</si>
  <si>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</si>
  <si>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</si>
  <si>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</si>
  <si>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</si>
  <si>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</si>
  <si>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</si>
  <si>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</si>
  <si>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</si>
  <si>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</si>
  <si>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</si>
  <si>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</si>
  <si>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</si>
  <si>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</si>
  <si>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</si>
  <si>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</si>
  <si>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</si>
  <si>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</si>
  <si>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</si>
  <si>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</si>
  <si>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</si>
  <si>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</si>
  <si>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</si>
  <si>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</si>
  <si>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</si>
  <si>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</si>
  <si>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</si>
  <si>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</si>
  <si>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</si>
  <si>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</si>
  <si>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</si>
  <si>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</si>
  <si>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</si>
  <si>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</si>
  <si>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</si>
  <si>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</si>
  <si>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</si>
  <si>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</si>
  <si>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</si>
  <si>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</si>
  <si>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</si>
  <si>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</si>
  <si>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</si>
  <si>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</si>
  <si>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</si>
  <si>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</si>
  <si>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</si>
  <si>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</si>
  <si>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</si>
  <si>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</si>
  <si>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</si>
  <si>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</si>
  <si>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</si>
  <si>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</si>
  <si>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</si>
  <si>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</si>
  <si>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</si>
  <si>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</si>
  <si>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</si>
  <si>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</si>
  <si>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</si>
  <si>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</si>
  <si>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</si>
  <si>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</si>
  <si>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</si>
  <si>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</si>
  <si>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</si>
  <si>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</si>
  <si>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</si>
  <si>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</si>
  <si>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</si>
  <si>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</si>
  <si>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</si>
  <si>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</si>
  <si>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</si>
  <si>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</si>
  <si>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</si>
  <si>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</si>
  <si>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</si>
  <si>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</si>
  <si>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</si>
  <si>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</si>
  <si>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</si>
  <si>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</si>
  <si>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</si>
  <si>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</si>
  <si>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</si>
  <si>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</si>
  <si>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</si>
  <si>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</si>
  <si>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</si>
  <si>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</si>
  <si>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</si>
  <si>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</si>
  <si>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</si>
  <si>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</si>
  <si>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</si>
  <si>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</si>
  <si>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</si>
  <si>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</si>
  <si>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</si>
  <si>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</si>
  <si>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</si>
  <si>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</si>
  <si>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</si>
  <si>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</si>
  <si>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</si>
  <si>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</si>
  <si>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</si>
  <si>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</si>
  <si>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</si>
  <si>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</si>
  <si>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</si>
  <si>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</si>
  <si>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</si>
  <si>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</si>
  <si>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</si>
  <si>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</si>
  <si>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</si>
  <si>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</si>
  <si>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</si>
  <si>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</si>
  <si>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</si>
  <si>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</si>
  <si>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</si>
  <si>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</si>
  <si>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</si>
  <si>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</si>
  <si>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</si>
  <si>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</si>
  <si>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</si>
  <si>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</si>
  <si>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</si>
  <si>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</si>
  <si>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</si>
  <si>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</si>
  <si>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</si>
  <si>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</si>
  <si>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</si>
  <si>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</si>
  <si>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</si>
  <si>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</si>
  <si>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</si>
  <si>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</si>
  <si>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</si>
  <si>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</si>
  <si>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</si>
  <si>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</si>
  <si>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</si>
  <si>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</si>
  <si>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</si>
  <si>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</si>
  <si>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</si>
  <si>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</si>
  <si>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</si>
  <si>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</si>
  <si>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</si>
  <si>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</si>
  <si>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</si>
  <si>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</si>
  <si>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</si>
  <si>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</si>
  <si>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</si>
  <si>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</si>
  <si>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</si>
  <si>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</si>
  <si>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</si>
  <si>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</si>
  <si>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</si>
  <si>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</si>
  <si>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</si>
  <si>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</si>
  <si>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</si>
  <si>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</si>
  <si>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</si>
  <si>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</si>
  <si>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</si>
  <si>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</si>
  <si>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</si>
  <si>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</si>
  <si>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</si>
  <si>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</si>
  <si>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</si>
  <si>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</si>
  <si>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</si>
  <si>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</si>
  <si>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</si>
  <si>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</si>
  <si>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</si>
  <si>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</si>
  <si>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</si>
  <si>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</si>
  <si>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</si>
  <si>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</si>
  <si>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</si>
  <si>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</si>
  <si>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</si>
  <si>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</si>
  <si>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</si>
  <si>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</si>
  <si>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</si>
  <si>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</si>
  <si>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</si>
  <si>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</si>
  <si>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</si>
  <si>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</si>
  <si>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</si>
  <si>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</si>
  <si>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</si>
  <si>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</si>
  <si>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</si>
  <si>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</si>
  <si>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</si>
  <si>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</si>
  <si>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</si>
  <si>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</si>
  <si>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</si>
  <si>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</si>
  <si>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</si>
  <si>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</si>
  <si>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</si>
  <si>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</si>
  <si>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</si>
  <si>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</si>
  <si>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</si>
  <si>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</si>
  <si>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</si>
  <si>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</si>
  <si>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</si>
  <si>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</si>
  <si>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</si>
  <si>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</si>
  <si>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</si>
  <si>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</si>
  <si>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</si>
  <si>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</si>
  <si>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</si>
  <si>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</si>
  <si>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</si>
  <si>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</si>
  <si>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</si>
  <si>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</si>
  <si>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</si>
  <si>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</si>
  <si>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</si>
  <si>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</si>
  <si>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</si>
  <si>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</si>
  <si>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</si>
  <si>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</si>
  <si>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</si>
  <si>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</si>
  <si>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</si>
  <si>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</si>
  <si>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</si>
  <si>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</si>
  <si>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</si>
  <si>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</si>
  <si>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</si>
  <si>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</si>
  <si>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</si>
  <si>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</si>
  <si>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</si>
  <si>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</si>
  <si>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</si>
  <si>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</si>
  <si>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</si>
  <si>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</si>
  <si>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</si>
  <si>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</si>
  <si>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</si>
  <si>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</si>
  <si>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</si>
  <si>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</si>
  <si>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</si>
  <si>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</si>
  <si>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</si>
  <si>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</si>
  <si>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</si>
  <si>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</si>
  <si>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</si>
  <si>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</si>
  <si>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</si>
  <si>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</si>
  <si>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</si>
  <si>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</si>
  <si>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</si>
  <si>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</si>
  <si>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</si>
  <si>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</si>
  <si>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</si>
  <si>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</si>
  <si>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</si>
  <si>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</si>
  <si>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</si>
  <si>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</si>
  <si>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</si>
  <si>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</si>
  <si>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</si>
  <si>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</si>
  <si>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</si>
  <si>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</si>
  <si>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</si>
  <si>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</si>
  <si>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</si>
  <si>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</si>
  <si>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</si>
  <si>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</si>
  <si>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</si>
  <si>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</si>
  <si>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</si>
  <si>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</si>
  <si>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</si>
  <si>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</si>
  <si>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</si>
  <si>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</si>
  <si>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</si>
  <si>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</si>
  <si>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</si>
  <si>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</si>
  <si>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</si>
  <si>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</si>
  <si>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</si>
  <si>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</si>
  <si>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</si>
  <si>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</si>
  <si>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</si>
  <si>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</si>
  <si>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</si>
  <si>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</si>
  <si>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</si>
  <si>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</si>
  <si>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</si>
  <si>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</si>
  <si>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</si>
  <si>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</si>
  <si>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</si>
  <si>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</si>
  <si>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</si>
  <si>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</si>
  <si>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</si>
  <si>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</si>
  <si>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</si>
  <si>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</si>
  <si>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</si>
  <si>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</si>
  <si>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</si>
  <si>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</si>
  <si>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</si>
  <si>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</si>
  <si>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</si>
  <si>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</si>
  <si>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</si>
  <si>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</si>
  <si>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</si>
  <si>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</si>
  <si>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</si>
  <si>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</si>
  <si>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</si>
  <si>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</si>
  <si>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</si>
  <si>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</si>
  <si>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</si>
  <si>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</si>
  <si>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</si>
  <si>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</si>
  <si>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</si>
  <si>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</si>
  <si>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</si>
  <si>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</si>
  <si>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</si>
  <si>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</si>
  <si>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</si>
  <si>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</si>
  <si>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</si>
  <si>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</si>
  <si>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</si>
  <si>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</si>
  <si>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</si>
  <si>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</si>
  <si>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</si>
  <si>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</si>
  <si>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</si>
  <si>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</si>
  <si>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</si>
  <si>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</si>
  <si>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</si>
  <si>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</si>
  <si>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</si>
  <si>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</si>
  <si>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</si>
  <si>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</si>
  <si>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</si>
  <si>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</si>
  <si>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</si>
  <si>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</si>
  <si>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</si>
  <si>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</si>
  <si>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</si>
  <si>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</si>
  <si>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</si>
  <si>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</si>
  <si>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</si>
  <si>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</si>
  <si>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</si>
  <si>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</si>
  <si>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</si>
  <si>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</si>
  <si>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</si>
  <si>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</si>
  <si>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</si>
  <si>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</si>
  <si>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</si>
  <si>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</si>
  <si>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</si>
  <si>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</si>
  <si>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</si>
  <si>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</si>
  <si>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</si>
  <si>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</si>
  <si>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</si>
  <si>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</si>
  <si>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</si>
  <si>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</si>
  <si>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</si>
  <si>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</si>
  <si>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</si>
  <si>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</si>
  <si>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</si>
  <si>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</si>
  <si>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</si>
  <si>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</si>
  <si>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</si>
  <si>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</si>
  <si>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</si>
  <si>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</si>
  <si>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</si>
  <si>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</si>
  <si>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</si>
  <si>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</si>
  <si>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</si>
  <si>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</si>
  <si>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</si>
  <si>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</si>
  <si>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</si>
  <si>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</si>
  <si>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</si>
  <si>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</si>
  <si>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</si>
  <si>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</si>
  <si>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</si>
  <si>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</si>
  <si>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</si>
  <si>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</si>
  <si>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</si>
  <si>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</si>
  <si>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</si>
  <si>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</si>
  <si>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</si>
  <si>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</si>
  <si>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</si>
  <si>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</si>
  <si>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</si>
  <si>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</si>
  <si>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</si>
  <si>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</si>
  <si>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</si>
  <si>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</si>
  <si>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</si>
  <si>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</si>
  <si>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</si>
  <si>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</si>
  <si>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</si>
  <si>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</si>
  <si>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</si>
  <si>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</si>
  <si>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</si>
  <si>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</si>
  <si>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</si>
  <si>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</si>
  <si>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</si>
  <si>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</si>
  <si>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</si>
  <si>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</si>
  <si>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</si>
  <si>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</si>
  <si>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</si>
  <si>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</si>
  <si>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</si>
  <si>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</si>
  <si>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</si>
  <si>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</si>
  <si>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</si>
  <si>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</si>
  <si>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</si>
  <si>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</si>
  <si>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</si>
  <si>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</si>
  <si>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</si>
  <si>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</si>
  <si>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</si>
  <si>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</si>
  <si>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</si>
  <si>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</si>
  <si>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</si>
  <si>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</si>
  <si>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</si>
  <si>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</si>
  <si>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</si>
  <si>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</si>
  <si>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</si>
  <si>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</si>
  <si>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</si>
  <si>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</si>
  <si>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</si>
  <si>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</si>
  <si>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</si>
  <si>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</si>
  <si>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</si>
  <si>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</si>
  <si>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</si>
  <si>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</si>
  <si>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</si>
  <si>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</si>
  <si>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</si>
  <si>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</si>
  <si>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</si>
  <si>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</si>
  <si>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</si>
  <si>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</si>
  <si>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</si>
  <si>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</si>
  <si>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</si>
  <si>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</si>
  <si>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</si>
  <si>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</si>
  <si>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</si>
  <si>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</si>
  <si>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</si>
  <si>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</si>
  <si>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</si>
  <si>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</si>
  <si>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</si>
  <si>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</si>
  <si>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</si>
  <si>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</si>
  <si>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</si>
  <si>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</si>
  <si>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</si>
  <si>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</si>
  <si>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</si>
  <si>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</si>
  <si>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</si>
  <si>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</si>
  <si>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</si>
  <si>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</si>
  <si>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</si>
  <si>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</si>
  <si>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</si>
  <si>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</si>
  <si>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</si>
  <si>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</si>
  <si>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</si>
  <si>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</si>
  <si>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</si>
  <si>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</si>
  <si>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</si>
  <si>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</si>
  <si>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</si>
  <si>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</si>
  <si>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</si>
  <si>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</si>
  <si>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</si>
  <si>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</si>
  <si>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</si>
  <si>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</si>
  <si>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</si>
  <si>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</si>
  <si>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</si>
  <si>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</si>
  <si>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</si>
  <si>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</si>
  <si>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</si>
  <si>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</si>
  <si>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</si>
  <si>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</si>
  <si>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</si>
  <si>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</si>
  <si>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</si>
  <si>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</si>
  <si>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</si>
  <si>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</si>
  <si>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</si>
  <si>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</si>
  <si>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</si>
  <si>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</si>
  <si>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</si>
  <si>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</si>
  <si>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</si>
  <si>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</si>
  <si>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</si>
  <si>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</si>
  <si>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</si>
  <si>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</si>
  <si>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</si>
  <si>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</si>
  <si>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</si>
  <si>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</si>
  <si>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</si>
  <si>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</si>
  <si>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</si>
  <si>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</si>
  <si>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</si>
  <si>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</si>
  <si>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</si>
  <si>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</si>
  <si>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</si>
  <si>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</si>
  <si>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</si>
  <si>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</si>
  <si>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</si>
  <si>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</si>
  <si>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</si>
  <si>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</si>
  <si>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</si>
  <si>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</si>
  <si>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</si>
  <si>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</si>
  <si>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</si>
  <si>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</si>
  <si>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</si>
  <si>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</si>
  <si>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</si>
  <si>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</si>
  <si>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</si>
  <si>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</si>
  <si>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</si>
  <si>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</si>
  <si>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</si>
  <si>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</si>
  <si>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</si>
  <si>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</si>
  <si>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</si>
  <si>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</si>
  <si>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</si>
  <si>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</si>
  <si>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</si>
  <si>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</si>
  <si>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</si>
  <si>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</si>
  <si>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</si>
  <si>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</si>
  <si>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</si>
  <si>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</si>
  <si>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</si>
  <si>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</si>
  <si>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</si>
  <si>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</si>
  <si>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</si>
  <si>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</si>
  <si>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</si>
  <si>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</si>
  <si>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</si>
  <si>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</si>
  <si>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</si>
  <si>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</si>
  <si>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</si>
  <si>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</si>
  <si>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</si>
  <si>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</si>
  <si>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</si>
  <si>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</si>
  <si>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</si>
  <si>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</si>
  <si>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</si>
  <si>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</si>
  <si>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</si>
  <si>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</si>
  <si>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</si>
  <si>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</si>
  <si>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</si>
  <si>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</si>
  <si>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</si>
  <si>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</si>
  <si>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</si>
  <si>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</si>
  <si>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</si>
  <si>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</si>
  <si>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</si>
  <si>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</si>
  <si>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</si>
  <si>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</si>
  <si>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</si>
  <si>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</si>
  <si>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</si>
  <si>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</si>
  <si>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</si>
  <si>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</si>
  <si>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</si>
  <si>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</si>
  <si>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</si>
  <si>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</si>
  <si>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</si>
  <si>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</si>
  <si>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</si>
  <si>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</si>
  <si>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</si>
  <si>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</si>
  <si>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</si>
  <si>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</si>
  <si>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</si>
  <si>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</si>
  <si>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</si>
  <si>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</si>
  <si>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</si>
  <si>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</si>
  <si>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</si>
  <si>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</si>
  <si>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</si>
  <si>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</si>
  <si>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</si>
  <si>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</si>
  <si>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</si>
  <si>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</si>
  <si>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</si>
  <si>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</si>
  <si>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</si>
  <si>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</si>
  <si>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</si>
  <si>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</si>
  <si>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</si>
  <si>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</si>
  <si>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</si>
  <si>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</si>
  <si>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</si>
  <si>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</si>
  <si>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</si>
  <si>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</si>
  <si>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</si>
  <si>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</si>
  <si>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</si>
  <si>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</si>
  <si>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</si>
  <si>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</si>
  <si>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</si>
  <si>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</si>
  <si>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</si>
  <si>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</si>
  <si>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</si>
  <si>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</si>
  <si>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</si>
  <si>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</si>
  <si>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</si>
  <si>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</si>
  <si>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</si>
  <si>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</si>
  <si>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</si>
  <si>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</si>
  <si>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</si>
  <si>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</si>
  <si>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</si>
  <si>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</si>
  <si>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</si>
  <si>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</si>
  <si>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</si>
  <si>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</si>
  <si>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</si>
  <si>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</si>
  <si>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</si>
  <si>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</si>
  <si>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</si>
  <si>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</si>
  <si>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</si>
  <si>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</si>
  <si>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</si>
  <si>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</si>
  <si>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</si>
  <si>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</si>
  <si>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</si>
  <si>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</si>
  <si>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</si>
  <si>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</si>
  <si>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</si>
  <si>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</si>
  <si>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</si>
  <si>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</si>
  <si>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</si>
  <si>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</si>
  <si>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</si>
  <si>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</si>
  <si>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</si>
  <si>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</si>
  <si>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</si>
  <si>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</si>
  <si>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</si>
  <si>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</si>
  <si>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</si>
  <si>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</si>
  <si>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</si>
  <si>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</si>
  <si>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</si>
  <si>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</si>
  <si>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</si>
  <si>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</si>
  <si>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</si>
  <si>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</si>
  <si>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</si>
  <si>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</si>
  <si>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</si>
  <si>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</si>
  <si>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</si>
  <si>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</si>
  <si>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</si>
  <si>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</si>
  <si>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</si>
  <si>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</si>
  <si>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</si>
  <si>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</si>
  <si>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</si>
  <si>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</si>
  <si>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</si>
  <si>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</si>
  <si>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</si>
  <si>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</si>
  <si>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</si>
  <si>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</si>
  <si>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</si>
  <si>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</si>
  <si>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</si>
  <si>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</si>
  <si>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</si>
  <si>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</si>
  <si>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</si>
  <si>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</si>
  <si>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</si>
  <si>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</si>
  <si>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</si>
  <si>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</si>
  <si>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</si>
  <si>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</si>
  <si>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</si>
  <si>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</si>
  <si>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</si>
  <si>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</si>
  <si>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</si>
  <si>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</si>
  <si>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</si>
  <si>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</si>
  <si>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</si>
  <si>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</si>
  <si>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</si>
  <si>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</si>
  <si>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</si>
  <si>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</si>
  <si>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</si>
  <si>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</si>
  <si>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</si>
  <si>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</si>
  <si>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</si>
  <si>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</si>
  <si>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</si>
  <si>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</si>
  <si>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</si>
  <si>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</si>
  <si>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</si>
  <si>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</si>
  <si>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</si>
  <si>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</si>
  <si>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</si>
  <si>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</si>
  <si>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</si>
  <si>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</si>
  <si>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</si>
  <si>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</si>
  <si>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</si>
  <si>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</si>
  <si>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</si>
  <si>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</si>
  <si>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</si>
  <si>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</si>
  <si>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</si>
  <si>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</si>
  <si>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</si>
  <si>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</si>
  <si>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</si>
  <si>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</si>
  <si>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</si>
  <si>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</si>
  <si>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</si>
  <si>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</si>
  <si>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</si>
  <si>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</si>
  <si>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</si>
  <si>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</si>
  <si>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</si>
  <si>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</si>
  <si>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</si>
  <si>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</si>
  <si>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</si>
  <si>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</si>
  <si>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</si>
  <si>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</si>
  <si>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</si>
  <si>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</si>
  <si>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</si>
  <si>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</si>
  <si>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</si>
  <si>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</si>
  <si>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</si>
  <si>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</si>
  <si>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</si>
  <si>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</si>
  <si>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</si>
  <si>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</si>
  <si>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</si>
  <si>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</si>
  <si>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</si>
  <si>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</si>
  <si>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</si>
  <si>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</si>
  <si>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</si>
  <si>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</si>
  <si>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</si>
  <si>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</si>
  <si>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</si>
  <si>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</si>
  <si>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</si>
  <si>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</si>
  <si>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</si>
  <si>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</si>
  <si>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</si>
  <si>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</si>
  <si>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</si>
  <si>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</si>
  <si>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</si>
  <si>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</si>
  <si>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</si>
  <si>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</si>
  <si>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</si>
  <si>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</si>
  <si>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</si>
  <si>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</si>
  <si>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</si>
  <si>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</si>
  <si>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</si>
  <si>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</si>
  <si>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</si>
  <si>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</si>
  <si>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</si>
  <si>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</si>
  <si>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</si>
  <si>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</si>
  <si>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</si>
  <si>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</si>
  <si>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</si>
  <si>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</si>
  <si>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</si>
  <si>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</si>
  <si>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</si>
  <si>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</si>
  <si>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</si>
  <si>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</si>
  <si>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</si>
  <si>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</si>
  <si>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</si>
  <si>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</si>
  <si>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</si>
  <si>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</si>
  <si>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</si>
  <si>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</si>
  <si>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</si>
  <si>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</si>
  <si>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</si>
  <si>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</si>
  <si>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</si>
  <si>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</si>
  <si>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</si>
  <si>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</si>
  <si>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</si>
  <si>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</si>
  <si>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</si>
  <si>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</si>
  <si>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</si>
  <si>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</si>
  <si>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</si>
  <si>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</si>
  <si>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</si>
  <si>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</si>
  <si>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</si>
  <si>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</si>
  <si>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</si>
  <si>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</si>
  <si>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</si>
  <si>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</si>
  <si>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</si>
  <si>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</si>
  <si>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</si>
  <si>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</si>
  <si>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</si>
  <si>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</si>
  <si>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</si>
  <si>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</si>
  <si>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</si>
  <si>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</si>
  <si>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</si>
  <si>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</si>
  <si>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</si>
  <si>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</si>
  <si>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</si>
  <si>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</si>
  <si>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</si>
  <si>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</si>
  <si>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</si>
  <si>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</si>
  <si>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</si>
  <si>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</si>
  <si>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</si>
  <si>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</si>
  <si>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</si>
  <si>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</si>
  <si>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</si>
  <si>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</si>
  <si>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</si>
  <si>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</si>
  <si>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</si>
  <si>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</si>
  <si>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</si>
  <si>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</si>
  <si>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</si>
  <si>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</si>
  <si>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</si>
  <si>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</si>
  <si>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</si>
  <si>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</si>
  <si>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</si>
  <si>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</si>
  <si>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</si>
  <si>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</si>
  <si>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</si>
  <si>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</si>
  <si>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</si>
  <si>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</si>
  <si>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</si>
  <si>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</si>
  <si>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</si>
  <si>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</si>
  <si>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</si>
  <si>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</si>
  <si>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</si>
  <si>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</si>
  <si>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</si>
  <si>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</si>
  <si>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</si>
  <si>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</si>
  <si>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</si>
  <si>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</si>
  <si>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</si>
  <si>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</si>
  <si>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</si>
  <si>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</si>
  <si>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</si>
  <si>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</si>
  <si>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</si>
  <si>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</si>
  <si>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</si>
  <si>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</si>
  <si>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</si>
  <si>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</si>
  <si>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</si>
  <si>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</si>
  <si>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</si>
  <si>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</si>
  <si>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</si>
  <si>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</si>
  <si>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</si>
  <si>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</si>
  <si>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</si>
  <si>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</si>
  <si>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</si>
  <si>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</si>
  <si>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</si>
  <si>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</si>
  <si>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</si>
  <si>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</si>
  <si>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</si>
  <si>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</si>
  <si>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</si>
  <si>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</si>
  <si>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</si>
  <si>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</si>
  <si>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</si>
  <si>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</si>
  <si>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</si>
  <si>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</si>
  <si>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</si>
  <si>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</si>
  <si>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</si>
  <si>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</si>
  <si>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</si>
  <si>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</si>
  <si>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</si>
  <si>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</si>
  <si>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</si>
  <si>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</si>
  <si>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</si>
  <si>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</si>
  <si>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</si>
  <si>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</si>
  <si>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</si>
  <si>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</si>
  <si>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</si>
  <si>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</si>
  <si>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</si>
  <si>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</si>
  <si>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</si>
  <si>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</si>
  <si>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</si>
  <si>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</si>
  <si>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</si>
  <si>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</si>
  <si>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</si>
  <si>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</si>
  <si>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</si>
  <si>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</si>
  <si>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</si>
  <si>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</si>
  <si>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</si>
  <si>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</si>
  <si>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</si>
  <si>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</si>
  <si>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</si>
  <si>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</si>
  <si>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</si>
  <si>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</si>
  <si>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</si>
  <si>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</si>
  <si>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</si>
  <si>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</si>
  <si>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</si>
  <si>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</si>
  <si>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</si>
  <si>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</si>
  <si>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</si>
  <si>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</si>
  <si>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</si>
  <si>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</si>
  <si>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</si>
  <si>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</si>
  <si>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</si>
  <si>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</si>
  <si>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</si>
  <si>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</si>
  <si>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</si>
  <si>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</si>
  <si>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</si>
  <si>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</si>
  <si>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</si>
  <si>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</si>
  <si>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</si>
  <si>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</si>
  <si>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</si>
  <si>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</si>
  <si>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</si>
  <si>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</si>
  <si>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</si>
  <si>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</si>
  <si>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</si>
  <si>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</si>
  <si>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</si>
  <si>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</si>
  <si>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</si>
  <si>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</si>
  <si>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</si>
  <si>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</si>
  <si>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</si>
  <si>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</si>
  <si>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</si>
  <si>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</si>
  <si>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</si>
  <si>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</si>
  <si>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</si>
  <si>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</si>
  <si>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</si>
  <si>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</si>
  <si>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</si>
  <si>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</si>
  <si>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</si>
  <si>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</si>
  <si>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</si>
  <si>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</si>
  <si>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</si>
  <si>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</si>
  <si>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</si>
  <si>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</si>
  <si>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</si>
  <si>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</si>
  <si>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</si>
  <si>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</si>
  <si>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</si>
  <si>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</si>
  <si>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</si>
  <si>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GRAPHIC PACKAGING HLDG CO</t>
  </si>
  <si>
    <t>INNOPHOS HOLDINGS INC</t>
  </si>
  <si>
    <t>DIAMOND RESORTS INTL INC</t>
  </si>
  <si>
    <t>CLUBCORP HLDGS INC</t>
  </si>
  <si>
    <t>FERRO CORP</t>
  </si>
  <si>
    <t>OM GROUP INC</t>
  </si>
  <si>
    <t>FIAT CHRYSLER AUTOMOBILES N V SHS</t>
  </si>
  <si>
    <t>INTERTAPE POLYMER GROUP INC</t>
  </si>
  <si>
    <t>LEVEL 3 COMMUNICATIONS INC</t>
  </si>
  <si>
    <t>YAHOO INC</t>
  </si>
  <si>
    <t>EQ</t>
  </si>
  <si>
    <t>EVEREST RE GROUP LTD</t>
  </si>
  <si>
    <t>DEERE &amp; CO</t>
  </si>
  <si>
    <t>VERITIV CORP</t>
  </si>
  <si>
    <t>MONSTER BEVERAGE CORP</t>
  </si>
  <si>
    <t>MCDONALDS CORP</t>
  </si>
  <si>
    <t>EXXON MOBIL CORP</t>
  </si>
  <si>
    <t>UNITED STATES OIL FUND LP UNITS</t>
  </si>
  <si>
    <t>TRANSOCEAN LTD</t>
  </si>
  <si>
    <t>TARGA RES CORP</t>
  </si>
  <si>
    <t>OCCIDENTAL PETE CORP DEL</t>
  </si>
  <si>
    <t>GENERAL ELECTRIC CO</t>
  </si>
  <si>
    <t>3M CO</t>
  </si>
  <si>
    <t>DU PONT E I DE NEMOURS &amp; CO</t>
  </si>
  <si>
    <t>WHITECAP RESOURCES INC</t>
  </si>
  <si>
    <t>AIR PRODS &amp; CHEMS INC</t>
  </si>
  <si>
    <t>CALIFORNIA RES CORP</t>
  </si>
  <si>
    <t>PACIFIC RUBIALES ENERGY CORP   COM NEW</t>
  </si>
  <si>
    <t>CRESCENT POINT ENERGY CORP</t>
  </si>
  <si>
    <t>PLATFORM SPECIALTY PRODS CORP COM</t>
  </si>
  <si>
    <t>FORD MTR CO DEL</t>
  </si>
  <si>
    <t>SPDR S&amp;P PUT OPT  9/15  204</t>
  </si>
  <si>
    <t>PEUGEOT SA</t>
  </si>
  <si>
    <t>ENERPLUS CORP</t>
  </si>
  <si>
    <t>SYSCO CORP</t>
  </si>
  <si>
    <t>COTY INC</t>
  </si>
  <si>
    <t>APPLE INC</t>
  </si>
  <si>
    <t>CATERPILLAR INC DEL</t>
  </si>
  <si>
    <t>TARGET CORP</t>
  </si>
  <si>
    <t>CONOCOPHILLIPS</t>
  </si>
  <si>
    <t>DISNEY WALT CO</t>
  </si>
  <si>
    <t>HELMERICH &amp; PAYNE INC</t>
  </si>
  <si>
    <t>ALIBABA GROUP HLDG LTD</t>
  </si>
  <si>
    <t>OP</t>
  </si>
  <si>
    <t>COE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</si>
</sst>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yy\ hh:mm:ss"/>
    <numFmt numFmtId="165" formatCode="0.0%"/>
    <numFmt numFmtId="166" formatCode="0.000%"/>
    <numFmt numFmtId="167" formatCode="m/d/yy;@"/>
  </numFmts>
  <fonts count="21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24"/>
      <color indexed="8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6"/>
      <color indexed="8"/>
      <name val="Calibri"/>
      <family val="2"/>
      <scheme val="minor"/>
    </font>
    <font>
      <sz val="48"/>
      <color indexed="8"/>
      <name val="Calibri"/>
      <family val="2"/>
      <scheme val="minor"/>
    </font>
    <font>
      <sz val="40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sz val="38"/>
      <color indexed="8"/>
      <name val="Calibri"/>
      <family val="2"/>
      <scheme val="minor"/>
    </font>
    <font>
      <sz val="44"/>
      <name val="Calibri"/>
      <family val="2"/>
      <scheme val="minor"/>
    </font>
    <font>
      <sz val="44"/>
      <color indexed="8"/>
      <name val="Calibri"/>
      <family val="2"/>
      <scheme val="minor"/>
    </font>
    <font>
      <sz val="44"/>
      <name val="Calibri"/>
      <family val="2"/>
    </font>
    <font>
      <b/>
      <sz val="11"/>
      <color theme="1"/>
      <name val="Calibri"/>
      <family val="2"/>
      <scheme val="minor"/>
    </font>
    <font>
      <sz val="42"/>
      <color indexed="8"/>
      <name val="Calibri"/>
      <family val="2"/>
      <scheme val="minor"/>
    </font>
    <font>
      <sz val="44"/>
      <name val="Calibri"/>
      <family val="2"/>
      <scheme val="minor"/>
    </font>
    <font>
      <sz val="10"/>
      <color indexed="8"/>
      <name val="Lucida Console"/>
      <family val="3"/>
    </font>
    <font>
      <sz val="4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3" fillId="2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164" fontId="3" fillId="0" borderId="0">
      <alignment wrapText="1"/>
    </xf>
    <xf numFmtId="9" fontId="3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3" fillId="0" borderId="0"/>
  </cellStyleXfs>
  <cellXfs count="52573">
    <xf numFmtId="0" fontId="0" fillId="0" borderId="0" xfId="0"/>
    <xf numFmtId="0" fontId="3" fillId="2" borderId="0" xfId="1" applyAlignment="1"/>
    <xf numFmtId="0" fontId="3" fillId="0" borderId="0" xfId="3" applyAlignment="1"/>
    <xf numFmtId="165" fontId="3" fillId="2" borderId="0" xfId="6" applyNumberFormat="1" applyFill="1" applyAlignment="1"/>
    <xf numFmtId="165" fontId="0" fillId="0" borderId="0" xfId="6" applyNumberFormat="1" applyFont="1"/>
    <xf numFmtId="165" fontId="3" fillId="0" borderId="0" xfId="6" applyNumberFormat="1" applyAlignment="1"/>
    <xf numFmtId="0" fontId="4" fillId="0" borderId="0" xfId="0" applyFont="1"/>
    <xf numFmtId="0" fontId="5" fillId="0" borderId="0" xfId="7" applyFont="1" applyAlignment="1">
      <alignment vertical="top"/>
    </xf>
    <xf numFmtId="0" fontId="2" fillId="0" borderId="0" xfId="7"/>
    <xf numFmtId="14" fontId="6" fillId="0" borderId="0" xfId="7" applyNumberFormat="1" applyFont="1" applyAlignment="1">
      <alignment horizontal="left" vertical="center"/>
    </xf>
    <xf numFmtId="165" fontId="3" fillId="0" borderId="0" xfId="6" applyNumberFormat="1" applyAlignment="1">
      <alignment horizontal="left"/>
    </xf>
    <xf numFmtId="165" fontId="0" fillId="0" borderId="0" xfId="6" applyNumberFormat="1" applyFont="1" applyAlignment="1">
      <alignment horizontal="left"/>
    </xf>
    <xf numFmtId="9" fontId="0" fillId="0" borderId="0" xfId="6" applyFont="1"/>
    <xf numFmtId="0" fontId="0" fillId="2" borderId="0" xfId="1" applyFont="1" applyAlignment="1"/>
    <xf numFmtId="165" fontId="0" fillId="2" borderId="0" xfId="6" applyNumberFormat="1" applyFont="1" applyFill="1" applyAlignment="1"/>
    <xf numFmtId="14" fontId="0" fillId="0" borderId="0" xfId="0" applyNumberFormat="1"/>
    <xf numFmtId="0" fontId="7" fillId="0" borderId="0" xfId="0" applyFont="1" applyAlignment="1">
      <alignment vertical="center"/>
    </xf>
    <xf numFmtId="10" fontId="3" fillId="0" borderId="0" xfId="6" applyNumberFormat="1" applyAlignment="1"/>
    <xf numFmtId="10" fontId="0" fillId="0" borderId="0" xfId="0" applyNumberFormat="1"/>
    <xf numFmtId="11" fontId="0" fillId="0" borderId="0" xfId="0" applyNumberFormat="1"/>
    <xf numFmtId="14" fontId="3" fillId="2" borderId="0" xfId="1" applyNumberFormat="1" applyAlignment="1"/>
    <xf numFmtId="165" fontId="3" fillId="2" borderId="0" xfId="8" applyNumberFormat="1" applyFont="1" applyFill="1" applyAlignment="1"/>
    <xf numFmtId="165" fontId="3" fillId="0" borderId="0" xfId="8" applyNumberFormat="1" applyFont="1"/>
    <xf numFmtId="0" fontId="3" fillId="0" borderId="0" xfId="9"/>
    <xf numFmtId="14" fontId="3" fillId="0" borderId="0" xfId="5" applyNumberFormat="1" applyAlignment="1"/>
    <xf numFmtId="165" fontId="3" fillId="0" borderId="0" xfId="8" applyNumberFormat="1" applyFont="1" applyAlignment="1"/>
    <xf numFmtId="14" fontId="3" fillId="0" borderId="0" xfId="9" applyNumberFormat="1"/>
    <xf numFmtId="2" fontId="3" fillId="2" borderId="0" xfId="6" applyNumberFormat="1" applyFill="1" applyAlignment="1"/>
    <xf numFmtId="2" fontId="0" fillId="0" borderId="0" xfId="6" applyNumberFormat="1" applyFont="1"/>
    <xf numFmtId="165" fontId="0" fillId="2" borderId="0" xfId="6" applyNumberFormat="1" applyFont="1" applyFill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5" fontId="4" fillId="0" borderId="0" xfId="6" applyNumberFormat="1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right"/>
    </xf>
    <xf numFmtId="165" fontId="12" fillId="0" borderId="0" xfId="6" applyNumberFormat="1" applyFont="1" applyAlignment="1">
      <alignment horizontal="center"/>
    </xf>
    <xf numFmtId="0" fontId="14" fillId="0" borderId="0" xfId="0" applyFont="1"/>
    <xf numFmtId="165" fontId="11" fillId="0" borderId="0" xfId="6" applyNumberFormat="1" applyFont="1" applyAlignment="1">
      <alignment horizontal="center"/>
    </xf>
    <xf numFmtId="166" fontId="0" fillId="0" borderId="0" xfId="6" applyNumberFormat="1" applyFont="1"/>
    <xf numFmtId="2" fontId="11" fillId="0" borderId="0" xfId="6" applyNumberFormat="1" applyFont="1" applyAlignment="1">
      <alignment horizontal="center"/>
    </xf>
    <xf numFmtId="165" fontId="11" fillId="0" borderId="1" xfId="6" applyNumberFormat="1" applyFont="1" applyBorder="1" applyAlignment="1">
      <alignment horizontal="center"/>
    </xf>
    <xf numFmtId="9" fontId="11" fillId="0" borderId="1" xfId="6" applyFont="1" applyBorder="1" applyAlignment="1">
      <alignment horizontal="center"/>
    </xf>
    <xf numFmtId="2" fontId="11" fillId="0" borderId="1" xfId="6" applyNumberFormat="1" applyFont="1" applyBorder="1" applyAlignment="1">
      <alignment horizontal="center"/>
    </xf>
    <xf numFmtId="14" fontId="13" fillId="0" borderId="3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4" fillId="0" borderId="2" xfId="0" applyFont="1" applyBorder="1"/>
    <xf numFmtId="0" fontId="13" fillId="0" borderId="4" xfId="0" applyFont="1" applyBorder="1" applyAlignment="1">
      <alignment horizontal="right"/>
    </xf>
    <xf numFmtId="0" fontId="10" fillId="0" borderId="5" xfId="0" applyFont="1" applyBorder="1"/>
    <xf numFmtId="0" fontId="0" fillId="0" borderId="0" xfId="0" applyAlignment="1">
      <alignment horizontal="center"/>
    </xf>
    <xf numFmtId="165" fontId="0" fillId="0" borderId="0" xfId="6" applyNumberFormat="1" applyFont="1" applyAlignment="1"/>
    <xf numFmtId="0" fontId="3" fillId="0" borderId="0" xfId="3" applyFill="1" applyAlignment="1"/>
    <xf numFmtId="10" fontId="0" fillId="0" borderId="0" xfId="6" applyNumberFormat="1" applyFont="1"/>
    <xf numFmtId="165" fontId="0" fillId="3" borderId="0" xfId="6" applyNumberFormat="1" applyFont="1" applyFill="1"/>
    <xf numFmtId="10" fontId="0" fillId="3" borderId="0" xfId="6" applyNumberFormat="1" applyFont="1" applyFill="1"/>
    <xf numFmtId="14" fontId="0" fillId="3" borderId="0" xfId="0" applyNumberFormat="1" applyFill="1"/>
    <xf numFmtId="0" fontId="0" fillId="3" borderId="0" xfId="0" applyFill="1"/>
    <xf numFmtId="165" fontId="16" fillId="2" borderId="6" xfId="6" applyNumberFormat="1" applyFont="1" applyFill="1" applyBorder="1" applyAlignment="1"/>
    <xf numFmtId="0" fontId="16" fillId="2" borderId="6" xfId="1" applyNumberFormat="1" applyFont="1" applyFill="1" applyBorder="1" applyAlignment="1"/>
    <xf numFmtId="9" fontId="17" fillId="0" borderId="0" xfId="6" applyFont="1" applyAlignment="1">
      <alignment horizontal="center"/>
    </xf>
    <xf numFmtId="0" fontId="18" fillId="0" borderId="2" xfId="0" applyFont="1" applyBorder="1" applyAlignment="1">
      <alignment horizontal="center"/>
    </xf>
    <xf numFmtId="165" fontId="17" fillId="0" borderId="0" xfId="6" applyNumberFormat="1" applyFont="1" applyAlignment="1">
      <alignment horizontal="center"/>
    </xf>
    <xf numFmtId="0" fontId="10" fillId="0" borderId="0" xfId="0" applyFont="1" applyBorder="1"/>
    <xf numFmtId="167" fontId="0" fillId="2" borderId="0" xfId="1" applyNumberFormat="1" applyFont="1" applyAlignment="1">
      <alignment horizontal="left"/>
    </xf>
    <xf numFmtId="167" fontId="3" fillId="0" borderId="0" xfId="5" applyNumberFormat="1" applyAlignment="1">
      <alignment horizontal="left"/>
    </xf>
    <xf numFmtId="167" fontId="3" fillId="0" borderId="0" xfId="5" applyNumberFormat="1" applyFill="1" applyAlignment="1">
      <alignment horizontal="left"/>
    </xf>
    <xf numFmtId="167" fontId="0" fillId="0" borderId="0" xfId="0" applyNumberFormat="1" applyAlignment="1">
      <alignment horizontal="left"/>
    </xf>
    <xf numFmtId="0" fontId="11" fillId="0" borderId="0" xfId="0" applyNumberFormat="1" applyFont="1" applyFill="1" applyBorder="1" applyAlignment="1" applyProtection="1">
      <alignment horizontal="right"/>
    </xf>
    <xf numFmtId="0" fontId="11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0" fillId="4" borderId="0" xfId="0" applyFill="1"/>
    <xf numFmtId="0" fontId="7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 vertical="top" wrapText="1"/>
    </xf>
    <xf numFmtId="0" fontId="19" fillId="4" borderId="0" xfId="0" applyFont="1" applyFill="1" applyAlignment="1">
      <alignment horizontal="left" vertical="top" wrapText="1"/>
    </xf>
    <xf numFmtId="165" fontId="3" fillId="0" borderId="0" xfId="6" applyNumberFormat="1" applyFill="1" applyAlignment="1"/>
    <xf numFmtId="2" fontId="3" fillId="2" borderId="0" xfId="1" applyNumberFormat="1" applyAlignment="1"/>
    <xf numFmtId="2" fontId="0" fillId="0" borderId="0" xfId="0" applyNumberFormat="1"/>
    <xf numFmtId="2" fontId="3" fillId="0" borderId="0" xfId="3" applyNumberFormat="1" applyAlignment="1"/>
    <xf numFmtId="2" fontId="3" fillId="0" borderId="0" xfId="3" applyNumberFormat="1" applyFill="1" applyAlignment="1"/>
    <xf numFmtId="10" fontId="11" fillId="0" borderId="0" xfId="0" applyNumberFormat="1" applyFont="1" applyFill="1" applyBorder="1" applyAlignment="1" applyProtection="1">
      <alignment horizontal="right"/>
    </xf>
    <xf numFmtId="165" fontId="11" fillId="0" borderId="0" xfId="0" applyNumberFormat="1" applyFont="1" applyFill="1" applyBorder="1" applyAlignment="1" applyProtection="1">
      <alignment horizontal="right"/>
    </xf>
    <xf numFmtId="165" fontId="11" fillId="0" borderId="0" xfId="0" applyNumberFormat="1" applyFont="1" applyFill="1" applyAlignment="1" applyProtection="1">
      <alignment horizontal="right"/>
    </xf>
    <xf numFmtId="165" fontId="11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right"/>
    </xf>
    <xf numFmtId="165" fontId="11" fillId="0" borderId="0" xfId="6" applyNumberFormat="1" applyFont="1" applyBorder="1" applyAlignment="1">
      <alignment horizontal="center"/>
    </xf>
    <xf numFmtId="0" fontId="11" fillId="0" borderId="0" xfId="0" applyNumberFormat="1" applyFont="1" applyBorder="1" applyAlignment="1">
      <alignment horizontal="center"/>
    </xf>
    <xf numFmtId="0" fontId="11" fillId="0" borderId="7" xfId="0" applyFont="1" applyBorder="1" applyAlignment="1">
      <alignment horizontal="right"/>
    </xf>
    <xf numFmtId="0" fontId="11" fillId="0" borderId="7" xfId="0" applyNumberFormat="1" applyFont="1" applyFill="1" applyBorder="1" applyAlignment="1" applyProtection="1">
      <alignment horizontal="right"/>
    </xf>
    <xf numFmtId="165" fontId="11" fillId="0" borderId="7" xfId="6" applyNumberFormat="1" applyFont="1" applyBorder="1" applyAlignment="1">
      <alignment horizontal="center"/>
    </xf>
    <xf numFmtId="165" fontId="17" fillId="0" borderId="7" xfId="6" applyNumberFormat="1" applyFont="1" applyBorder="1" applyAlignment="1">
      <alignment horizontal="center"/>
    </xf>
    <xf numFmtId="165" fontId="11" fillId="0" borderId="7" xfId="0" applyNumberFormat="1" applyFont="1" applyBorder="1" applyAlignment="1">
      <alignment horizontal="center"/>
    </xf>
    <xf numFmtId="0" fontId="10" fillId="0" borderId="2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3" fillId="0" borderId="8" xfId="0" applyFont="1" applyBorder="1" applyAlignment="1">
      <alignment horizontal="right" vertical="center"/>
    </xf>
    <xf numFmtId="0" fontId="20" fillId="0" borderId="2" xfId="0" applyFont="1" applyBorder="1" applyAlignment="1">
      <alignment horizontal="center" wrapText="1"/>
    </xf>
    <xf numFmtId="0" fontId="13" fillId="0" borderId="2" xfId="0" applyFont="1" applyBorder="1" applyAlignment="1">
      <alignment horizontal="center" wrapText="1"/>
    </xf>
    <xf numFmtId="14" fontId="13" fillId="0" borderId="8" xfId="0" applyNumberFormat="1" applyFont="1" applyBorder="1" applyAlignment="1">
      <alignment horizontal="center" wrapText="1"/>
    </xf>
    <xf numFmtId="0" fontId="10" fillId="0" borderId="9" xfId="0" applyFont="1" applyBorder="1"/>
    <xf numFmtId="0" fontId="11" fillId="0" borderId="9" xfId="0" applyFont="1" applyBorder="1" applyAlignment="1">
      <alignment horizontal="right"/>
    </xf>
    <xf numFmtId="0" fontId="11" fillId="0" borderId="10" xfId="0" applyFont="1" applyBorder="1" applyAlignment="1">
      <alignment horizontal="right"/>
    </xf>
    <xf numFmtId="165" fontId="11" fillId="0" borderId="9" xfId="6" applyNumberFormat="1" applyFont="1" applyBorder="1" applyAlignment="1">
      <alignment horizontal="center"/>
    </xf>
    <xf numFmtId="165" fontId="17" fillId="0" borderId="10" xfId="6" applyNumberFormat="1" applyFont="1" applyBorder="1" applyAlignment="1">
      <alignment horizontal="center"/>
    </xf>
    <xf numFmtId="10" fontId="11" fillId="0" borderId="0" xfId="6" applyNumberFormat="1" applyFont="1" applyBorder="1" applyAlignment="1">
      <alignment horizontal="center"/>
    </xf>
    <xf numFmtId="10" fontId="11" fillId="0" borderId="0" xfId="6" applyNumberFormat="1" applyFont="1" applyBorder="1" applyAlignment="1">
      <alignment horizontal="right"/>
    </xf>
    <xf numFmtId="10" fontId="11" fillId="0" borderId="9" xfId="6" applyNumberFormat="1" applyFont="1" applyBorder="1" applyAlignment="1">
      <alignment horizontal="center"/>
    </xf>
    <xf numFmtId="10" fontId="11" fillId="0" borderId="9" xfId="6" applyNumberFormat="1" applyFont="1" applyBorder="1" applyAlignment="1">
      <alignment horizontal="right"/>
    </xf>
    <xf numFmtId="0" fontId="10" fillId="0" borderId="2" xfId="0" applyFont="1" applyBorder="1"/>
    <xf numFmtId="0" fontId="13" fillId="0" borderId="8" xfId="0" applyFont="1" applyBorder="1" applyAlignment="1">
      <alignment horizontal="right"/>
    </xf>
    <xf numFmtId="10" fontId="11" fillId="0" borderId="7" xfId="6" applyNumberFormat="1" applyFont="1" applyBorder="1" applyAlignment="1">
      <alignment horizontal="center"/>
    </xf>
    <xf numFmtId="10" fontId="11" fillId="0" borderId="10" xfId="6" applyNumberFormat="1" applyFont="1" applyBorder="1" applyAlignment="1">
      <alignment horizontal="center"/>
    </xf>
    <xf numFmtId="2" fontId="3" fillId="0" borderId="0" xfId="6" applyNumberFormat="1" applyAlignment="1"/>
    <xf numFmtId="2" fontId="0" fillId="0" borderId="0" xfId="6" applyNumberFormat="1" applyFont="1" applyAlignment="1"/>
    <xf numFmtId="2" fontId="0" fillId="0" borderId="0" xfId="0" applyNumberFormat="1" applyAlignment="1">
      <alignment horizontal="left"/>
    </xf>
    <xf numFmtId="14" fontId="3" fillId="0" borderId="0" xfId="6" applyNumberFormat="1" applyAlignment="1">
      <alignment horizontal="left"/>
    </xf>
    <xf numFmtId="14" fontId="0" fillId="0" borderId="0" xfId="0" applyNumberFormat="1" applyAlignment="1">
      <alignment horizontal="left"/>
    </xf>
    <xf numFmtId="2" fontId="3" fillId="0" borderId="0" xfId="6" applyNumberFormat="1" applyAlignment="1">
      <alignment horizontal="left"/>
    </xf>
    <xf numFmtId="2" fontId="0" fillId="0" borderId="0" xfId="6" applyNumberFormat="1" applyFont="1" applyAlignment="1">
      <alignment horizontal="left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</cellXfs>
  <cellStyles count="10">
    <cellStyle name="Normal" xfId="0" builtinId="0"/>
    <cellStyle name="Normal 2" xfId="7"/>
    <cellStyle name="Normal 2 2" xfId="9"/>
    <cellStyle name="Percent" xfId="6" builtinId="5"/>
    <cellStyle name="Percent 2" xfId="8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19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border diagonalUp="0" diagonalDown="0">
        <left/>
        <right style="thin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left" vertical="bottom" textRotation="0" wrapText="0" indent="0" justifyLastLine="0" shrinkToFit="0" readingOrder="0"/>
    </dxf>
    <dxf>
      <numFmt numFmtId="167" formatCode="m/d/yy;@"/>
      <alignment horizontal="left" vertical="bottom" textRotation="0" wrapText="0" indent="0" justifyLastLine="0" shrinkToFit="0" readingOrder="0"/>
    </dxf>
    <dxf>
      <numFmt numFmtId="2" formatCode="0.00"/>
    </dxf>
    <dxf>
      <numFmt numFmtId="19" formatCode="m/d/yyyy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6EFCE"/>
      <color rgb="FFFFC7CE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10" Target="worksheets/sheet10.xml" Type="http://schemas.openxmlformats.org/officeDocument/2006/relationships/worksheet"/>
<Relationship Id="rId11" Target="worksheets/sheet11.xml" Type="http://schemas.openxmlformats.org/officeDocument/2006/relationships/worksheet"/>
<Relationship Id="rId12" Target="externalLinks/externalLink1.xml" Type="http://schemas.openxmlformats.org/officeDocument/2006/relationships/externalLink"/>
<Relationship Id="rId13" Target="theme/theme1.xml" Type="http://schemas.openxmlformats.org/officeDocument/2006/relationships/theme"/>
<Relationship Id="rId14" Target="styles.xml" Type="http://schemas.openxmlformats.org/officeDocument/2006/relationships/styles"/>
<Relationship Id="rId15" Target="sharedStrings.xml" Type="http://schemas.openxmlformats.org/officeDocument/2006/relationships/sharedStrings"/>
<Relationship Id="rId16" Target="calcChain.xml" Type="http://schemas.openxmlformats.org/officeDocument/2006/relationships/calcChain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worksheets/sheet4.xml" Type="http://schemas.openxmlformats.org/officeDocument/2006/relationships/worksheet"/>
<Relationship Id="rId5" Target="worksheets/sheet5.xml" Type="http://schemas.openxmlformats.org/officeDocument/2006/relationships/worksheet"/>
<Relationship Id="rId6" Target="worksheets/sheet6.xml" Type="http://schemas.openxmlformats.org/officeDocument/2006/relationships/worksheet"/>
<Relationship Id="rId7" Target="worksheets/sheet7.xml" Type="http://schemas.openxmlformats.org/officeDocument/2006/relationships/worksheet"/>
<Relationship Id="rId8" Target="worksheets/sheet8.xml" Type="http://schemas.openxmlformats.org/officeDocument/2006/relationships/worksheet"/>
<Relationship Id="rId9" Target="worksheets/sheet9.xml" Type="http://schemas.openxmlformats.org/officeDocument/2006/relationships/worksheet"/>
</Relationships>

</file>

<file path=xl/charts/_rels/chart1.xml.rels><?xml version="1.0" encoding="UTF-8" standalone="no"?>
<Relationships xmlns="http://schemas.openxmlformats.org/package/2006/relationships">
<Relationship Id="rId1" Target="style1.xml" Type="http://schemas.microsoft.com/office/2011/relationships/chartStyle"/>
<Relationship Id="rId2" Target="colors1.xml" Type="http://schemas.microsoft.com/office/2011/relationships/chartColorStyle"/>
</Relationships>

</file>

<file path=xl/charts/_rels/chart2.xml.rels><?xml version="1.0" encoding="UTF-8" standalone="no"?>
<Relationships xmlns="http://schemas.openxmlformats.org/package/2006/relationships">
<Relationship Id="rId1" Target="style2.xml" Type="http://schemas.microsoft.com/office/2011/relationships/chartStyle"/>
<Relationship Id="rId2" Target="colors2.xml" Type="http://schemas.microsoft.com/office/2011/relationships/chartColorStyle"/>
</Relationships>

</file>

<file path=xl/charts/_rels/chart3.xml.rels><?xml version="1.0" encoding="UTF-8" standalone="no"?>
<Relationships xmlns="http://schemas.openxmlformats.org/package/2006/relationships">
<Relationship Id="rId1" Target="style3.xml" Type="http://schemas.microsoft.com/office/2011/relationships/chartStyle"/>
<Relationship Id="rId2" Target="colors3.xml" Type="http://schemas.microsoft.com/office/2011/relationships/chartColorStyle"/>
</Relationships>

</file>

<file path=xl/charts/_rels/chart4.xml.rels><?xml version="1.0" encoding="UTF-8" standalone="no"?>
<Relationships xmlns="http://schemas.openxmlformats.org/package/2006/relationships">
<Relationship Id="rId1" Target="style4.xml" Type="http://schemas.microsoft.com/office/2011/relationships/chartStyle"/>
<Relationship Id="rId2" Target="colors4.xml" Type="http://schemas.microsoft.com/office/2011/relationships/chartColorStyle"/>
</Relationships>

</file>

<file path=xl/charts/_rels/chart5.xml.rels><?xml version="1.0" encoding="UTF-8" standalone="no"?>
<Relationships xmlns="http://schemas.openxmlformats.org/package/2006/relationships">
<Relationship Id="rId1" Target="style5.xml" Type="http://schemas.microsoft.com/office/2011/relationships/chartStyle"/>
<Relationship Id="rId2" Target="colors5.xml" Type="http://schemas.microsoft.com/office/2011/relationships/chartColorStyle"/>
</Relationships>

</file>

<file path=xl/charts/_rels/chart6.xml.rels><?xml version="1.0" encoding="UTF-8" standalone="no"?>
<Relationships xmlns="http://schemas.openxmlformats.org/package/2006/relationships">
<Relationship Id="rId1" Target="style6.xml" Type="http://schemas.microsoft.com/office/2011/relationships/chartStyle"/>
<Relationship Id="rId2" Target="colors6.xml" Type="http://schemas.microsoft.com/office/2011/relationships/chartColorStyle"/>
</Relationships>

</file>

<file path=xl/charts/_rels/chart7.xml.rels><?xml version="1.0" encoding="UTF-8" standalone="no"?>
<Relationships xmlns="http://schemas.openxmlformats.org/package/2006/relationships">
<Relationship Id="rId1" Target="style7.xml" Type="http://schemas.microsoft.com/office/2011/relationships/chartStyle"/>
<Relationship Id="rId2" Target="colors7.xml" Type="http://schemas.microsoft.com/office/2011/relationships/chartColorStyle"/>
</Relationships>

</file>

<file path=xl/charts/_rels/chart8.xml.rels><?xml version="1.0" encoding="UTF-8" standalone="no"?>
<Relationships xmlns="http://schemas.openxmlformats.org/package/2006/relationships">
<Relationship Id="rId1" Target="style8.xml" Type="http://schemas.microsoft.com/office/2011/relationships/chartStyle"/>
<Relationship Id="rId2" Target="colors8.xml" Type="http://schemas.microsoft.com/office/2011/relationships/chartColorStyle"/>
</Relationships>

</file>

<file path=xl/charts/_rels/chart9.xml.rels><?xml version="1.0" encoding="UTF-8" standalone="no"?>
<Relationships xmlns="http://schemas.openxmlformats.org/package/2006/relationships">
<Relationship Id="rId1" Target="style9.xml" Type="http://schemas.microsoft.com/office/2011/relationships/chartStyle"/>
<Relationship Id="rId2" Target="colors9.xml" Type="http://schemas.microsoft.com/office/2011/relationships/chartColorStyle"/>
</Relationships>

</file>

<file path=xl/charts/_rels/chart10.xml.rels><?xml version="1.0" encoding="UTF-8" standalone="no"?>
<Relationships xmlns="http://schemas.openxmlformats.org/package/2006/relationships">
<Relationship Id="rId1" Target="style10.xml" Type="http://schemas.microsoft.com/office/2011/relationships/chartStyle"/>
<Relationship Id="rId2" Target="colors10.xml" Type="http://schemas.microsoft.com/office/2011/relationships/chartColorStyle"/>
</Relationships>

</file>

<file path=xl/charts/_rels/chart11.xml.rels><?xml version="1.0" encoding="UTF-8" standalone="no"?>
<Relationships xmlns="http://schemas.openxmlformats.org/package/2006/relationships">
<Relationship Id="rId1" Target="style11.xml" Type="http://schemas.microsoft.com/office/2011/relationships/chartStyle"/>
<Relationship Id="rId2" Target="colors11.xml" Type="http://schemas.microsoft.com/office/2011/relationships/chartColorStyle"/>
</Relationships>

</file>

<file path=xl/charts/_rels/chart12.xml.rels><?xml version="1.0" encoding="UTF-8" standalone="no"?>
<Relationships xmlns="http://schemas.openxmlformats.org/package/2006/relationships">
<Relationship Id="rId1" Target="style12.xml" Type="http://schemas.microsoft.com/office/2011/relationships/chartStyle"/>
<Relationship Id="rId2" Target="colors12.xml" Type="http://schemas.microsoft.com/office/2011/relationships/chartColorStyle"/>
</Relationships>

</file>

<file path=xl/charts/_rels/chart13.xml.rels><?xml version="1.0" encoding="UTF-8" standalone="no"?>
<Relationships xmlns="http://schemas.openxmlformats.org/package/2006/relationships">
<Relationship Id="rId1" Target="style13.xml" Type="http://schemas.microsoft.com/office/2011/relationships/chartStyle"/>
<Relationship Id="rId2" Target="colors13.xml" Type="http://schemas.microsoft.com/office/2011/relationships/chartColorStyle"/>
</Relationships>

</file>

<file path=xl/charts/_rels/chart14.xml.rels><?xml version="1.0" encoding="UTF-8" standalone="no"?>
<Relationships xmlns="http://schemas.openxmlformats.org/package/2006/relationships">
<Relationship Id="rId1" Target="style14.xml" Type="http://schemas.microsoft.com/office/2011/relationships/chartStyle"/>
<Relationship Id="rId2" Target="colors14.xml" Type="http://schemas.microsoft.com/office/2011/relationships/chartColorStyle"/>
</Relationships>

</file>

<file path=xl/charts/_rels/chart15.xml.rels><?xml version="1.0" encoding="UTF-8" standalone="no"?>
<Relationships xmlns="http://schemas.openxmlformats.org/package/2006/relationships">
<Relationship Id="rId1" Target="style15.xml" Type="http://schemas.microsoft.com/office/2011/relationships/chartStyle"/>
<Relationship Id="rId2" Target="colors15.xml" Type="http://schemas.microsoft.com/office/2011/relationships/chartColorStyle"/>
</Relationships>

</file>

<file path=xl/charts/_rels/chart16.xml.rels><?xml version="1.0" encoding="UTF-8" standalone="no"?>
<Relationships xmlns="http://schemas.openxmlformats.org/package/2006/relationships">
<Relationship Id="rId1" Target="style16.xml" Type="http://schemas.microsoft.com/office/2011/relationships/chartStyle"/>
<Relationship Id="rId2" Target="colors16.xml" Type="http://schemas.microsoft.com/office/2011/relationships/chartColorStyle"/>
</Relationships>

</file>

<file path=xl/charts/_rels/chart17.xml.rels><?xml version="1.0" encoding="UTF-8" standalone="no"?>
<Relationships xmlns="http://schemas.openxmlformats.org/package/2006/relationships">
<Relationship Id="rId1" Target="style17.xml" Type="http://schemas.microsoft.com/office/2011/relationships/chartStyle"/>
<Relationship Id="rId2" Target="colors17.xml" Type="http://schemas.microsoft.com/office/2011/relationships/chartColorStyle"/>
</Relationships>

</file>

<file path=xl/charts/_rels/chart18.xml.rels><?xml version="1.0" encoding="UTF-8" standalone="no"?>
<Relationships xmlns="http://schemas.openxmlformats.org/package/2006/relationships">
<Relationship Id="rId1" Target="style18.xml" Type="http://schemas.microsoft.com/office/2011/relationships/chartStyle"/>
<Relationship Id="rId2" Target="colors18.xml" Type="http://schemas.microsoft.com/office/2011/relationships/chartColorStyle"/>
</Relationships>

</file>

<file path=xl/charts/_rels/chart19.xml.rels><?xml version="1.0" encoding="UTF-8" standalone="no"?>
<Relationships xmlns="http://schemas.openxmlformats.org/package/2006/relationships">
<Relationship Id="rId1" Target="style19.xml" Type="http://schemas.microsoft.com/office/2011/relationships/chartStyle"/>
<Relationship Id="rId2" Target="colors19.xml" Type="http://schemas.microsoft.com/office/2011/relationships/chartColorStyle"/>
</Relationships>

</file>

<file path=xl/charts/_rels/chart20.xml.rels><?xml version="1.0" encoding="UTF-8" standalone="no"?>
<Relationships xmlns="http://schemas.openxmlformats.org/package/2006/relationships">
<Relationship Id="rId1" Target="style20.xml" Type="http://schemas.microsoft.com/office/2011/relationships/chartStyle"/>
<Relationship Id="rId2" Target="colors20.xml" Type="http://schemas.microsoft.com/office/2011/relationships/chartColorStyle"/>
</Relationships>

</file>

<file path=xl/charts/_rels/chart21.xml.rels><?xml version="1.0" encoding="UTF-8" standalone="no"?>
<Relationships xmlns="http://schemas.openxmlformats.org/package/2006/relationships">
<Relationship Id="rId1" Target="style21.xml" Type="http://schemas.microsoft.com/office/2011/relationships/chartStyle"/>
<Relationship Id="rId2" Target="colors21.xml" Type="http://schemas.microsoft.com/office/2011/relationships/chartColorStyle"/>
</Relationships>

</file>

<file path=xl/charts/_rels/chart22.xml.rels><?xml version="1.0" encoding="UTF-8" standalone="no"?>
<Relationships xmlns="http://schemas.openxmlformats.org/package/2006/relationships">
<Relationship Id="rId1" Target="style22.xml" Type="http://schemas.microsoft.com/office/2011/relationships/chartStyle"/>
<Relationship Id="rId2" Target="colors22.xml" Type="http://schemas.microsoft.com/office/2011/relationships/chartColorStyle"/>
</Relationships>

</file>

<file path=xl/charts/_rels/chart23.xml.rels><?xml version="1.0" encoding="UTF-8" standalone="no"?>
<Relationships xmlns="http://schemas.openxmlformats.org/package/2006/relationships">
<Relationship Id="rId1" Target="style23.xml" Type="http://schemas.microsoft.com/office/2011/relationships/chartStyle"/>
<Relationship Id="rId2" Target="colors23.xml" Type="http://schemas.microsoft.com/office/2011/relationships/chartColorStyle"/>
</Relationships>

</file>

<file path=xl/charts/_rels/chart24.xml.rels><?xml version="1.0" encoding="UTF-8" standalone="no"?>
<Relationships xmlns="http://schemas.openxmlformats.org/package/2006/relationships">
<Relationship Id="rId1" Target="style24.xml" Type="http://schemas.microsoft.com/office/2011/relationships/chartStyle"/>
<Relationship Id="rId2" Target="colors24.xml" Type="http://schemas.microsoft.com/office/2011/relationships/chartColorStyle"/>
</Relationships>

</file>

<file path=xl/charts/_rels/chart25.xml.rels><?xml version="1.0" encoding="UTF-8" standalone="no"?>
<Relationships xmlns="http://schemas.openxmlformats.org/package/2006/relationships">
<Relationship Id="rId1" Target="style25.xml" Type="http://schemas.microsoft.com/office/2011/relationships/chartStyle"/>
<Relationship Id="rId2" Target="colors25.xml" Type="http://schemas.microsoft.com/office/2011/relationships/chartColorStyle"/>
</Relationships>

</file>

<file path=xl/charts/_rels/chart26.xml.rels><?xml version="1.0" encoding="UTF-8" standalone="no"?>
<Relationships xmlns="http://schemas.openxmlformats.org/package/2006/relationships">
<Relationship Id="rId1" Target="style26.xml" Type="http://schemas.microsoft.com/office/2011/relationships/chartStyle"/>
<Relationship Id="rId2" Target="colors26.xml" Type="http://schemas.microsoft.com/office/2011/relationships/chartColorStyle"/>
</Relationships>

</file>

<file path=xl/charts/_rels/chart27.xml.rels><?xml version="1.0" encoding="UTF-8" standalone="no"?>
<Relationships xmlns="http://schemas.openxmlformats.org/package/2006/relationships">
<Relationship Id="rId1" Target="style27.xml" Type="http://schemas.microsoft.com/office/2011/relationships/chartStyle"/>
<Relationship Id="rId2" Target="colors27.xml" Type="http://schemas.microsoft.com/office/2011/relationships/chartColorStyle"/>
</Relationships>

</file>

<file path=xl/charts/_rels/chart28.xml.rels><?xml version="1.0" encoding="UTF-8" standalone="no"?>
<Relationships xmlns="http://schemas.openxmlformats.org/package/2006/relationships">
<Relationship Id="rId1" Target="style28.xml" Type="http://schemas.microsoft.com/office/2011/relationships/chartStyle"/>
<Relationship Id="rId2" Target="colors28.xml" Type="http://schemas.microsoft.com/office/2011/relationships/chartColorStyle"/>
</Relationships>

</file>

<file path=xl/charts/_rels/chart29.xml.rels><?xml version="1.0" encoding="UTF-8" standalone="no"?>
<Relationships xmlns="http://schemas.openxmlformats.org/package/2006/relationships">
<Relationship Id="rId1" Target="style29.xml" Type="http://schemas.microsoft.com/office/2011/relationships/chartStyle"/>
<Relationship Id="rId2" Target="colors29.xml" Type="http://schemas.microsoft.com/office/2011/relationships/chartColorStyle"/>
</Relationships>

</file>

<file path=xl/charts/_rels/chart30.xml.rels><?xml version="1.0" encoding="UTF-8" standalone="no"?>
<Relationships xmlns="http://schemas.openxmlformats.org/package/2006/relationships">
<Relationship Id="rId1" Target="style30.xml" Type="http://schemas.microsoft.com/office/2011/relationships/chartStyle"/>
<Relationship Id="rId2" Target="colors30.xml" Type="http://schemas.microsoft.com/office/2011/relationships/chartColorStyle"/>
</Relationships>

</file>

<file path=xl/charts/_rels/chart31.xml.rels><?xml version="1.0" encoding="UTF-8" standalone="no"?>
<Relationships xmlns="http://schemas.openxmlformats.org/package/2006/relationships">
<Relationship Id="rId1" Target="style31.xml" Type="http://schemas.microsoft.com/office/2011/relationships/chartStyle"/>
<Relationship Id="rId2" Target="colors31.xml" Type="http://schemas.microsoft.com/office/2011/relationships/chartColorStyle"/>
</Relationships>

</file>

<file path=xl/charts/_rels/chart32.xml.rels><?xml version="1.0" encoding="UTF-8" standalone="no"?>
<Relationships xmlns="http://schemas.openxmlformats.org/package/2006/relationships">
<Relationship Id="rId1" Target="style32.xml" Type="http://schemas.microsoft.com/office/2011/relationships/chartStyle"/>
<Relationship Id="rId2" Target="colors32.xml" Type="http://schemas.microsoft.com/office/2011/relationships/chartColorStyle"/>
</Relationships>

</file>

<file path=xl/charts/_rels/chart33.xml.rels><?xml version="1.0" encoding="UTF-8" standalone="no"?>
<Relationships xmlns="http://schemas.openxmlformats.org/package/2006/relationships">
<Relationship Id="rId1" Target="style33.xml" Type="http://schemas.microsoft.com/office/2011/relationships/chartStyle"/>
<Relationship Id="rId2" Target="colors33.xml" Type="http://schemas.microsoft.com/office/2011/relationships/chartColorStyle"/>
</Relationships>

</file>

<file path=xl/charts/_rels/chart34.xml.rels><?xml version="1.0" encoding="UTF-8" standalone="no"?>
<Relationships xmlns="http://schemas.openxmlformats.org/package/2006/relationships">
<Relationship Id="rId1" Target="style34.xml" Type="http://schemas.microsoft.com/office/2011/relationships/chartStyle"/>
<Relationship Id="rId2" Target="colors34.xml" Type="http://schemas.microsoft.com/office/2011/relationships/chartColorStyle"/>
</Relationships>

</file>

<file path=xl/charts/_rels/chart35.xml.rels><?xml version="1.0" encoding="UTF-8" standalone="no"?>
<Relationships xmlns="http://schemas.openxmlformats.org/package/2006/relationships">
<Relationship Id="rId1" Target="style35.xml" Type="http://schemas.microsoft.com/office/2011/relationships/chartStyle"/>
<Relationship Id="rId2" Target="colors35.xml" Type="http://schemas.microsoft.com/office/2011/relationships/chartColorStyle"/>
</Relationships>

</file>

<file path=xl/charts/_rels/chart36.xml.rels><?xml version="1.0" encoding="UTF-8" standalone="no"?>
<Relationships xmlns="http://schemas.openxmlformats.org/package/2006/relationships">
<Relationship Id="rId1" Target="style36.xml" Type="http://schemas.microsoft.com/office/2011/relationships/chartStyle"/>
<Relationship Id="rId2" Target="colors36.xml" Type="http://schemas.microsoft.com/office/2011/relationships/chartColorStyle"/>
</Relationships>

</file>

<file path=xl/charts/_rels/chart37.xml.rels><?xml version="1.0" encoding="UTF-8" standalone="no"?>
<Relationships xmlns="http://schemas.openxmlformats.org/package/2006/relationships">
<Relationship Id="rId1" Target="style37.xml" Type="http://schemas.microsoft.com/office/2011/relationships/chartStyle"/>
<Relationship Id="rId2" Target="colors37.xml" Type="http://schemas.microsoft.com/office/2011/relationships/chartColorStyle"/>
</Relationships>

</file>

<file path=xl/charts/_rels/chart38.xml.rels><?xml version="1.0" encoding="UTF-8" standalone="no"?>
<Relationships xmlns="http://schemas.openxmlformats.org/package/2006/relationships">
<Relationship Id="rId1" Target="style38.xml" Type="http://schemas.microsoft.com/office/2011/relationships/chartStyle"/>
<Relationship Id="rId2" Target="colors38.xml" Type="http://schemas.microsoft.com/office/2011/relationships/chartColorStyle"/>
</Relationships>

</file>

<file path=xl/charts/_rels/chart39.xml.rels><?xml version="1.0" encoding="UTF-8" standalone="no"?>
<Relationships xmlns="http://schemas.openxmlformats.org/package/2006/relationships">
<Relationship Id="rId1" Target="style39.xml" Type="http://schemas.microsoft.com/office/2011/relationships/chartStyle"/>
<Relationship Id="rId2" Target="colors39.xml" Type="http://schemas.microsoft.com/office/2011/relationships/chartColorStyle"/>
</Relationships>

</file>

<file path=xl/charts/_rels/chart40.xml.rels><?xml version="1.0" encoding="UTF-8" standalone="no"?>
<Relationships xmlns="http://schemas.openxmlformats.org/package/2006/relationships">
<Relationship Id="rId1" Target="style40.xml" Type="http://schemas.microsoft.com/office/2011/relationships/chartStyle"/>
<Relationship Id="rId2" Target="colors40.xml" Type="http://schemas.microsoft.com/office/2011/relationships/chartColorStyle"/>
</Relationships>

</file>

<file path=xl/charts/_rels/chart41.xml.rels><?xml version="1.0" encoding="UTF-8" standalone="no"?>
<Relationships xmlns="http://schemas.openxmlformats.org/package/2006/relationships">
<Relationship Id="rId1" Target="style41.xml" Type="http://schemas.microsoft.com/office/2011/relationships/chartStyle"/>
<Relationship Id="rId2" Target="colors41.xml" Type="http://schemas.microsoft.com/office/2011/relationships/chartColorStyle"/>
</Relationships>

</file>

<file path=xl/charts/_rels/chart42.xml.rels><?xml version="1.0" encoding="UTF-8" standalone="no"?>
<Relationships xmlns="http://schemas.openxmlformats.org/package/2006/relationships">
<Relationship Id="rId1" Target="style42.xml" Type="http://schemas.microsoft.com/office/2011/relationships/chartStyle"/>
<Relationship Id="rId2" Target="colors42.xml" Type="http://schemas.microsoft.com/office/2011/relationships/chartColorStyle"/>
</Relationships>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BOXPLOTS!$K$7</c:f>
              <c:strCache>
                <c:ptCount val="1"/>
                <c:pt idx="0">
                  <c:v>box 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1.8091829999999996E-2</c:v>
                  </c:pt>
                  <c:pt idx="1">
                    <c:v>9.9838359999999994E-3</c:v>
                  </c:pt>
                  <c:pt idx="2">
                    <c:v>1.6132677200000001E-2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BOXPLOTS!$L$7:$N$7</c:f>
              <c:numCache>
                <c:formatCode>0.00%</c:formatCode>
                <c:ptCount val="3"/>
                <c:pt idx="0">
                  <c:v>-4.5671770000000004E-3</c:v>
                </c:pt>
                <c:pt idx="1">
                  <c:v>-4.220054E-3</c:v>
                </c:pt>
                <c:pt idx="2">
                  <c:v>-8.7194442000000007E-3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3AE-A26A-7D14AC120580}"/>
            </c:ext>
          </c:extLst>
        </c:ser>
        <c:ser>
          <c:idx val="1"/>
          <c:order val="1"/>
          <c:tx>
            <c:strRef>
              <c:f>BOXPLOTS!$K$8</c:f>
              <c:strCache>
                <c:ptCount val="1"/>
                <c:pt idx="0">
                  <c:v>box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BOXPLOTS!$L$8:$N$8</c:f>
              <c:numCache>
                <c:formatCode>0.00%</c:formatCode>
                <c:ptCount val="3"/>
                <c:pt idx="0">
                  <c:v>5.6788900000000007E-3</c:v>
                </c:pt>
                <c:pt idx="1">
                  <c:v>4.0812050000000001E-3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3AE-A26A-7D14AC120580}"/>
            </c:ext>
          </c:extLst>
        </c:ser>
        <c:ser>
          <c:idx val="2"/>
          <c:order val="2"/>
          <c:tx>
            <c:strRef>
              <c:f>BOXPLOTS!$K$9</c:f>
              <c:strCache>
                <c:ptCount val="1"/>
                <c:pt idx="0">
                  <c:v>box 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7.7202629999999998E-3</c:v>
                  </c:pt>
                  <c:pt idx="2">
                    <c:v>2.4244716699999998E-2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BOXPLOTS!$L$9:$N$9</c:f>
              <c:numCache>
                <c:formatCode>0.00%</c:formatCode>
                <c:ptCount val="3"/>
                <c:pt idx="0">
                  <c:v>3.4508379999999995E-3</c:v>
                </c:pt>
                <c:pt idx="1">
                  <c:v>2.6916800000000001E-3</c:v>
                </c:pt>
                <c:pt idx="2">
                  <c:v>4.9399448000000002E-3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3AE-A26A-7D14AC12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940096"/>
        <c:axId val="930912288"/>
      </c:barChart>
      <c:catAx>
        <c:axId val="876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2288"/>
        <c:crosses val="autoZero"/>
        <c:auto val="1"/>
        <c:lblAlgn val="ctr"/>
        <c:lblOffset val="100"/>
        <c:noMultiLvlLbl val="0"/>
      </c:catAx>
      <c:valAx>
        <c:axId val="9309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0096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BOXPLOTS!$W$7</c:f>
              <c:numCache>
                <c:formatCode>0.0%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137632"/>
        <c:axId val="1178137216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BOXPLOTS!$W$2</c:f>
              <c:numCache>
                <c:formatCode>0.00%</c:formatCode>
                <c:ptCount val="1"/>
                <c:pt idx="0">
                  <c:v>2.7225999999999986E-4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5-4671-96B5-0D8E6B8CBA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5-4671-96B5-0D8E6B8CBA30}"/>
              </c:ext>
            </c:extLst>
          </c:dPt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BOXPLOTS!$W$3</c:f>
                <c:numCache>
                  <c:formatCode>General</c:formatCode>
                  <c:ptCount val="1"/>
                  <c:pt idx="0">
                    <c:v>2.5140570999999997E-2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BOXPLOTS!$W$3</c:f>
              <c:numCache>
                <c:formatCode>0.00%</c:formatCode>
                <c:ptCount val="1"/>
                <c:pt idx="0">
                  <c:v>2.5140570999999997E-2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5-4671-96B5-0D8E6B8CBA3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BOXPLOTS!$W$4</c:f>
              <c:numCache>
                <c:formatCode>0.00%</c:formatCode>
                <c:ptCount val="1"/>
                <c:pt idx="0">
                  <c:v>4.5669789600000024E-3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5-4671-96B5-0D8E6B8CBA3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BOXPLOTS!$W$6</c:f>
                <c:numCache>
                  <c:formatCode>General</c:formatCode>
                  <c:ptCount val="1"/>
                  <c:pt idx="0">
                    <c:v>1.2564364000000001E-2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BOXPLOTS!$W$5</c:f>
              <c:numCache>
                <c:formatCode>0.00%</c:formatCode>
                <c:ptCount val="1"/>
                <c:pt idx="0">
                  <c:v>6.159006039999998E-3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5-4671-96B5-0D8E6B8CBA3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BOXPLOTS!$W$6</c:f>
              <c:numCache>
                <c:formatCode>0.00%</c:formatCode>
                <c:ptCount val="1"/>
                <c:pt idx="0">
                  <c:v>1.2564364000000001E-2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324784"/>
        <c:axId val="1776272768"/>
      </c:barChart>
      <c:catAx>
        <c:axId val="1178137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216"/>
        <c:crosses val="autoZero"/>
        <c:auto val="1"/>
        <c:lblAlgn val="ctr"/>
        <c:lblOffset val="100"/>
        <c:noMultiLvlLbl val="0"/>
      </c:catAx>
      <c:valAx>
        <c:axId val="1178137216"/>
        <c:scaling>
          <c:orientation val="minMax"/>
          <c:max val="2.0000000000000004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632"/>
        <c:crosses val="autoZero"/>
        <c:crossBetween val="between"/>
        <c:majorUnit val="5.000000000000001E-3"/>
      </c:valAx>
      <c:valAx>
        <c:axId val="1776272768"/>
        <c:scaling>
          <c:orientation val="minMax"/>
          <c:max val="5.000000000000001E-2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24784"/>
        <c:crosses val="max"/>
        <c:crossBetween val="between"/>
      </c:valAx>
      <c:catAx>
        <c:axId val="84532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27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4.7340993000000012E-2</c:v>
                </c:pt>
                <c:pt idx="1">
                  <c:v>5.579611000000001E-2</c:v>
                </c:pt>
                <c:pt idx="2">
                  <c:v>4.514787860000001E-2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8-4318-8BE5-8E1973ABDD8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1.8091829999999989E-2</c:v>
                  </c:pt>
                  <c:pt idx="1">
                    <c:v>9.9838359999999959E-3</c:v>
                  </c:pt>
                  <c:pt idx="2">
                    <c:v>1.6132677199999994E-2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1.8091829999999989E-2</c:v>
                </c:pt>
                <c:pt idx="1">
                  <c:v>9.9838359999999959E-3</c:v>
                </c:pt>
                <c:pt idx="2">
                  <c:v>1.6132677199999994E-2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8-4318-8BE5-8E1973ABDD8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5.6788900000000059E-3</c:v>
                </c:pt>
                <c:pt idx="1">
                  <c:v>4.0812050000000044E-3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8-4318-8BE5-8E1973ABDD8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7.7202629999999911E-3</c:v>
                  </c:pt>
                  <c:pt idx="2">
                    <c:v>1.9304771900000003E-2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3.4508379999999977E-3</c:v>
                </c:pt>
                <c:pt idx="1">
                  <c:v>2.6916800000000018E-3</c:v>
                </c:pt>
                <c:pt idx="2">
                  <c:v>4.9399447999999985E-3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B8-4318-8BE5-8E1973ABDD8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1.7111873999999999E-2</c:v>
                </c:pt>
                <c:pt idx="1">
                  <c:v>7.7202629999999911E-3</c:v>
                </c:pt>
                <c:pt idx="2">
                  <c:v>1.9304771900000003E-2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</c:date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DRAWDOWN</a:t>
            </a:r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RISKSTATS!$P$1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val>
            <c:numRef>
              <c:f>RISKSTATS!$P$2:$P$3000</c:f>
              <c:numCache>
                <c:formatCode>0.0%</c:formatCode>
                <c:ptCount val="2999"/>
                <c:pt idx="1187">
                  <c:v>0</c:v>
                </c:pt>
                <c:pt idx="1189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103-437B-A4F5-432D8E4A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VOLATILITY - ROLLING 63 Day (Annualized)</a:t>
            </a:r>
          </a:p>
        </c:rich>
      </c:tx>
      <c:layout>
        <c:manualLayout>
          <c:xMode val="edge"/>
          <c:yMode val="edge"/>
          <c:x val="0.33246921138230162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RISKSTATS!$N$2:$N$3000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6B1-4340-80F6-8E210273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2.5000000000000005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Exposure</a:t>
            </a:r>
          </a:p>
        </c:rich>
      </c:tx>
      <c:layout>
        <c:manualLayout>
          <c:xMode val="edge"/>
          <c:yMode val="edge"/>
          <c:x val="0.42588485226936434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RISKSTATS!$AO$1</c:f>
              <c:strCache>
                <c:ptCount val="1"/>
                <c:pt idx="0">
                  <c:v>L</c:v>
                </c:pt>
              </c:strCache>
            </c:strRef>
          </c:tx>
          <c:spPr>
            <a:ln w="444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RISKSTATS!$AO$2:$AO$3000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4A8-43A9-8C49-D13AFE1C7FFA}"/>
            </c:ext>
          </c:extLst>
        </c:ser>
        <c:ser>
          <c:idx val="1"/>
          <c:order val="1"/>
          <c:tx>
            <c:strRef>
              <c:f>RISKSTATS!$AP$1</c:f>
              <c:strCache>
                <c:ptCount val="1"/>
                <c:pt idx="0">
                  <c:v>S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RISKSTATS!$AP$2:$AP$3000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A4A8-43A9-8C49-D13AFE1C7FFA}"/>
            </c:ext>
          </c:extLst>
        </c:ser>
        <c:ser>
          <c:idx val="2"/>
          <c:order val="2"/>
          <c:tx>
            <c:strRef>
              <c:f>RISKSTATS!$AQ$1</c:f>
              <c:strCache>
                <c:ptCount val="1"/>
                <c:pt idx="0">
                  <c:v>Net</c:v>
                </c:pt>
              </c:strCache>
            </c:strRef>
          </c:tx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RISKSTATS!$AQ$2:$AQ$3000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A4A8-43A9-8C49-D13AFE1C7FFA}"/>
            </c:ext>
          </c:extLst>
        </c:ser>
        <c:ser>
          <c:idx val="3"/>
          <c:order val="3"/>
          <c:tx>
            <c:strRef>
              <c:f>RISKSTATS!$AR$1</c:f>
              <c:strCache>
                <c:ptCount val="1"/>
                <c:pt idx="0">
                  <c:v>Gross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RISKSTATS!$AR$2:$AR$3000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A4A8-43A9-8C49-D13AFE1C7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Positions</a:t>
            </a:r>
          </a:p>
        </c:rich>
      </c:tx>
      <c:layout>
        <c:manualLayout>
          <c:xMode val="edge"/>
          <c:yMode val="edge"/>
          <c:x val="0.43617291844635353"/>
          <c:y val="4.1583973977775147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RISKSTATS!$BL$1</c:f>
              <c:strCache>
                <c:ptCount val="1"/>
                <c:pt idx="0">
                  <c:v>Long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RISKSTATS!$BL$2:$BL$3000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EDA-48CD-9C59-0A00BAB0B132}"/>
            </c:ext>
          </c:extLst>
        </c:ser>
        <c:ser>
          <c:idx val="1"/>
          <c:order val="1"/>
          <c:tx>
            <c:strRef>
              <c:f>RISKSTATS!$BO$1</c:f>
              <c:strCache>
                <c:ptCount val="1"/>
                <c:pt idx="0">
                  <c:v>Short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RISKSTATS!$BO$2:$BO$3000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EDA-48CD-9C59-0A00BAB0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331272263739762"/>
          <c:y val="0.39367547209465059"/>
          <c:w val="6.4218141480125113E-2"/>
          <c:h val="0.26206978904706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D3B-9C51-52A63C26218F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Coe.to.HFRXEH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RISKSTATS!$Z$2:$Z$3000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D3B-9C51-52A63C262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C-4653-A361-CD8224A1A5E8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C-4653-A361-CD8224A1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74264401160382"/>
          <c:y val="0.15868075511947313"/>
          <c:w val="0.68266532472914565"/>
          <c:h val="0.68266548639286873"/>
        </c:manualLayout>
      </c:layout>
      <c:pieChart>
        <c:varyColors val="1"/>
        <c:ser>
          <c:idx val="0"/>
          <c:order val="0"/>
          <c:tx>
            <c:strRef>
              <c:f>COMPONENT_RISK!$B$1</c:f>
              <c:strCache>
                <c:ptCount val="1"/>
                <c:pt idx="0">
                  <c:v>ETL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7-4B0B-B71F-9F5184CAD4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DD7-4B0B-B71F-9F5184CAD4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DD7-4B0B-B71F-9F5184CAD4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DD7-4B0B-B71F-9F5184CAD4C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D7-4B0B-B71F-9F5184CAD4C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D7-4B0B-B71F-9F5184CAD4C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D7-4B0B-B71F-9F5184CAD4CE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D7-4B0B-B71F-9F5184CAD4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COMPONENT_RISK!$B$3:$B$6</c:f>
              <c:numCache>
                <c:formatCode>0.0%</c:formatCode>
                <c:ptCount val="4"/>
                <c:pt idx="0">
                  <c:v>0.46916932507128145</c:v>
                </c:pt>
                <c:pt idx="1">
                  <c:v>0.21422241204829498</c:v>
                </c:pt>
                <c:pt idx="2">
                  <c:v>0.18907533947358932</c:v>
                </c:pt>
                <c:pt idx="3">
                  <c:v>0.12753292340683434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D7-4B0B-B71F-9F5184CA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60458232194661"/>
          <c:y val="0.17111953111124265"/>
          <c:w val="0.67295648570244504"/>
          <c:h val="0.67295648570244504"/>
        </c:manualLayout>
      </c:layout>
      <c:pieChart>
        <c:varyColors val="1"/>
        <c:ser>
          <c:idx val="0"/>
          <c:order val="0"/>
          <c:tx>
            <c:strRef>
              <c:f>COMPONENT_RISK!$D$1</c:f>
              <c:strCache>
                <c:ptCount val="1"/>
                <c:pt idx="0">
                  <c:v>StdDev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4-4D5F-AD3E-60D5AF33956A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4-4D5F-AD3E-60D5AF33956A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4-4D5F-AD3E-60D5AF33956A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4-4D5F-AD3E-60D5AF33956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E4-4D5F-AD3E-60D5AF33956A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E4-4D5F-AD3E-60D5AF33956A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E4-4D5F-AD3E-60D5AF33956A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2E4-4D5F-AD3E-60D5AF3395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COMPONENT_RISK!$D$3:$D$6</c:f>
              <c:numCache>
                <c:formatCode>0.0%</c:formatCode>
                <c:ptCount val="4"/>
                <c:pt idx="0">
                  <c:v>0.47094610472146697</c:v>
                </c:pt>
                <c:pt idx="1">
                  <c:v>0.2156492560020257</c:v>
                </c:pt>
                <c:pt idx="2">
                  <c:v>0.17609554414258105</c:v>
                </c:pt>
                <c:pt idx="3">
                  <c:v>0.13730909513392642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4-4D5F-AD3E-60D5AF33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34124989639452968"/>
          <c:y val="1.77777733338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6298620567166"/>
          <c:y val="0.15851636966431831"/>
          <c:w val="0.71274051269907046"/>
          <c:h val="0.71274051269907046"/>
        </c:manualLayout>
      </c:layout>
      <c:pieChart>
        <c:varyColors val="1"/>
        <c:ser>
          <c:idx val="0"/>
          <c:order val="0"/>
          <c:tx>
            <c:strRef>
              <c:f>COMPONENT_RISK!$E$1</c:f>
              <c:strCache>
                <c:ptCount val="1"/>
                <c:pt idx="0">
                  <c:v>ActualWeights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E-4300-B2BE-F4E8622D8338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E-4300-B2BE-F4E8622D8338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E-4300-B2BE-F4E8622D8338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E-4300-B2BE-F4E8622D833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AE-4300-B2BE-F4E8622D833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AE-4300-B2BE-F4E8622D833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AAE-4300-B2BE-F4E8622D8338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AAE-4300-B2BE-F4E8622D83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COMPONENT_RISK!$E$3:$E$6</c:f>
              <c:numCache>
                <c:formatCode>0.0%</c:formatCode>
                <c:ptCount val="4"/>
                <c:pt idx="0">
                  <c:v>0.41654013347452401</c:v>
                </c:pt>
                <c:pt idx="1">
                  <c:v>0.3522785726412333</c:v>
                </c:pt>
                <c:pt idx="2">
                  <c:v>9.0093633648305887E-2</c:v>
                </c:pt>
                <c:pt idx="3">
                  <c:v>0.14108766023593683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E-4300-B2BE-F4E8622D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Since July</a:t>
            </a:r>
            <a:r>
              <a:rPr lang="en-US" sz="2400" baseline="0"/>
              <a:t> 2009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-2.6869555000000002E-3</c:v>
                </c:pt>
                <c:pt idx="1">
                  <c:v>-1.7210090999999999E-3</c:v>
                </c:pt>
                <c:pt idx="2">
                  <c:v>-4.0276616999999999E-3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5-42EE-8180-CBFDD832B8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2.5853343099999999E-2</c:v>
                  </c:pt>
                  <c:pt idx="1">
                    <c:v>1.42339526E-2</c:v>
                  </c:pt>
                  <c:pt idx="2">
                    <c:v>4.68217467E-2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3.4418871000000004E-2</c:v>
                  </c:pt>
                  <c:pt idx="1">
                    <c:v>2.7391714400000003E-2</c:v>
                  </c:pt>
                  <c:pt idx="2">
                    <c:v>6.7099899399999996E-2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2.8171439999999999E-4</c:v>
                </c:pt>
                <c:pt idx="1">
                  <c:v>2.6886379999999999E-4</c:v>
                </c:pt>
                <c:pt idx="2">
                  <c:v>6.1269690000000001E-4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5-42EE-8180-CBFDD832B8C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2.7287130000000002E-3</c:v>
                </c:pt>
                <c:pt idx="1">
                  <c:v>1.6840747000000001E-3</c:v>
                </c:pt>
                <c:pt idx="2">
                  <c:v>4.8166802999999999E-3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5-42EE-8180-CBFDD832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  <c:majorUnit val="1.0000000000000002E-3"/>
        <c:minorUnit val="1.0000000000000002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BOXPLOTS!$G$7:$I$7</c:f>
              <c:numCache>
                <c:formatCode>0.00%</c:formatCode>
                <c:ptCount val="3"/>
                <c:pt idx="0">
                  <c:v>-2.1558274000000001E-3</c:v>
                </c:pt>
                <c:pt idx="1">
                  <c:v>-2.3001497999999999E-3</c:v>
                </c:pt>
                <c:pt idx="2">
                  <c:v>-4.6964529000000001E-3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A22-B2ED-9A67360108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BOXPLOTS!$G$11:$I$11</c:f>
                <c:numCache>
                  <c:formatCode>General</c:formatCode>
                  <c:ptCount val="3"/>
                  <c:pt idx="0">
                    <c:v>2.15202439E-2</c:v>
                  </c:pt>
                  <c:pt idx="1">
                    <c:v>1.46333885E-2</c:v>
                  </c:pt>
                  <c:pt idx="2">
                    <c:v>3.8977191600000002E-2</c:v>
                  </c:pt>
                </c:numCache>
              </c:numRef>
            </c:plus>
            <c:minus>
              <c:numRef>
                <c:f>BOXPLOTS!$G$10:$I$10</c:f>
                <c:numCache>
                  <c:formatCode>General</c:formatCode>
                  <c:ptCount val="3"/>
                  <c:pt idx="0">
                    <c:v>2.2813188599999999E-2</c:v>
                  </c:pt>
                  <c:pt idx="1">
                    <c:v>1.99323772E-2</c:v>
                  </c:pt>
                  <c:pt idx="2">
                    <c:v>3.95231261E-2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BOXPLOTS!$G$8:$I$8</c:f>
              <c:numCache>
                <c:formatCode>0.00%</c:formatCode>
                <c:ptCount val="3"/>
                <c:pt idx="0">
                  <c:v>2.3100085999999999E-3</c:v>
                </c:pt>
                <c:pt idx="1">
                  <c:v>2.1695777E-3</c:v>
                </c:pt>
                <c:pt idx="2">
                  <c:v>4.8340114999999998E-3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A22-B2ED-9A67360108D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BOXPLOTS!$G$9:$I$9</c:f>
              <c:numCache>
                <c:formatCode>0.00%</c:formatCode>
                <c:ptCount val="3"/>
                <c:pt idx="0">
                  <c:v>2.3824994000000003E-3</c:v>
                </c:pt>
                <c:pt idx="1">
                  <c:v>2.3802454999999998E-3</c:v>
                </c:pt>
                <c:pt idx="2">
                  <c:v>5.1169971999999999E-3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A22-B2ED-9A673601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Previous</a:t>
            </a:r>
            <a:r>
              <a:rPr lang="en-US" sz="2400" baseline="0"/>
              <a:t> Quarter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BOXPLOTS!$L$7:$N$7</c:f>
              <c:numCache>
                <c:formatCode>0.00%</c:formatCode>
                <c:ptCount val="3"/>
                <c:pt idx="0">
                  <c:v>-4.5671770000000004E-3</c:v>
                </c:pt>
                <c:pt idx="1">
                  <c:v>-4.220054E-3</c:v>
                </c:pt>
                <c:pt idx="2">
                  <c:v>-8.7194442000000007E-3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8BB-9E71-D703558D94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7.7202629999999998E-3</c:v>
                  </c:pt>
                  <c:pt idx="2">
                    <c:v>2.4244716699999998E-2</c:v>
                  </c:pt>
                </c:numCache>
              </c:numRef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1.8091829999999996E-2</c:v>
                  </c:pt>
                  <c:pt idx="1">
                    <c:v>9.9838359999999994E-3</c:v>
                  </c:pt>
                  <c:pt idx="2">
                    <c:v>1.6132677200000001E-2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BOXPLOTS!$L$8:$N$8</c:f>
              <c:numCache>
                <c:formatCode>0.00%</c:formatCode>
                <c:ptCount val="3"/>
                <c:pt idx="0">
                  <c:v>5.6788900000000007E-3</c:v>
                </c:pt>
                <c:pt idx="1">
                  <c:v>4.0812050000000001E-3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B-48BB-9E71-D703558D947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BOXPLOTS!$L$9:$N$9</c:f>
              <c:numCache>
                <c:formatCode>0.00%</c:formatCode>
                <c:ptCount val="3"/>
                <c:pt idx="0">
                  <c:v>3.4508379999999995E-3</c:v>
                </c:pt>
                <c:pt idx="1">
                  <c:v>2.6916800000000001E-3</c:v>
                </c:pt>
                <c:pt idx="2">
                  <c:v>4.9399448000000002E-3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CB-48BB-9E71-D703558D9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6.0000000000000012E-2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4000" b="1">
                <a:solidFill>
                  <a:schemeClr val="tx1"/>
                </a:solidFill>
                <a:latin typeface="+mn-lt"/>
              </a:rPr>
              <a:t>DAILY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51431519767357E-2"/>
          <c:y val="0.1059534940944882"/>
          <c:w val="0.79590069560270471"/>
          <c:h val="0.70277452427821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RISKSTATS!$D$1</c:f>
              <c:strCache>
                <c:ptCount val="1"/>
                <c:pt idx="0">
                  <c:v>Daily.Return</c:v>
                </c:pt>
              </c:strCache>
            </c:strRef>
          </c:tx>
          <c:spPr>
            <a:solidFill>
              <a:schemeClr val="tx1"/>
            </a:solidFill>
            <a:ln w="38100">
              <a:solidFill>
                <a:schemeClr val="tx1"/>
              </a:solidFill>
            </a:ln>
            <a:effectLst/>
          </c:spPr>
          <c:invertIfNegative val="0"/>
          <c:val>
            <c:numRef>
              <c:f>RISKSTATS!$D$2:$D$3000</c:f>
              <c:numCache>
                <c:formatCode>0.0%</c:formatCode>
                <c:ptCount val="2999"/>
                <c:pt idx="1187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solidFill>
              <a:schemeClr val="accent1"/>
            </a:solidFill>
            <a:ln w="76200" cmpd="sng">
              <a:solidFill>
                <a:schemeClr val="accent1"/>
              </a:solidFill>
              <a:prstDash val="solid"/>
            </a:ln>
            <a:effectLst/>
          </c:spPr>
          <c:invertIfNegative val="0"/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2"/>
        <c:overlap val="20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RISKSTATS!$R$1</c:f>
              <c:strCache>
                <c:ptCount val="1"/>
                <c:pt idx="0">
                  <c:v>VaR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RISKSTATS!$R$2:$R$3000</c:f>
              <c:numCache>
                <c:formatCode>0.0%</c:formatCode>
                <c:ptCount val="2999"/>
                <c:pt idx="1187">
                  <c:v>-63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RISKSTATS!$Q$1</c:f>
              <c:strCache>
                <c:ptCount val="1"/>
                <c:pt idx="0">
                  <c:v>ETL</c:v>
                </c:pt>
              </c:strCache>
            </c:strRef>
          </c:tx>
          <c:spPr>
            <a:ln w="508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RISKSTATS!$Q$2:$Q$3000</c:f>
              <c:numCache>
                <c:formatCode>0.0%</c:formatCode>
                <c:ptCount val="2999"/>
                <c:pt idx="1187">
                  <c:v>-21</c:v>
                </c:pt>
                <c:pt idx="118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935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catAx>
        <c:axId val="55121344"/>
        <c:scaling>
          <c:orientation val="minMax"/>
        </c:scaling>
        <c:delete val="1"/>
        <c:axPos val="b"/>
        <c:numFmt formatCode="m/d/yy;@" sourceLinked="1"/>
        <c:majorTickMark val="out"/>
        <c:minorTickMark val="none"/>
        <c:tickLblPos val="nextTo"/>
        <c:crossAx val="935699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73575501338196"/>
          <c:y val="0.35493927534206154"/>
          <c:w val="0.13484131229697197"/>
          <c:h val="0.28127296587926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000">
                <a:solidFill>
                  <a:schemeClr val="tx1"/>
                </a:solidFill>
              </a:rPr>
              <a:t>Last 63 days</a:t>
            </a:r>
          </a:p>
        </c:rich>
      </c:tx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807534352323608"/>
          <c:y val="0.12507336322543017"/>
          <c:w val="0.72469883326627971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4.7340993000000012E-2</c:v>
                </c:pt>
                <c:pt idx="1">
                  <c:v>5.579611000000001E-2</c:v>
                </c:pt>
                <c:pt idx="2">
                  <c:v>4.514787860000001E-2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6-4952-82F6-878681201AF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1.8091829999999989E-2</c:v>
                  </c:pt>
                  <c:pt idx="1">
                    <c:v>9.9838359999999959E-3</c:v>
                  </c:pt>
                  <c:pt idx="2">
                    <c:v>1.6132677199999994E-2</c:v>
                  </c:pt>
                </c:numCache>
              </c:numRef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1.8091829999999989E-2</c:v>
                </c:pt>
                <c:pt idx="1">
                  <c:v>9.9838359999999959E-3</c:v>
                </c:pt>
                <c:pt idx="2">
                  <c:v>1.6132677199999994E-2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6-4952-82F6-878681201AF0}"/>
            </c:ext>
          </c:extLst>
        </c:ser>
        <c:ser>
          <c:idx val="2"/>
          <c:order val="2"/>
          <c:spPr>
            <a:solidFill>
              <a:schemeClr val="accent3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5.6788900000000059E-3</c:v>
                </c:pt>
                <c:pt idx="1">
                  <c:v>4.0812050000000044E-3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6-4952-82F6-878681201AF0}"/>
            </c:ext>
          </c:extLst>
        </c:ser>
        <c:ser>
          <c:idx val="3"/>
          <c:order val="3"/>
          <c:spPr>
            <a:solidFill>
              <a:schemeClr val="accent3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7.7202629999999911E-3</c:v>
                  </c:pt>
                  <c:pt idx="2">
                    <c:v>1.9304771900000003E-2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3.4508379999999977E-3</c:v>
                </c:pt>
                <c:pt idx="1">
                  <c:v>2.6916800000000018E-3</c:v>
                </c:pt>
                <c:pt idx="2">
                  <c:v>4.9399447999999985E-3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76-4952-82F6-878681201AF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1.7111873999999999E-2</c:v>
                </c:pt>
                <c:pt idx="1">
                  <c:v>7.7202629999999911E-3</c:v>
                </c:pt>
                <c:pt idx="2">
                  <c:v>1.9304771900000003E-2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  <c:minorUnit val="1.0000000000000002E-3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Last 252 days</a:t>
            </a:r>
          </a:p>
        </c:rich>
      </c:tx>
      <c:layout>
        <c:manualLayout>
          <c:xMode val="edge"/>
          <c:yMode val="edge"/>
          <c:x val="0.3231173881042647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259259259259262E-2"/>
          <c:y val="0.12507336322543017"/>
          <c:w val="0.75137270341207363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BOXPLOTS!$G$26:$I$26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BOXPLOTS!$G$21:$I$21</c:f>
              <c:numCache>
                <c:formatCode>0.00%</c:formatCode>
                <c:ptCount val="3"/>
                <c:pt idx="0">
                  <c:v>4.7340992600000006E-2</c:v>
                </c:pt>
                <c:pt idx="1">
                  <c:v>4.9937050700000006E-2</c:v>
                </c:pt>
                <c:pt idx="2">
                  <c:v>3.0614432500000004E-2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D-4B1B-947B-17D715ECD4C6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BOXPLOTS!$G$27:$I$27</c:f>
                <c:numCache>
                  <c:formatCode>General</c:formatCode>
                  <c:ptCount val="3"/>
                  <c:pt idx="0">
                    <c:v>2.0503179999999996E-2</c:v>
                  </c:pt>
                  <c:pt idx="1">
                    <c:v>1.7762799500000002E-2</c:v>
                  </c:pt>
                  <c:pt idx="2">
                    <c:v>3.4689114600000008E-2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BOXPLOTS!$G$22:$I$22</c:f>
              <c:numCache>
                <c:formatCode>0.00%</c:formatCode>
                <c:ptCount val="3"/>
                <c:pt idx="0">
                  <c:v>2.0503179999999996E-2</c:v>
                </c:pt>
                <c:pt idx="1">
                  <c:v>1.7762799500000002E-2</c:v>
                </c:pt>
                <c:pt idx="2">
                  <c:v>3.4689114600000008E-2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D-4B1B-947B-17D715ECD4C6}"/>
            </c:ext>
          </c:extLst>
        </c:ser>
        <c:ser>
          <c:idx val="2"/>
          <c:order val="2"/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BOXPLOTS!$G$23:$I$23</c:f>
              <c:numCache>
                <c:formatCode>0.00%</c:formatCode>
                <c:ptCount val="3"/>
                <c:pt idx="0">
                  <c:v>2.3100086000000103E-3</c:v>
                </c:pt>
                <c:pt idx="1">
                  <c:v>2.1695776999999944E-3</c:v>
                </c:pt>
                <c:pt idx="2">
                  <c:v>4.8340114999999989E-3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D-4B1B-947B-17D715ECD4C6}"/>
            </c:ext>
          </c:extLst>
        </c:ser>
        <c:ser>
          <c:idx val="3"/>
          <c:order val="3"/>
          <c:spPr>
            <a:solidFill>
              <a:schemeClr val="accent2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BOXPLOTS!$G$28:$I$28</c:f>
                <c:numCache>
                  <c:formatCode>General</c:formatCode>
                  <c:ptCount val="3"/>
                  <c:pt idx="0">
                    <c:v>1.9137744500000012E-2</c:v>
                  </c:pt>
                  <c:pt idx="1">
                    <c:v>1.2253143000000008E-2</c:v>
                  </c:pt>
                  <c:pt idx="2">
                    <c:v>3.3860194399999988E-2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BOXPLOTS!$G$24:$I$24</c:f>
              <c:numCache>
                <c:formatCode>0.00%</c:formatCode>
                <c:ptCount val="3"/>
                <c:pt idx="0">
                  <c:v>2.3824993999999877E-3</c:v>
                </c:pt>
                <c:pt idx="1">
                  <c:v>2.3802455000000028E-3</c:v>
                </c:pt>
                <c:pt idx="2">
                  <c:v>5.1169972000000008E-3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D-4B1B-947B-17D715ECD4C6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BOXPLOTS!$G$25:$I$25</c:f>
              <c:numCache>
                <c:formatCode>0.00%</c:formatCode>
                <c:ptCount val="3"/>
                <c:pt idx="0">
                  <c:v>1.9137744500000012E-2</c:v>
                </c:pt>
                <c:pt idx="1">
                  <c:v>1.2253143000000008E-2</c:v>
                </c:pt>
                <c:pt idx="2">
                  <c:v>3.3860194399999988E-2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Since </a:t>
            </a:r>
            <a:r>
              <a:rPr lang="en-US" baseline="0">
                <a:solidFill>
                  <a:schemeClr val="tx1"/>
                </a:solidFill>
              </a:rPr>
              <a:t> Inception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524364617466294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568510457931895E-2"/>
          <c:y val="0.12507336322543017"/>
          <c:w val="0.6083526515707276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BOXPLOTS!$B$26:$D$26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BOXPLOTS!$B$21:$D$21</c:f>
              <c:numCache>
                <c:formatCode>0.00%</c:formatCode>
                <c:ptCount val="3"/>
                <c:pt idx="0">
                  <c:v>3.5862843400000004E-2</c:v>
                </c:pt>
                <c:pt idx="1">
                  <c:v>4.2877149400000009E-2</c:v>
                </c:pt>
                <c:pt idx="2">
                  <c:v>3.5127975000000117E-3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8-43D0-9579-3016B84C7D6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BOXPLOTS!$B$27:$D$27</c:f>
                <c:numCache>
                  <c:formatCode>General</c:formatCode>
                  <c:ptCount val="3"/>
                  <c:pt idx="0">
                    <c:v>3.1450201099999998E-2</c:v>
                  </c:pt>
                  <c:pt idx="1">
                    <c:v>2.5401841499999994E-2</c:v>
                  </c:pt>
                  <c:pt idx="2">
                    <c:v>6.2459540799999991E-2</c:v>
                  </c:pt>
                </c:numCache>
              </c:numRef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BOXPLOTS!$B$22:$D$22</c:f>
              <c:numCache>
                <c:formatCode>0.00%</c:formatCode>
                <c:ptCount val="3"/>
                <c:pt idx="0">
                  <c:v>3.1450201099999998E-2</c:v>
                </c:pt>
                <c:pt idx="1">
                  <c:v>2.5401841499999994E-2</c:v>
                </c:pt>
                <c:pt idx="2">
                  <c:v>6.2459540799999991E-2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8-43D0-9579-3016B84C7D60}"/>
            </c:ext>
          </c:extLst>
        </c:ser>
        <c:ser>
          <c:idx val="2"/>
          <c:order val="2"/>
          <c:spPr>
            <a:solidFill>
              <a:schemeClr val="accent1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BOXPLOTS!$B$23:$D$23</c:f>
              <c:numCache>
                <c:formatCode>0.00%</c:formatCode>
                <c:ptCount val="3"/>
                <c:pt idx="0">
                  <c:v>2.9686698999999983E-3</c:v>
                </c:pt>
                <c:pt idx="1">
                  <c:v>1.9898729000000087E-3</c:v>
                </c:pt>
                <c:pt idx="2">
                  <c:v>4.6403586000000052E-3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8-43D0-9579-3016B84C7D60}"/>
            </c:ext>
          </c:extLst>
        </c:ser>
        <c:ser>
          <c:idx val="3"/>
          <c:order val="3"/>
          <c:spPr>
            <a:solidFill>
              <a:schemeClr val="accent1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BOXPLOTS!$B$28:$D$28</c:f>
                <c:numCache>
                  <c:formatCode>General</c:formatCode>
                  <c:ptCount val="3"/>
                  <c:pt idx="0">
                    <c:v>2.3124630100000002E-2</c:v>
                  </c:pt>
                  <c:pt idx="1">
                    <c:v>1.2549877900000006E-2</c:v>
                  </c:pt>
                  <c:pt idx="2">
                    <c:v>4.2005066399999999E-2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BOXPLOTS!$B$24:$D$24</c:f>
              <c:numCache>
                <c:formatCode>0.00%</c:formatCode>
                <c:ptCount val="3"/>
                <c:pt idx="0">
                  <c:v>2.7287130000000076E-3</c:v>
                </c:pt>
                <c:pt idx="1">
                  <c:v>1.6840746999999961E-3</c:v>
                </c:pt>
                <c:pt idx="2">
                  <c:v>4.8166803000000008E-3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A8-43D0-9579-3016B84C7D6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BOXPLOTS!$B$25:$D$25</c:f>
              <c:numCache>
                <c:formatCode>0.00%</c:formatCode>
                <c:ptCount val="3"/>
                <c:pt idx="0">
                  <c:v>2.3124630100000002E-2</c:v>
                </c:pt>
                <c:pt idx="1">
                  <c:v>1.2549877900000006E-2</c:v>
                </c:pt>
                <c:pt idx="2">
                  <c:v>4.2005066399999999E-2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SECTOR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351200425100238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RISKSTATS!$AS$1</c:f>
              <c:strCache>
                <c:ptCount val="1"/>
                <c:pt idx="0">
                  <c:v>Consumer.Discretionary.1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RISKSTATS!$AS$2:$AS$3000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38D2-4B1D-8713-AFABFDCB9946}"/>
            </c:ext>
          </c:extLst>
        </c:ser>
        <c:ser>
          <c:idx val="1"/>
          <c:order val="1"/>
          <c:tx>
            <c:strRef>
              <c:f>RISKSTATS!$AT$1</c:f>
              <c:strCache>
                <c:ptCount val="1"/>
                <c:pt idx="0">
                  <c:v>Consumer.Staples.1</c:v>
                </c:pt>
              </c:strCache>
            </c:strRef>
          </c:tx>
          <c:spPr>
            <a:ln w="603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RISKSTATS!$AT$2:$AT$3000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38D2-4B1D-8713-AFABFDCB9946}"/>
            </c:ext>
          </c:extLst>
        </c:ser>
        <c:ser>
          <c:idx val="2"/>
          <c:order val="2"/>
          <c:tx>
            <c:strRef>
              <c:f>RISKSTATS!$AU$1</c:f>
              <c:strCache>
                <c:ptCount val="1"/>
                <c:pt idx="0">
                  <c:v>Energy.1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RISKSTATS!$AU$2:$AU$3000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38D2-4B1D-8713-AFABFDCB9946}"/>
            </c:ext>
          </c:extLst>
        </c:ser>
        <c:ser>
          <c:idx val="3"/>
          <c:order val="3"/>
          <c:tx>
            <c:strRef>
              <c:f>RISKSTATS!$AV$1</c:f>
              <c:strCache>
                <c:ptCount val="1"/>
                <c:pt idx="0">
                  <c:v>Financials.1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RISKSTATS!$AV$2:$AV$3000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38D2-4B1D-8713-AFABFDCB9946}"/>
            </c:ext>
          </c:extLst>
        </c:ser>
        <c:ser>
          <c:idx val="4"/>
          <c:order val="4"/>
          <c:tx>
            <c:strRef>
              <c:f>RISKSTATS!$AW$1</c:f>
              <c:strCache>
                <c:ptCount val="1"/>
                <c:pt idx="0">
                  <c:v>Health.Care.1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RISKSTATS!$AW$2:$AW$3000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38D2-4B1D-8713-AFABFDCB9946}"/>
            </c:ext>
          </c:extLst>
        </c:ser>
        <c:ser>
          <c:idx val="5"/>
          <c:order val="5"/>
          <c:tx>
            <c:strRef>
              <c:f>RISKSTATS!$AX$1</c:f>
              <c:strCache>
                <c:ptCount val="1"/>
                <c:pt idx="0">
                  <c:v>Industrials.1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RISKSTATS!$AX$2:$AX$3000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38D2-4B1D-8713-AFABFDCB9946}"/>
            </c:ext>
          </c:extLst>
        </c:ser>
        <c:ser>
          <c:idx val="6"/>
          <c:order val="6"/>
          <c:tx>
            <c:strRef>
              <c:f>RISKSTATS!$AY$1</c:f>
              <c:strCache>
                <c:ptCount val="1"/>
                <c:pt idx="0">
                  <c:v>Information.Technology.1</c:v>
                </c:pt>
              </c:strCache>
            </c:strRef>
          </c:tx>
          <c:spPr>
            <a:ln w="635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RISKSTATS!$AY$2:$AY$3000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38D2-4B1D-8713-AFABFDCB9946}"/>
            </c:ext>
          </c:extLst>
        </c:ser>
        <c:ser>
          <c:idx val="7"/>
          <c:order val="7"/>
          <c:tx>
            <c:strRef>
              <c:f>RISKSTATS!$AZ$1</c:f>
              <c:strCache>
                <c:ptCount val="1"/>
                <c:pt idx="0">
                  <c:v>Materials.1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RISKSTATS!$AZ$2:$AZ$3000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38D2-4B1D-8713-AFABFDCB9946}"/>
            </c:ext>
          </c:extLst>
        </c:ser>
        <c:ser>
          <c:idx val="8"/>
          <c:order val="8"/>
          <c:tx>
            <c:strRef>
              <c:f>RISKSTATS!$BA$1</c:f>
              <c:strCache>
                <c:ptCount val="1"/>
                <c:pt idx="0">
                  <c:v>No.GIC.1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RISKSTATS!$BA$2:$BA$3000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38D2-4B1D-8713-AFABFDCB9946}"/>
            </c:ext>
          </c:extLst>
        </c:ser>
        <c:ser>
          <c:idx val="9"/>
          <c:order val="9"/>
          <c:tx>
            <c:strRef>
              <c:f>RISKSTATS!$BB$1</c:f>
              <c:strCache>
                <c:ptCount val="1"/>
                <c:pt idx="0">
                  <c:v>Telecommunication.Services.1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RISKSTATS!$BB$2:$BB$3000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38D2-4B1D-8713-AFABFDCB9946}"/>
            </c:ext>
          </c:extLst>
        </c:ser>
        <c:ser>
          <c:idx val="10"/>
          <c:order val="10"/>
          <c:tx>
            <c:strRef>
              <c:f>RISKSTATS!$BC$1</c:f>
              <c:strCache>
                <c:ptCount val="1"/>
                <c:pt idx="0">
                  <c:v>Utilities.1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RISKSTATS!$BC$2:$BC$3000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38D2-4B1D-8713-AFABFDCB9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10149268151288"/>
          <c:y val="7.9607376291786408E-2"/>
          <c:w val="0.19489850731848704"/>
          <c:h val="0.842736234644535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MKT CAP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235068961967986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RISKSTATS!$BD$1</c:f>
              <c:strCache>
                <c:ptCount val="1"/>
                <c:pt idx="0">
                  <c:v>LARGE.CAP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RISKSTATS!$BD$2:$BD$3000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54A-4440-A4E0-16BF57673CB7}"/>
            </c:ext>
          </c:extLst>
        </c:ser>
        <c:ser>
          <c:idx val="1"/>
          <c:order val="1"/>
          <c:tx>
            <c:strRef>
              <c:f>RISKSTATS!$BE$1</c:f>
              <c:strCache>
                <c:ptCount val="1"/>
                <c:pt idx="0">
                  <c:v>MEGA.CAP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RISKSTATS!$BE$2:$BE$3000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54A-4440-A4E0-16BF57673CB7}"/>
            </c:ext>
          </c:extLst>
        </c:ser>
        <c:ser>
          <c:idx val="2"/>
          <c:order val="2"/>
          <c:tx>
            <c:strRef>
              <c:f>RISKSTATS!$BF$1</c:f>
              <c:strCache>
                <c:ptCount val="1"/>
                <c:pt idx="0">
                  <c:v>MICRO.CAP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RISKSTATS!$BF$2:$BF$3000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54A-4440-A4E0-16BF57673CB7}"/>
            </c:ext>
          </c:extLst>
        </c:ser>
        <c:ser>
          <c:idx val="3"/>
          <c:order val="3"/>
          <c:tx>
            <c:strRef>
              <c:f>RISKSTATS!$BG$1</c:f>
              <c:strCache>
                <c:ptCount val="1"/>
                <c:pt idx="0">
                  <c:v>MID.CAP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RISKSTATS!$BG$2:$BG$3000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54A-4440-A4E0-16BF57673CB7}"/>
            </c:ext>
          </c:extLst>
        </c:ser>
        <c:ser>
          <c:idx val="4"/>
          <c:order val="4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RISKSTATS!$BH$2:$BH$3000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54A-4440-A4E0-16BF57673CB7}"/>
            </c:ext>
          </c:extLst>
        </c:ser>
        <c:ser>
          <c:idx val="5"/>
          <c:order val="5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RISKSTATS!$BI$2:$BI$3000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54A-4440-A4E0-16BF5767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18889880144291"/>
          <c:h val="0.76589297994511463"/>
        </c:manualLayout>
      </c:layout>
      <c:overlay val="0"/>
      <c:spPr>
        <a:noFill/>
        <a:ln w="158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ACTIV</a:t>
            </a:r>
            <a:r>
              <a:rPr lang="en-US" sz="4400" baseline="0">
                <a:solidFill>
                  <a:schemeClr val="tx1"/>
                </a:solidFill>
              </a:rPr>
              <a:t>E PREMIUM 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6403524008028409"/>
          <c:y val="8.11278798483523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RISKSTATS!$S$1</c:f>
              <c:strCache>
                <c:ptCount val="1"/>
                <c:pt idx="0">
                  <c:v>GeomActivePremium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RISKSTATS!$S$2:$S$3000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ED63-4F46-B70A-A590897A4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TRACKING ERROR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RISKSTATS!$T$1</c:f>
              <c:strCache>
                <c:ptCount val="1"/>
                <c:pt idx="0">
                  <c:v>GeomTrackingError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RISKSTATS!$T$2:$T$3000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8133-4326-B262-3AF7D36D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INFORMATION</a:t>
            </a:r>
            <a:r>
              <a:rPr lang="en-US" sz="4400" baseline="0">
                <a:solidFill>
                  <a:schemeClr val="tx1"/>
                </a:solidFill>
              </a:rPr>
              <a:t> RATIO 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</a:p>
        </c:rich>
      </c:tx>
      <c:layout>
        <c:manualLayout>
          <c:xMode val="edge"/>
          <c:yMode val="edge"/>
          <c:x val="0.3404993952961762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77288231212477754"/>
        </c:manualLayout>
      </c:layout>
      <c:lineChart>
        <c:grouping val="standard"/>
        <c:varyColors val="0"/>
        <c:ser>
          <c:idx val="2"/>
          <c:order val="0"/>
          <c:tx>
            <c:strRef>
              <c:f>RISKSTATS!$U$1</c:f>
              <c:strCache>
                <c:ptCount val="1"/>
                <c:pt idx="0">
                  <c:v>GeomInformationRatio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RISKSTATS!$U$2:$U$3000</c:f>
              <c:numCache>
                <c:formatCode>0.00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BDFA-4F98-A37F-39687766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ALPHA VS S&amp;P 500 - Rolling 63d</a:t>
            </a:r>
          </a:p>
        </c:rich>
      </c:tx>
      <c:layout>
        <c:manualLayout>
          <c:xMode val="edge"/>
          <c:yMode val="edge"/>
          <c:x val="0.34606138387113378"/>
          <c:y val="7.0255686789151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BE2-482C-8AA3-3ED3C9845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BETA vs s&amp;p500</a:t>
            </a:r>
            <a:r>
              <a:rPr lang="en-US" sz="4400" baseline="0">
                <a:solidFill>
                  <a:schemeClr val="tx1"/>
                </a:solidFill>
              </a:rPr>
              <a:t> - Rolling 63d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3AE-4A5C-8D7B-259D8613D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R-squared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138174823735264"/>
          <c:y val="5.747126436781609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RISKSTATS!$H$1</c:f>
              <c:strCache>
                <c:ptCount val="1"/>
                <c:pt idx="0">
                  <c:v>r2_SPTR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RISKSTATS!$H$2:$H$3000</c:f>
              <c:numCache>
                <c:formatCode>0.00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C0E-4B79-9EC8-FF20412AA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RESIDUAL volatility</a:t>
            </a:r>
            <a:r>
              <a:rPr lang="en-US" sz="4400" baseline="0">
                <a:solidFill>
                  <a:schemeClr val="tx1"/>
                </a:solidFill>
              </a:rPr>
              <a:t> - Rolling 63 day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996017960990168"/>
          <c:y val="1.916010498687664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RISKSTATS!$I$1</c:f>
              <c:strCache>
                <c:ptCount val="1"/>
                <c:pt idx="0">
                  <c:v>resid.sd_SPTR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RISKSTATS!$I$2:$I$3000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7BC-4ABF-A65E-7BFE5FB6D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RISKSTATS!$BH$2:$BH$1194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RISKSTATS!$BI$2:$BI$1194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RISKSTATS!$BJ$1</c:f>
              <c:strCache>
                <c:ptCount val="1"/>
                <c:pt idx="0">
                  <c:v>Top_Long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RISKSTATS!$BJ$2:$BJ$1194</c:f>
              <c:numCache>
                <c:formatCode>General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RISKSTATS!$BK$1</c:f>
              <c:strCache>
                <c:ptCount val="1"/>
                <c:pt idx="0">
                  <c:v>Type_long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RISKSTATS!$BK$2:$BK$1194</c:f>
              <c:numCache>
                <c:formatCode>General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RISKSTATS!$BL$1</c:f>
              <c:strCache>
                <c:ptCount val="1"/>
                <c:pt idx="0">
                  <c:v>Long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RISKSTATS!$BL$2:$BL$1194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RISKSTATS!$BM$1</c:f>
              <c:strCache>
                <c:ptCount val="1"/>
                <c:pt idx="0">
                  <c:v>Top_Short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RISKSTATS!$BM$2:$BM$1194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RISKSTATS!$CA$1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RISKSTATS!$CA$2:$CA$1708</c:f>
              <c:numCache>
                <c:formatCode>0.0%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RISKSTATS!$CB$1:$CB$1255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RISKSTATS!$CB$1256:$CB$1708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RISKSTATS!$CC$1:$CC$1255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RISKSTATS!$CC$1256:$CC$1708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RISKSTATS!$CD$1:$CD$1255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RISKSTATS!$CD$1256:$CD$1708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RISKSTATS!$E$1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RISKSTATS!$E$2:$E$3000</c:f>
              <c:numCache>
                <c:formatCode>0.0%</c:formatCode>
                <c:ptCount val="2999"/>
                <c:pt idx="11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RISKSTATS!$Y$1</c:f>
              <c:strCache>
                <c:ptCount val="1"/>
                <c:pt idx="0">
                  <c:v>Coe.to.SPTR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RISKSTATS!$Y$2:$Y$3000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Coe.to.HFRXEH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RISKSTATS!$Z$2:$Z$3000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B0949E3-4D7F-4CAA-9442-D638F4C8F7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C0E3C75-7928-4AC2-871A-94413766F7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D9E8CB-EAF1-4C2D-B6EE-4E79DDF67A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DEA229A-D3A1-443E-8BB7-BF021BA522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12274AD-A3C9-4AEA-BD0C-7677265489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BC9EFD7-EFCB-4B5F-8806-7E952026D3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982714-BFB8-43DE-B356-32FCFCD0BA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FE56BC7-2599-41CB-BA0A-79275D78FB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11C8844-FFE7-450F-89BE-BAC73D4893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00DC866-AF7E-4275-A35E-992B00D710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5D40389-B770-4B1A-8A4C-27DF4489AD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8E5400D-96C5-4C51-BA5E-3AB7EA15E5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6E51DA0-B3C1-4CB1-B00A-A2A8CA1F19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726440-6353-49B5-97AF-BCFF47D895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F681558-0DA8-4618-974D-41299D4FAD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080B39F-151A-47D2-B11A-2E5B34855C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0.0%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417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RISKSTATS!$N$2:$N$3000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RISKSTATS!$AH$1</c:f>
              <c:strCache>
                <c:ptCount val="1"/>
                <c:pt idx="0">
                  <c:v>Health.Care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RISKSTATS!$AH$2:$AH$3000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  <c:min val="39995"/>
        </c:scaling>
        <c:delete val="0"/>
        <c:axPos val="b"/>
        <c:numFmt formatCode="m/d/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tickLblSkip val="3"/>
        <c:noMultiLvlLbl val="1"/>
      </c:cat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
<Relationships xmlns="http://schemas.openxmlformats.org/package/2006/relationships">
<Relationship Id="rId1" Target="../charts/chart1.xml" Type="http://schemas.openxmlformats.org/officeDocument/2006/relationships/chart"/>
<Relationship Id="rId2" Target="../charts/chart2.xml" Type="http://schemas.openxmlformats.org/officeDocument/2006/relationships/chart"/>
<Relationship Id="rId3" Target="../charts/chart3.xml" Type="http://schemas.openxmlformats.org/officeDocument/2006/relationships/chart"/>
</Relationships>

</file>

<file path=xl/drawings/_rels/drawing2.xml.rels><?xml version="1.0" encoding="UTF-8" standalone="no"?>
<Relationships xmlns="http://schemas.openxmlformats.org/package/2006/relationships">
<Relationship Id="rId1" Target="../charts/chart4.xml" Type="http://schemas.openxmlformats.org/officeDocument/2006/relationships/chart"/>
</Relationships>

</file>

<file path=xl/drawings/_rels/drawing3.xml.rels><?xml version="1.0" encoding="UTF-8" standalone="no"?>
<Relationships xmlns="http://schemas.openxmlformats.org/package/2006/relationships">
<Relationship Id="rId1" Target="../charts/chart5.xml" Type="http://schemas.openxmlformats.org/officeDocument/2006/relationships/chart"/>
<Relationship Id="rId2" Target="../charts/chart6.xml" Type="http://schemas.openxmlformats.org/officeDocument/2006/relationships/chart"/>
<Relationship Id="rId3" Target="../charts/chart7.xml" Type="http://schemas.openxmlformats.org/officeDocument/2006/relationships/chart"/>
<Relationship Id="rId4" Target="../charts/chart8.xml" Type="http://schemas.openxmlformats.org/officeDocument/2006/relationships/chart"/>
</Relationships>

</file>

<file path=xl/drawings/_rels/drawing4.xml.rels><?xml version="1.0" encoding="UTF-8" standalone="no"?>
<Relationships xmlns="http://schemas.openxmlformats.org/package/2006/relationships">
<Relationship Id="rId1" Target="../charts/chart9.xml" Type="http://schemas.openxmlformats.org/officeDocument/2006/relationships/chart"/>
<Relationship Id="rId10" Target="../media/image2.png" Type="http://schemas.openxmlformats.org/officeDocument/2006/relationships/image"/>
<Relationship Id="rId11" Target="../media/image3.png" Type="http://schemas.openxmlformats.org/officeDocument/2006/relationships/image"/>
<Relationship Id="rId12" Target="../charts/chart17.xml" Type="http://schemas.openxmlformats.org/officeDocument/2006/relationships/chart"/>
<Relationship Id="rId13" Target="../charts/chart18.xml" Type="http://schemas.openxmlformats.org/officeDocument/2006/relationships/chart"/>
<Relationship Id="rId14" Target="../charts/chart19.xml" Type="http://schemas.openxmlformats.org/officeDocument/2006/relationships/chart"/>
<Relationship Id="rId15" Target="../charts/chart20.xml" Type="http://schemas.openxmlformats.org/officeDocument/2006/relationships/chart"/>
<Relationship Id="rId16" Target="../charts/chart21.xml" Type="http://schemas.openxmlformats.org/officeDocument/2006/relationships/chart"/>
<Relationship Id="rId17" Target="../charts/chart22.xml" Type="http://schemas.openxmlformats.org/officeDocument/2006/relationships/chart"/>
<Relationship Id="rId18" Target="../charts/chart23.xml" Type="http://schemas.openxmlformats.org/officeDocument/2006/relationships/chart"/>
<Relationship Id="rId19" Target="../charts/chart24.xml" Type="http://schemas.openxmlformats.org/officeDocument/2006/relationships/chart"/>
<Relationship Id="rId2" Target="../charts/chart10.xml" Type="http://schemas.openxmlformats.org/officeDocument/2006/relationships/chart"/>
<Relationship Id="rId20" Target="../charts/chart25.xml" Type="http://schemas.openxmlformats.org/officeDocument/2006/relationships/chart"/>
<Relationship Id="rId21" Target="../charts/chart26.xml" Type="http://schemas.openxmlformats.org/officeDocument/2006/relationships/chart"/>
<Relationship Id="rId22" Target="../charts/chart27.xml" Type="http://schemas.openxmlformats.org/officeDocument/2006/relationships/chart"/>
<Relationship Id="rId23" Target="../charts/chart28.xml" Type="http://schemas.openxmlformats.org/officeDocument/2006/relationships/chart"/>
<Relationship Id="rId24" Target="../charts/chart29.xml" Type="http://schemas.openxmlformats.org/officeDocument/2006/relationships/chart"/>
<Relationship Id="rId3" Target="../charts/chart11.xml" Type="http://schemas.openxmlformats.org/officeDocument/2006/relationships/chart"/>
<Relationship Id="rId4" Target="../charts/chart12.xml" Type="http://schemas.openxmlformats.org/officeDocument/2006/relationships/chart"/>
<Relationship Id="rId5" Target="../charts/chart13.xml" Type="http://schemas.openxmlformats.org/officeDocument/2006/relationships/chart"/>
<Relationship Id="rId6" Target="../charts/chart14.xml" Type="http://schemas.openxmlformats.org/officeDocument/2006/relationships/chart"/>
<Relationship Id="rId7" Target="../charts/chart15.xml" Type="http://schemas.openxmlformats.org/officeDocument/2006/relationships/chart"/>
<Relationship Id="rId8" Target="../charts/chart16.xml" Type="http://schemas.openxmlformats.org/officeDocument/2006/relationships/chart"/>
<Relationship Id="rId9" Target="../media/image1.png" Type="http://schemas.openxmlformats.org/officeDocument/2006/relationships/image"/>
</Relationships>

</file>

<file path=xl/drawings/_rels/drawing5.xml.rels><?xml version="1.0" encoding="UTF-8" standalone="no"?>
<Relationships xmlns="http://schemas.openxmlformats.org/package/2006/relationships">
<Relationship Id="rId1" Target="../charts/chart30.xml" Type="http://schemas.openxmlformats.org/officeDocument/2006/relationships/chart"/>
<Relationship Id="rId2" Target="../charts/chart31.xml" Type="http://schemas.openxmlformats.org/officeDocument/2006/relationships/chart"/>
<Relationship Id="rId3" Target="../charts/chart32.xml" Type="http://schemas.openxmlformats.org/officeDocument/2006/relationships/chart"/>
<Relationship Id="rId4" Target="../charts/chart33.xml" Type="http://schemas.openxmlformats.org/officeDocument/2006/relationships/chart"/>
<Relationship Id="rId5" Target="../charts/chart34.xml" Type="http://schemas.openxmlformats.org/officeDocument/2006/relationships/chart"/>
</Relationships>

</file>

<file path=xl/drawings/_rels/drawing6.xml.rels><?xml version="1.0" encoding="UTF-8" standalone="no"?>
<Relationships xmlns="http://schemas.openxmlformats.org/package/2006/relationships">
<Relationship Id="rId1" Target="../charts/chart35.xml" Type="http://schemas.openxmlformats.org/officeDocument/2006/relationships/chart"/>
<Relationship Id="rId2" Target="../charts/chart36.xml" Type="http://schemas.openxmlformats.org/officeDocument/2006/relationships/chart"/>
<Relationship Id="rId3" Target="../charts/chart37.xml" Type="http://schemas.openxmlformats.org/officeDocument/2006/relationships/chart"/>
</Relationships>

</file>

<file path=xl/drawings/_rels/drawing7.xml.rels><?xml version="1.0" encoding="UTF-8" standalone="no"?>
<Relationships xmlns="http://schemas.openxmlformats.org/package/2006/relationships">
<Relationship Id="rId1" Target="../charts/chart38.xml" Type="http://schemas.openxmlformats.org/officeDocument/2006/relationships/chart"/>
<Relationship Id="rId2" Target="../charts/chart39.xml" Type="http://schemas.openxmlformats.org/officeDocument/2006/relationships/chart"/>
<Relationship Id="rId3" Target="../charts/chart40.xml" Type="http://schemas.openxmlformats.org/officeDocument/2006/relationships/chart"/>
<Relationship Id="rId4" Target="../charts/chart41.xml" Type="http://schemas.openxmlformats.org/officeDocument/2006/relationships/chart"/>
<Relationship Id="rId5" Target="../charts/chart42.xml" Type="http://schemas.openxmlformats.org/officeDocument/2006/relationships/chart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39</xdr:row>
      <xdr:rowOff>133350</xdr:rowOff>
    </xdr:from>
    <xdr:to>
      <xdr:col>17</xdr:col>
      <xdr:colOff>342900</xdr:colOff>
      <xdr:row>69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</xdr:row>
      <xdr:rowOff>185737</xdr:rowOff>
    </xdr:from>
    <xdr:to>
      <xdr:col>31</xdr:col>
      <xdr:colOff>304800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</xdr:colOff>
      <xdr:row>15</xdr:row>
      <xdr:rowOff>23812</xdr:rowOff>
    </xdr:from>
    <xdr:to>
      <xdr:col>22</xdr:col>
      <xdr:colOff>361950</xdr:colOff>
      <xdr:row>29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9</xdr:row>
      <xdr:rowOff>0</xdr:rowOff>
    </xdr:from>
    <xdr:to>
      <xdr:col>15</xdr:col>
      <xdr:colOff>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15</xdr:col>
      <xdr:colOff>-1</xdr:colOff>
      <xdr:row>40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15</xdr:col>
      <xdr:colOff>-1</xdr:colOff>
      <xdr:row>56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15</xdr:col>
      <xdr:colOff>-1</xdr:colOff>
      <xdr:row>73</xdr:row>
      <xdr:rowOff>180975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389</xdr:row>
      <xdr:rowOff>0</xdr:rowOff>
    </xdr:from>
    <xdr:to>
      <xdr:col>23</xdr:col>
      <xdr:colOff>1524000</xdr:colOff>
      <xdr:row>412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389</xdr:row>
      <xdr:rowOff>0</xdr:rowOff>
    </xdr:from>
    <xdr:to>
      <xdr:col>24</xdr:col>
      <xdr:colOff>76200</xdr:colOff>
      <xdr:row>411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393</xdr:row>
      <xdr:rowOff>266700</xdr:rowOff>
    </xdr:from>
    <xdr:to>
      <xdr:col>7</xdr:col>
      <xdr:colOff>0</xdr:colOff>
      <xdr:row>413</xdr:row>
      <xdr:rowOff>419099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387</xdr:row>
      <xdr:rowOff>152400</xdr:rowOff>
    </xdr:from>
    <xdr:to>
      <xdr:col>18</xdr:col>
      <xdr:colOff>0</xdr:colOff>
      <xdr:row>408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247650</xdr:colOff>
      <xdr:row>289</xdr:row>
      <xdr:rowOff>0</xdr:rowOff>
    </xdr:from>
    <xdr:to>
      <xdr:col>25</xdr:col>
      <xdr:colOff>247650</xdr:colOff>
      <xdr:row>310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1454150</xdr:colOff>
      <xdr:row>397</xdr:row>
      <xdr:rowOff>0</xdr:rowOff>
    </xdr:from>
    <xdr:to>
      <xdr:col>25</xdr:col>
      <xdr:colOff>0</xdr:colOff>
      <xdr:row>431</xdr:row>
      <xdr:rowOff>15875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394</xdr:row>
      <xdr:rowOff>0</xdr:rowOff>
    </xdr:from>
    <xdr:to>
      <xdr:col>21</xdr:col>
      <xdr:colOff>0</xdr:colOff>
      <xdr:row>428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1905000</xdr:colOff>
      <xdr:row>395</xdr:row>
      <xdr:rowOff>0</xdr:rowOff>
    </xdr:from>
    <xdr:to>
      <xdr:col>13</xdr:col>
      <xdr:colOff>0</xdr:colOff>
      <xdr:row>429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1078342</xdr:colOff>
      <xdr:row>328</xdr:row>
      <xdr:rowOff>233792</xdr:rowOff>
    </xdr:from>
    <xdr:to>
      <xdr:col>21</xdr:col>
      <xdr:colOff>0</xdr:colOff>
      <xdr:row>340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5442" y="179722892"/>
          <a:ext cx="5093858" cy="525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328</xdr:row>
      <xdr:rowOff>0</xdr:rowOff>
    </xdr:from>
    <xdr:to>
      <xdr:col>18</xdr:col>
      <xdr:colOff>985408</xdr:colOff>
      <xdr:row>339</xdr:row>
      <xdr:rowOff>166258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52300" y="179489100"/>
          <a:ext cx="5100208" cy="519545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312</xdr:row>
      <xdr:rowOff>62342</xdr:rowOff>
    </xdr:from>
    <xdr:to>
      <xdr:col>20</xdr:col>
      <xdr:colOff>985408</xdr:colOff>
      <xdr:row>323</xdr:row>
      <xdr:rowOff>214313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0" y="45248942"/>
          <a:ext cx="5100208" cy="51954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5</xdr:col>
      <xdr:colOff>0</xdr:colOff>
      <xdr:row>61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0</xdr:colOff>
      <xdr:row>45</xdr:row>
      <xdr:rowOff>0</xdr:rowOff>
    </xdr:from>
    <xdr:to>
      <xdr:col>10</xdr:col>
      <xdr:colOff>0</xdr:colOff>
      <xdr:row>61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14</xdr:col>
      <xdr:colOff>0</xdr:colOff>
      <xdr:row>61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70</xdr:row>
      <xdr:rowOff>38100</xdr:rowOff>
    </xdr:from>
    <xdr:to>
      <xdr:col>13</xdr:col>
      <xdr:colOff>4000500</xdr:colOff>
      <xdr:row>98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14</xdr:col>
      <xdr:colOff>0</xdr:colOff>
      <xdr:row>141</xdr:row>
      <xdr:rowOff>649224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14</xdr:col>
      <xdr:colOff>0</xdr:colOff>
      <xdr:row>176</xdr:row>
      <xdr:rowOff>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180</xdr:row>
      <xdr:rowOff>0</xdr:rowOff>
    </xdr:from>
    <xdr:to>
      <xdr:col>14</xdr:col>
      <xdr:colOff>0</xdr:colOff>
      <xdr:row>203</xdr:row>
      <xdr:rowOff>114300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208</xdr:row>
      <xdr:rowOff>0</xdr:rowOff>
    </xdr:from>
    <xdr:to>
      <xdr:col>14</xdr:col>
      <xdr:colOff>0</xdr:colOff>
      <xdr:row>237</xdr:row>
      <xdr:rowOff>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240</xdr:row>
      <xdr:rowOff>0</xdr:rowOff>
    </xdr:from>
    <xdr:to>
      <xdr:col>14</xdr:col>
      <xdr:colOff>0</xdr:colOff>
      <xdr:row>260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261</xdr:row>
      <xdr:rowOff>342900</xdr:rowOff>
    </xdr:from>
    <xdr:to>
      <xdr:col>14</xdr:col>
      <xdr:colOff>0</xdr:colOff>
      <xdr:row>283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284</xdr:row>
      <xdr:rowOff>0</xdr:rowOff>
    </xdr:from>
    <xdr:to>
      <xdr:col>14</xdr:col>
      <xdr:colOff>0</xdr:colOff>
      <xdr:row>304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306</xdr:row>
      <xdr:rowOff>0</xdr:rowOff>
    </xdr:from>
    <xdr:to>
      <xdr:col>14</xdr:col>
      <xdr:colOff>0</xdr:colOff>
      <xdr:row>326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no"?>
<Relationships xmlns="http://schemas.openxmlformats.org/package/2006/relationships">
<Relationship Id="rId1" Target="RiskTemplate.xlsx" TargetMode="External" Type="http://schemas.openxmlformats.org/officeDocument/2006/relationships/externalLinkPath"/>
</Relationships>
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A1:BP3000" totalsRowShown="0" headerRowDxfId="196" headerRowCellStyle="XLConnect.Header">
  <autoFilter ref="A1:BP3000"/>
  <tableColumns count="68">
    <tableColumn id="67" name="Date" dataDxfId="195" dataCellStyle="Percent">
      <calculatedColumnFormula>IF(ISBLANK(TBL_DATA[[#This Row],[Row.names]]), "",   DATE(YEAR(TBL_DATA[[#This Row],[Row.names]]), MONTH(TBL_DATA[[#This Row],[Row.names]]), DAY(TBL_DATA[[#This Row],[Row.names]])))</calculatedColumnFormula>
    </tableColumn>
    <tableColumn id="68" name="Rn" dataDxfId="194" dataCellStyle="Percent"/>
    <tableColumn id="1" name="Row.names" dataDxfId="193" dataCellStyle="XLConnect.DateTime"/>
    <tableColumn id="2" name="Daily.Return" dataDxfId="192" dataCellStyle="Percent"/>
    <tableColumn id="3" name="Cumulative.Return" dataDxfId="191" dataCellStyle="Percent"/>
    <tableColumn id="4" name="alpha_SPTR" dataDxfId="190" dataCellStyle="Percent"/>
    <tableColumn id="5" name="beta_SPTR" dataDxfId="189" dataCellStyle="XLConnect.Numeric"/>
    <tableColumn id="6" name="r2_SPTR" dataDxfId="188" dataCellStyle="Percent"/>
    <tableColumn id="7" name="resid.sd_SPTR" dataDxfId="187" dataCellStyle="Percent"/>
    <tableColumn id="8" name="alpha_HFRXEH" dataDxfId="186" dataCellStyle="Percent"/>
    <tableColumn id="9" name="beta_HFRXEH" dataDxfId="185" dataCellStyle="Percent"/>
    <tableColumn id="10" name="r2_HFRXEH" dataDxfId="184" dataCellStyle="Percent"/>
    <tableColumn id="11" name="resid.sd_HFRXEH" dataDxfId="183" dataCellStyle="Percent"/>
    <tableColumn id="12" name="Volatility" dataDxfId="182" dataCellStyle="Percent"/>
    <tableColumn id="13" name="Downside.Volatility" dataDxfId="181" dataCellStyle="Percent"/>
    <tableColumn id="14" name="Drawdown" dataDxfId="180" dataCellStyle="Percent"/>
    <tableColumn id="15" name="ETL" dataDxfId="179" dataCellStyle="Percent"/>
    <tableColumn id="16" name="VaR" dataDxfId="178" dataCellStyle="Percent"/>
    <tableColumn id="17" name="GeomActivePremium" dataDxfId="177" dataCellStyle="Percent"/>
    <tableColumn id="18" name="GeomTrackingError" dataDxfId="176" dataCellStyle="Percent"/>
    <tableColumn id="19" name="GeomInformationRatio" dataDxfId="175" dataCellStyle="XLConnect.Numeric"/>
    <tableColumn id="20" name="GeomActivePremium.1" dataDxfId="174" dataCellStyle="Percent"/>
    <tableColumn id="21" name="GeomTrackingError.1" dataDxfId="173" dataCellStyle="Percent"/>
    <tableColumn id="22" name="GeomInformationRatio.1" dataDxfId="172" dataCellStyle="Percent"/>
    <tableColumn id="23" name="Coe.to.SPTR"/>
    <tableColumn id="24" name="Coe.to.HFRXEH"/>
    <tableColumn id="25" name="Changepoints..vol." dataDxfId="171" dataCellStyle="Percent"/>
    <tableColumn id="26" name="Changepoints..meanvar."/>
    <tableColumn id="27" name="EWMA.Volatility" dataDxfId="170" dataCellStyle="Percent"/>
    <tableColumn id="28" name="Consumer.Discretionary" dataDxfId="169" dataCellStyle="Percent"/>
    <tableColumn id="29" name="Consumer.Staples" dataDxfId="168" dataCellStyle="Percent"/>
    <tableColumn id="30" name="Energy" dataDxfId="167" dataCellStyle="Percent"/>
    <tableColumn id="31" name="Financials" dataDxfId="166" dataCellStyle="Percent"/>
    <tableColumn id="32" name="Health.Care" dataDxfId="165" dataCellStyle="Percent"/>
    <tableColumn id="33" name="Information.Technology" dataDxfId="164" dataCellStyle="Percent"/>
    <tableColumn id="34" name="Materials" dataDxfId="163" dataCellStyle="Percent"/>
    <tableColumn id="35" name="Industrials" dataDxfId="162" dataCellStyle="Percent"/>
    <tableColumn id="36" name="Utilities" dataDxfId="161" dataCellStyle="Percent"/>
    <tableColumn id="37" name="Telecommunication.Services" dataDxfId="160" dataCellStyle="Percent"/>
    <tableColumn id="38" name="No.GIC" dataDxfId="159" dataCellStyle="Percent"/>
    <tableColumn id="39" name="L" dataDxfId="158" dataCellStyle="Percent"/>
    <tableColumn id="40" name="S" dataDxfId="157" dataCellStyle="Percent"/>
    <tableColumn id="41" name="Net" dataDxfId="156" dataCellStyle="Percent"/>
    <tableColumn id="42" name="Gross" dataDxfId="155" dataCellStyle="Percent"/>
    <tableColumn id="43" name="Consumer.Discretionary.1" dataDxfId="154" dataCellStyle="Percent"/>
    <tableColumn id="44" name="Consumer.Staples.1" dataDxfId="153" dataCellStyle="Percent"/>
    <tableColumn id="45" name="Energy.1" dataDxfId="152" dataCellStyle="Percent"/>
    <tableColumn id="46" name="Financials.1" dataDxfId="151" dataCellStyle="Percent"/>
    <tableColumn id="47" name="Health.Care.1" dataDxfId="150" dataCellStyle="Percent"/>
    <tableColumn id="48" name="Industrials.1" dataDxfId="149" dataCellStyle="Percent"/>
    <tableColumn id="49" name="Information.Technology.1" dataDxfId="148" dataCellStyle="Percent"/>
    <tableColumn id="50" name="Materials.1" dataDxfId="147" dataCellStyle="Percent"/>
    <tableColumn id="51" name="No.GIC.1" dataDxfId="146" dataCellStyle="Percent"/>
    <tableColumn id="52" name="Telecommunication.Services.1" dataDxfId="145" dataCellStyle="Percent"/>
    <tableColumn id="53" name="Utilities.1" dataDxfId="144" dataCellStyle="Percent"/>
    <tableColumn id="54" name="LARGE.CAP" dataDxfId="143" dataCellStyle="Percent"/>
    <tableColumn id="55" name="MEGA.CAP" dataDxfId="142" dataCellStyle="Percent"/>
    <tableColumn id="56" name="MICRO.CAP" dataDxfId="141" dataCellStyle="Percent"/>
    <tableColumn id="57" name="MID.CAP" dataDxfId="140" dataCellStyle="Percent"/>
    <tableColumn id="58" name="N.A" dataDxfId="139" dataCellStyle="Percent"/>
    <tableColumn id="59" name="SMALL.CAP" dataDxfId="138" dataCellStyle="Percent"/>
    <tableColumn id="60" name="Top_Long"/>
    <tableColumn id="61" name="Type_long"/>
    <tableColumn id="62" name="Long" dataDxfId="137" dataCellStyle="Percent"/>
    <tableColumn id="63" name="Top_Short" dataDxfId="136" dataCellStyle="Percent"/>
    <tableColumn id="64" name="Type_Short" dataDxfId="135" dataCellStyle="Percent"/>
    <tableColumn id="65" name="Short" dataDxfId="134" dataCellStyle="Percent"/>
    <tableColumn id="66" name="EWMA.Vol" dataDxfId="133" dataCellStyle="Percent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3" name="Table24" displayName="Table24" ref="B2:F8" totalsRowShown="0" headerRowDxfId="115" dataDxfId="113" headerRowBorderDxfId="114" dataCellStyle="Percent">
  <tableColumns count="5">
    <tableColumn id="1" name="MANDATES" dataDxfId="112"/>
    <tableColumn id="2" name="Latest" dataDxfId="111" dataCellStyle="Percent"/>
    <tableColumn id="3" name="21d ∆" dataDxfId="110" dataCellStyle="Percent"/>
    <tableColumn id="4" name="63d ∆" dataDxfId="109" dataCellStyle="Percent"/>
    <tableColumn id="5" name="252d ∆" dataDxfId="108" dataCellStyle="Percent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id="2" name="Table2" displayName="Table2" ref="C36:G42" totalsRowShown="0" headerRowDxfId="46" dataDxfId="44" headerRowBorderDxfId="45" dataCellStyle="Percent">
  <tableColumns count="5">
    <tableColumn id="1" name="RISK TRENDS" dataDxfId="43"/>
    <tableColumn id="2" name="Latest" dataDxfId="42" dataCellStyle="Percent">
      <calculatedColumnFormula>INDEX(INDIRECT("TBL_DATA[" &amp; TRIM($C37) &amp; "]"),ROW_LATEST)</calculatedColumnFormula>
    </tableColumn>
    <tableColumn id="3" name="21d ∆" dataDxfId="41" dataCellStyle="Percent">
      <calculatedColumnFormula>$D37-INDEX(INDIRECT("TBL_DATA[" &amp; TRIM($C37) &amp; "]"),ROW_LATEST-21)</calculatedColumnFormula>
    </tableColumn>
    <tableColumn id="4" name="63d ∆" dataDxfId="40" dataCellStyle="Percent">
      <calculatedColumnFormula>$D37-INDEX(INDIRECT("TBL_DATA[" &amp; TRIM($C37) &amp; "]"),ROW_LATEST-63)</calculatedColumnFormula>
    </tableColumn>
    <tableColumn id="5" name="252d ∆" dataDxfId="39" dataCellStyle="Percent">
      <calculatedColumnFormula>$D37-INDEX(INDIRECT("TBL_DATA[" &amp; TRIM($C37) &amp; "]"),ROW_LATEST-252)</calculatedColumnFormula>
    </tableColumn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id="4" name="Table25" displayName="Table25" ref="D101:K113" totalsRowCount="1" headerRowDxfId="38" dataDxfId="36" headerRowBorderDxfId="37" dataCellStyle="Percent">
  <tableColumns count="8">
    <tableColumn id="1" name="VOLATILITY CONTRIBUTION" totalsRowLabel="Total" dataDxfId="35" totalsRowDxfId="34" dataCellStyle="XLConnect.Header"/>
    <tableColumn id="6" name="Net Exp" totalsRowFunction="sum" dataDxfId="33" totalsRowDxfId="32" dataCellStyle="Percent">
      <calculatedColumnFormula>INDEX(INDIRECT("TBL_DATA[" &amp; LEFT(TRIM($D102),LEN(TRIM($D102))-2) &amp; "]"),ROW_LATEST)</calculatedColumnFormula>
    </tableColumn>
    <tableColumn id="8" name="% Total Net" totalsRowFunction="sum" dataDxfId="31" totalsRowDxfId="30" dataCellStyle="Percent">
      <calculatedColumnFormula>Table25[[#This Row],[Net Exp]]/Table25[[#Totals],[Net Exp]]</calculatedColumnFormula>
    </tableColumn>
    <tableColumn id="7" name="Risk Weight" totalsRowFunction="sum" dataDxfId="29" totalsRowDxfId="28" dataCellStyle="Percent">
      <calculatedColumnFormula>Table25[[#This Row],[Vol Contrib]]/Table25[[#Totals],[Vol Contrib]]</calculatedColumnFormula>
    </tableColumn>
    <tableColumn id="2" name="Vol Contrib" totalsRowFunction="sum" dataDxfId="27" totalsRowDxfId="26" dataCellStyle="Percent">
      <calculatedColumnFormula>INDEX(INDIRECT("TBL_DATA[" &amp; TRIM($D102)&amp;".1" &amp; "]"),ROW_LATEST)*SQRT(252)</calculatedColumnFormula>
    </tableColumn>
    <tableColumn id="3" name="21d ∆" dataDxfId="25" totalsRowDxfId="24" dataCellStyle="Percent">
      <calculatedColumnFormula>$H102-INDEX(INDIRECT("TBL_DATA[" &amp; TRIM($D102)&amp;".1" &amp; "]"),ROW_LATEST-21)*SQRT(252)</calculatedColumnFormula>
    </tableColumn>
    <tableColumn id="4" name="63d ∆" dataDxfId="23" totalsRowDxfId="22" dataCellStyle="Percent">
      <calculatedColumnFormula>$H102-INDEX(INDIRECT("TBL_DATA[" &amp; TRIM($D102)&amp;".1"  &amp; "]"),ROW_LATEST-63)*SQRT(252)</calculatedColumnFormula>
    </tableColumn>
    <tableColumn id="5" name="252d ∆" dataDxfId="21" totalsRowDxfId="20" dataCellStyle="Percent">
      <calculatedColumnFormula>$H102-INDEX(INDIRECT("TBL_DATA[" &amp; TRIM($D102)&amp;".1"  &amp; "]"),ROW_LATEST-252)*SQRT(252)</calculatedColumn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id="5" name="Table256" displayName="Table256" ref="D145:K152" totalsRowCount="1" headerRowDxfId="19" dataDxfId="17" headerRowBorderDxfId="18" dataCellStyle="Percent">
  <tableColumns count="8">
    <tableColumn id="1" name="RISK CONTRIBUTION" totalsRowLabel="Total" dataDxfId="16" totalsRowDxfId="15" dataCellStyle="XLConnect.Header"/>
    <tableColumn id="9" name="Net Exp" totalsRowFunction="sum" dataDxfId="14" totalsRowDxfId="13" dataCellStyle="Percent"/>
    <tableColumn id="6" name="% Total Net" totalsRowFunction="sum" totalsRowDxfId="12" dataCellStyle="Percent">
      <calculatedColumnFormula>Table256[[#This Row],[Net Exp]]/Table256[[#Totals],[Net Exp]]</calculatedColumnFormula>
    </tableColumn>
    <tableColumn id="7" name="Risk Weight" totalsRowFunction="sum" dataDxfId="11" totalsRowDxfId="10" dataCellStyle="Percent">
      <calculatedColumnFormula>Table256[[#This Row],[Vol Contrib]]/Table256[[#Totals],[Vol Contrib]]</calculatedColumnFormula>
    </tableColumn>
    <tableColumn id="2" name="Vol Contrib" totalsRowFunction="sum" dataDxfId="9" totalsRowDxfId="8" dataCellStyle="Percent">
      <calculatedColumnFormula>INDEX(INDIRECT("TBL_DATA[" &amp; TRIM($D146) &amp; "]"),ROW_LATEST)*SQRT(252)</calculatedColumnFormula>
    </tableColumn>
    <tableColumn id="3" name="21d ∆" dataDxfId="7" totalsRowDxfId="6" dataCellStyle="Percent">
      <calculatedColumnFormula>$H146-INDEX(INDIRECT("TBL_DATA[" &amp; TRIM($D146) &amp; "]"),ROW_LATEST-21)*SQRT(252)</calculatedColumnFormula>
    </tableColumn>
    <tableColumn id="4" name="63d ∆" dataDxfId="5" totalsRowDxfId="4" dataCellStyle="Percent">
      <calculatedColumnFormula>$H146-INDEX(INDIRECT("TBL_DATA[" &amp; TRIM($D146) &amp; "]"),ROW_LATEST-63)*SQRT(252)</calculatedColumnFormula>
    </tableColumn>
    <tableColumn id="5" name="252d ∆" dataDxfId="3" totalsRowDxfId="2" dataCellStyle="Percent">
      <calculatedColumnFormula>$H146-INDEX(INDIRECT("TBL_DATA[" &amp; TRIM($D146) &amp; "]"),ROW_LATEST-252)*SQRT(252)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drawings/drawing2.xml" Type="http://schemas.openxmlformats.org/officeDocument/2006/relationships/drawing"/>
</Relationships>

</file>

<file path=xl/worksheets/_rels/sheet4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Relationship Id="rId2" Target="../tables/table1.xml" Type="http://schemas.openxmlformats.org/officeDocument/2006/relationships/table"/>
</Relationships>

</file>

<file path=xl/worksheets/_rels/sheet6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Relationship Id="rId2" Target="../drawings/drawing3.xml" Type="http://schemas.openxmlformats.org/officeDocument/2006/relationships/drawing"/>
<Relationship Id="rId3" Target="../tables/table2.xml" Type="http://schemas.openxmlformats.org/officeDocument/2006/relationships/table"/>
</Relationships>

</file>

<file path=xl/worksheets/_rels/sheet7.xml.rels><?xml version="1.0" encoding="UTF-8" standalone="no"?>
<Relationships xmlns="http://schemas.openxmlformats.org/package/2006/relationships">
<Relationship Id="rId1" Target="../printerSettings/printerSettings4.bin" Type="http://schemas.openxmlformats.org/officeDocument/2006/relationships/printerSettings"/>
<Relationship Id="rId2" Target="../drawings/drawing4.xml" Type="http://schemas.openxmlformats.org/officeDocument/2006/relationships/drawing"/>
<Relationship Id="rId3" Target="../tables/table3.xml" Type="http://schemas.openxmlformats.org/officeDocument/2006/relationships/table"/>
<Relationship Id="rId4" Target="../tables/table4.xml" Type="http://schemas.openxmlformats.org/officeDocument/2006/relationships/table"/>
<Relationship Id="rId5" Target="../tables/table5.xml" Type="http://schemas.openxmlformats.org/officeDocument/2006/relationships/table"/>
</Relationships>

</file>

<file path=xl/worksheets/_rels/sheet8.xml.rels><?xml version="1.0" encoding="UTF-8" standalone="no"?>
<Relationships xmlns="http://schemas.openxmlformats.org/package/2006/relationships">
<Relationship Id="rId1" Target="../printerSettings/printerSettings5.bin" Type="http://schemas.openxmlformats.org/officeDocument/2006/relationships/printerSettings"/>
<Relationship Id="rId2" Target="../drawings/drawing5.xml" Type="http://schemas.openxmlformats.org/officeDocument/2006/relationships/drawing"/>
</Relationships>

</file>

<file path=xl/worksheets/_rels/sheet10.xml.rels><?xml version="1.0" encoding="UTF-8" standalone="no"?>
<Relationships xmlns="http://schemas.openxmlformats.org/package/2006/relationships">
<Relationship Id="rId1" Target="../printerSettings/printerSettings6.bin" Type="http://schemas.openxmlformats.org/officeDocument/2006/relationships/printerSettings"/>
<Relationship Id="rId2" Target="../drawings/drawing6.xml" Type="http://schemas.openxmlformats.org/officeDocument/2006/relationships/drawing"/>
</Relationships>

</file>

<file path=xl/worksheets/_rels/sheet11.xml.rels><?xml version="1.0" encoding="UTF-8" standalone="no"?>
<Relationships xmlns="http://schemas.openxmlformats.org/package/2006/relationships">
<Relationship Id="rId1" Target="../printerSettings/printerSettings7.bin" Type="http://schemas.openxmlformats.org/officeDocument/2006/relationships/printerSettings"/>
<Relationship Id="rId2" Target="../drawings/drawing7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"/>
  <sheetViews>
    <sheetView workbookViewId="0">
      <selection activeCell="L2" sqref="L2:L6"/>
    </sheetView>
  </sheetViews>
  <sheetFormatPr defaultRowHeight="15" x14ac:dyDescent="0.25"/>
  <cols>
    <col min="2" max="4" bestFit="true" customWidth="true" width="9.5703125" collapsed="true"/>
  </cols>
  <sheetData>
    <row r="1" spans="1:23" x14ac:dyDescent="0.25">
      <c r="A1" s="15">
        <v>39995</v>
      </c>
      <c r="B1" s="13" t="s">
        <v>22</v>
      </c>
      <c r="C1" s="13" t="s">
        <v>30</v>
      </c>
      <c r="D1" s="13" t="s">
        <v>36</v>
      </c>
      <c r="F1" s="15" t="s">
        <v>64</v>
      </c>
      <c r="G1" s="13" t="s">
        <v>22</v>
      </c>
      <c r="H1" s="13" t="s">
        <v>30</v>
      </c>
      <c r="I1" s="13" t="s">
        <v>36</v>
      </c>
      <c r="K1" s="15" t="s">
        <v>65</v>
      </c>
      <c r="L1" s="13" t="s">
        <v>22</v>
      </c>
      <c r="M1" s="13" t="s">
        <v>30</v>
      </c>
      <c r="N1" s="13" t="s">
        <v>36</v>
      </c>
      <c r="T1" t="s">
        <v>65</v>
      </c>
      <c r="U1" t="s">
        <v>66</v>
      </c>
      <c r="V1" t="s">
        <v>67</v>
      </c>
      <c r="W1" t="s">
        <v>68</v>
      </c>
    </row>
    <row r="2" spans="1:23" x14ac:dyDescent="0.25">
      <c r="A2" t="s">
        <v>25</v>
      </c>
      <c r="B2" s="17">
        <v>-3.4137156600000003E-2</v>
      </c>
      <c r="C2" s="17">
        <v>-2.7122850600000002E-2</v>
      </c>
      <c r="D2" s="17">
        <v>-6.6487202499999995E-2</v>
      </c>
      <c r="F2" t="s">
        <v>37</v>
      </c>
      <c r="G2" s="17">
        <v>-2.26590074E-2</v>
      </c>
      <c r="H2" s="17">
        <v>-2.0062949300000001E-2</v>
      </c>
      <c r="I2" s="17">
        <v>-3.9385567500000003E-2</v>
      </c>
      <c r="K2" t="s">
        <v>37</v>
      </c>
      <c r="L2" s="17">
        <v>-2.2659006999999998E-2</v>
      </c>
      <c r="M2" s="17">
        <v>-1.420389E-2</v>
      </c>
      <c r="N2" s="17">
        <v>-2.48521214E-2</v>
      </c>
      <c r="T2" t="s">
        <v>37</v>
      </c>
      <c r="U2" s="55">
        <v>-2.9727739999999999E-2</v>
      </c>
      <c r="V2" s="18">
        <f>U2+0.03</f>
        <v>2.7225999999999986E-4</v>
      </c>
      <c r="W2" s="18">
        <f>V2</f>
        <v>2.7225999999999986E-4</v>
      </c>
    </row>
    <row r="3" spans="1:23" x14ac:dyDescent="0.25">
      <c r="A3" t="s">
        <v>26</v>
      </c>
      <c r="B3" s="17">
        <v>-2.6869555000000002E-3</v>
      </c>
      <c r="C3" s="17">
        <v>-1.7210090999999999E-3</v>
      </c>
      <c r="D3" s="17">
        <v>-4.0276616999999999E-3</v>
      </c>
      <c r="E3" s="12"/>
      <c r="F3" t="s">
        <v>38</v>
      </c>
      <c r="G3" s="17">
        <v>-2.1558274000000001E-3</v>
      </c>
      <c r="H3" s="17">
        <v>-2.3001497999999999E-3</v>
      </c>
      <c r="I3" s="17">
        <v>-4.6964529000000001E-3</v>
      </c>
      <c r="K3" t="s">
        <v>38</v>
      </c>
      <c r="L3" s="17">
        <v>-4.5671770000000004E-3</v>
      </c>
      <c r="M3" s="17">
        <v>-4.220054E-3</v>
      </c>
      <c r="N3" s="17">
        <v>-8.7194442000000007E-3</v>
      </c>
      <c r="T3" t="s">
        <v>38</v>
      </c>
      <c r="U3" s="55">
        <v>-4.5871690000000003E-3</v>
      </c>
      <c r="V3" s="18">
        <f>U3+0.03</f>
        <v>2.5412830999999997E-2</v>
      </c>
      <c r="W3" s="18">
        <f>V3-V2</f>
        <v>2.5140570999999997E-2</v>
      </c>
    </row>
    <row r="4" spans="1:23" x14ac:dyDescent="0.25">
      <c r="A4" t="s">
        <v>27</v>
      </c>
      <c r="B4" s="17">
        <v>2.8171439999999999E-4</v>
      </c>
      <c r="C4" s="17">
        <v>2.6886379999999999E-4</v>
      </c>
      <c r="D4" s="17">
        <v>6.1269690000000001E-4</v>
      </c>
      <c r="E4" s="12"/>
      <c r="F4" t="s">
        <v>39</v>
      </c>
      <c r="G4" s="17">
        <v>1.5418119999999999E-4</v>
      </c>
      <c r="H4" s="17">
        <v>-1.305721E-4</v>
      </c>
      <c r="I4" s="17">
        <v>1.3755859999999999E-4</v>
      </c>
      <c r="K4" t="s">
        <v>39</v>
      </c>
      <c r="L4" s="17">
        <v>1.1117130000000001E-3</v>
      </c>
      <c r="M4" s="17">
        <v>-1.38849E-4</v>
      </c>
      <c r="N4" s="17">
        <v>5.3712849999999995E-4</v>
      </c>
      <c r="T4" t="s">
        <v>39</v>
      </c>
      <c r="U4" s="55">
        <v>-2.0190040000000001E-5</v>
      </c>
      <c r="V4" s="18">
        <f>U4+0.03</f>
        <v>2.9979809959999999E-2</v>
      </c>
      <c r="W4" s="18">
        <f t="shared" ref="W4:W6" si="0">V4-V3</f>
        <v>4.5669789600000024E-3</v>
      </c>
    </row>
    <row r="5" spans="1:23" x14ac:dyDescent="0.25">
      <c r="A5" t="s">
        <v>28</v>
      </c>
      <c r="B5" s="17">
        <v>3.0104274000000001E-3</v>
      </c>
      <c r="C5" s="17">
        <v>1.9529384999999999E-3</v>
      </c>
      <c r="D5" s="17">
        <v>5.4293772000000001E-3</v>
      </c>
      <c r="E5" s="12"/>
      <c r="F5" t="s">
        <v>40</v>
      </c>
      <c r="G5" s="17">
        <v>2.5366806000000001E-3</v>
      </c>
      <c r="H5" s="17">
        <v>2.2496733999999999E-3</v>
      </c>
      <c r="I5" s="17">
        <v>5.2545557999999996E-3</v>
      </c>
      <c r="K5" t="s">
        <v>40</v>
      </c>
      <c r="L5" s="17">
        <v>4.5625509999999998E-3</v>
      </c>
      <c r="M5" s="17">
        <v>2.5528310000000002E-3</v>
      </c>
      <c r="N5" s="17">
        <v>5.4770733000000004E-3</v>
      </c>
      <c r="R5" s="16"/>
      <c r="T5" t="s">
        <v>40</v>
      </c>
      <c r="U5" s="55">
        <v>6.1388160000000001E-3</v>
      </c>
      <c r="V5" s="18">
        <f>U5+0.03</f>
        <v>3.6138815999999997E-2</v>
      </c>
      <c r="W5" s="18">
        <f t="shared" si="0"/>
        <v>6.159006039999998E-3</v>
      </c>
    </row>
    <row r="6" spans="1:23" x14ac:dyDescent="0.25">
      <c r="A6" t="s">
        <v>29</v>
      </c>
      <c r="B6" s="17">
        <v>2.6135057499999999E-2</v>
      </c>
      <c r="C6" s="17">
        <v>1.45028164E-2</v>
      </c>
      <c r="D6" s="17">
        <v>4.7434443600000001E-2</v>
      </c>
      <c r="E6" s="12"/>
      <c r="F6" t="s">
        <v>41</v>
      </c>
      <c r="G6" s="17">
        <v>2.1674425099999999E-2</v>
      </c>
      <c r="H6" s="17">
        <v>1.45028164E-2</v>
      </c>
      <c r="I6" s="17">
        <v>3.9114750199999999E-2</v>
      </c>
      <c r="K6" t="s">
        <v>41</v>
      </c>
      <c r="L6" s="17">
        <v>2.1674425000000001E-2</v>
      </c>
      <c r="M6" s="17">
        <v>1.0273094E-2</v>
      </c>
      <c r="N6" s="17">
        <v>2.4781845199999999E-2</v>
      </c>
      <c r="R6" s="16"/>
      <c r="S6" s="19"/>
      <c r="T6" t="s">
        <v>41</v>
      </c>
      <c r="U6" s="55">
        <v>1.870318E-2</v>
      </c>
      <c r="V6" s="18">
        <f>U6+0.03</f>
        <v>4.8703179999999999E-2</v>
      </c>
      <c r="W6" s="18">
        <f t="shared" si="0"/>
        <v>1.2564364000000001E-2</v>
      </c>
    </row>
    <row r="7" spans="1:23" x14ac:dyDescent="0.25">
      <c r="A7" t="s">
        <v>31</v>
      </c>
      <c r="B7" s="18">
        <f>B3</f>
        <v>-2.6869555000000002E-3</v>
      </c>
      <c r="C7" s="18">
        <f t="shared" ref="C7:D7" si="1">C3</f>
        <v>-1.7210090999999999E-3</v>
      </c>
      <c r="D7" s="18">
        <f t="shared" si="1"/>
        <v>-4.0276616999999999E-3</v>
      </c>
      <c r="F7" t="s">
        <v>31</v>
      </c>
      <c r="G7" s="18">
        <f>G3</f>
        <v>-2.1558274000000001E-3</v>
      </c>
      <c r="H7" s="18">
        <f t="shared" ref="H7:I7" si="2">H3</f>
        <v>-2.3001497999999999E-3</v>
      </c>
      <c r="I7" s="18">
        <f t="shared" si="2"/>
        <v>-4.6964529000000001E-3</v>
      </c>
      <c r="K7" t="s">
        <v>31</v>
      </c>
      <c r="L7" s="18">
        <f>L3</f>
        <v>-4.5671770000000004E-3</v>
      </c>
      <c r="M7" s="18">
        <f t="shared" ref="M7:N7" si="3">M3</f>
        <v>-4.220054E-3</v>
      </c>
      <c r="N7" s="18">
        <f t="shared" si="3"/>
        <v>-8.7194442000000007E-3</v>
      </c>
      <c r="R7" s="16"/>
      <c r="S7" s="19"/>
      <c r="W7" s="56">
        <v>0.05</v>
      </c>
    </row>
    <row r="8" spans="1:23" x14ac:dyDescent="0.25">
      <c r="A8" t="s">
        <v>32</v>
      </c>
      <c r="B8" s="18">
        <f>B4</f>
        <v>2.8171439999999999E-4</v>
      </c>
      <c r="C8" s="18">
        <f>C4</f>
        <v>2.6886379999999999E-4</v>
      </c>
      <c r="D8" s="18">
        <f>D4</f>
        <v>6.1269690000000001E-4</v>
      </c>
      <c r="F8" t="s">
        <v>32</v>
      </c>
      <c r="G8" s="18">
        <f>G4-G3</f>
        <v>2.3100085999999999E-3</v>
      </c>
      <c r="H8" s="18">
        <f t="shared" ref="H8:I8" si="4">H4-H3</f>
        <v>2.1695777E-3</v>
      </c>
      <c r="I8" s="18">
        <f t="shared" si="4"/>
        <v>4.8340114999999998E-3</v>
      </c>
      <c r="K8" t="s">
        <v>32</v>
      </c>
      <c r="L8" s="18">
        <f>L4-L3</f>
        <v>5.6788900000000007E-3</v>
      </c>
      <c r="M8" s="18">
        <f t="shared" ref="M8:N8" si="5">M4-M3</f>
        <v>4.0812050000000001E-3</v>
      </c>
      <c r="N8" s="18">
        <f t="shared" si="5"/>
        <v>9.2565727E-3</v>
      </c>
      <c r="R8" s="16"/>
      <c r="S8" s="19"/>
    </row>
    <row r="9" spans="1:23" x14ac:dyDescent="0.25">
      <c r="A9" t="s">
        <v>33</v>
      </c>
      <c r="B9" s="18">
        <f>B5-B4</f>
        <v>2.7287130000000002E-3</v>
      </c>
      <c r="C9" s="18">
        <f t="shared" ref="C9:D9" si="6">C5-C4</f>
        <v>1.6840747000000001E-3</v>
      </c>
      <c r="D9" s="18">
        <f t="shared" si="6"/>
        <v>4.8166802999999999E-3</v>
      </c>
      <c r="F9" t="s">
        <v>33</v>
      </c>
      <c r="G9" s="18">
        <f>G5-G4</f>
        <v>2.3824994000000003E-3</v>
      </c>
      <c r="H9" s="18">
        <f t="shared" ref="H9:I9" si="7">H5-H4</f>
        <v>2.3802454999999998E-3</v>
      </c>
      <c r="I9" s="18">
        <f t="shared" si="7"/>
        <v>5.1169971999999999E-3</v>
      </c>
      <c r="K9" t="s">
        <v>33</v>
      </c>
      <c r="L9" s="18">
        <f>L5-L4</f>
        <v>3.4508379999999995E-3</v>
      </c>
      <c r="M9" s="18">
        <f t="shared" ref="M9:N9" si="8">M5-M4</f>
        <v>2.6916800000000001E-3</v>
      </c>
      <c r="N9" s="18">
        <f t="shared" si="8"/>
        <v>4.9399448000000002E-3</v>
      </c>
      <c r="R9" s="16"/>
      <c r="S9" s="19"/>
    </row>
    <row r="10" spans="1:23" x14ac:dyDescent="0.25">
      <c r="A10" t="s">
        <v>34</v>
      </c>
      <c r="B10" s="18">
        <f>B4-B2</f>
        <v>3.4418871000000004E-2</v>
      </c>
      <c r="C10" s="18">
        <f t="shared" ref="C10:D10" si="9">C4-C2</f>
        <v>2.7391714400000003E-2</v>
      </c>
      <c r="D10" s="18">
        <f t="shared" si="9"/>
        <v>6.7099899399999996E-2</v>
      </c>
      <c r="F10" t="s">
        <v>34</v>
      </c>
      <c r="G10" s="18">
        <f>G4-G2</f>
        <v>2.2813188599999999E-2</v>
      </c>
      <c r="H10" s="18">
        <f t="shared" ref="H10:I10" si="10">H4-H2</f>
        <v>1.99323772E-2</v>
      </c>
      <c r="I10" s="18">
        <f t="shared" si="10"/>
        <v>3.95231261E-2</v>
      </c>
      <c r="K10" t="s">
        <v>34</v>
      </c>
      <c r="L10" s="18">
        <f>L3-L2</f>
        <v>1.8091829999999996E-2</v>
      </c>
      <c r="M10" s="18">
        <f>M3-M2</f>
        <v>9.9838359999999994E-3</v>
      </c>
      <c r="N10" s="18">
        <f>N3-N2</f>
        <v>1.6132677200000001E-2</v>
      </c>
      <c r="R10" s="16"/>
      <c r="S10" s="19"/>
    </row>
    <row r="11" spans="1:23" x14ac:dyDescent="0.25">
      <c r="A11" t="s">
        <v>35</v>
      </c>
      <c r="B11" s="18">
        <f>B6-B4</f>
        <v>2.5853343099999999E-2</v>
      </c>
      <c r="C11" s="18">
        <f t="shared" ref="C11:D11" si="11">C6-C4</f>
        <v>1.42339526E-2</v>
      </c>
      <c r="D11" s="18">
        <f t="shared" si="11"/>
        <v>4.68217467E-2</v>
      </c>
      <c r="F11" t="s">
        <v>35</v>
      </c>
      <c r="G11" s="18">
        <f>G6-G4</f>
        <v>2.15202439E-2</v>
      </c>
      <c r="H11" s="18">
        <f t="shared" ref="H11:I11" si="12">H6-H4</f>
        <v>1.46333885E-2</v>
      </c>
      <c r="I11" s="18">
        <f t="shared" si="12"/>
        <v>3.8977191600000002E-2</v>
      </c>
      <c r="K11" t="s">
        <v>35</v>
      </c>
      <c r="L11" s="18">
        <f>L6-L5</f>
        <v>1.7111873999999999E-2</v>
      </c>
      <c r="M11" s="18">
        <f>M6-M5</f>
        <v>7.7202629999999998E-3</v>
      </c>
      <c r="N11" s="18">
        <f t="shared" ref="N11" si="13">N6-N4</f>
        <v>2.4244716699999998E-2</v>
      </c>
    </row>
    <row r="13" spans="1:23" x14ac:dyDescent="0.25">
      <c r="A13" t="s">
        <v>70</v>
      </c>
      <c r="B13" t="s">
        <v>22</v>
      </c>
      <c r="C13" t="s">
        <v>30</v>
      </c>
      <c r="D13" t="s">
        <v>36</v>
      </c>
      <c r="F13" t="s">
        <v>70</v>
      </c>
      <c r="G13" t="s">
        <v>22</v>
      </c>
      <c r="H13" t="s">
        <v>30</v>
      </c>
      <c r="I13" t="s">
        <v>36</v>
      </c>
      <c r="K13" t="s">
        <v>70</v>
      </c>
      <c r="L13" t="s">
        <v>22</v>
      </c>
      <c r="M13" t="s">
        <v>30</v>
      </c>
      <c r="N13" t="s">
        <v>36</v>
      </c>
    </row>
    <row r="14" spans="1:23" x14ac:dyDescent="0.25">
      <c r="A14" t="s">
        <v>37</v>
      </c>
      <c r="B14" s="18">
        <f>B2+$B$26</f>
        <v>3.5862843400000004E-2</v>
      </c>
      <c r="C14" s="18">
        <f>C2+$C$26</f>
        <v>4.2877149400000009E-2</v>
      </c>
      <c r="D14" s="18">
        <f>D2+$D$26</f>
        <v>3.5127975000000117E-3</v>
      </c>
      <c r="F14" t="s">
        <v>37</v>
      </c>
      <c r="G14" s="18">
        <f>G2+$G$26</f>
        <v>4.7340992600000006E-2</v>
      </c>
      <c r="H14" s="18">
        <f>H2+$H$26</f>
        <v>4.9937050700000006E-2</v>
      </c>
      <c r="I14" s="18">
        <f>I2+$I$26</f>
        <v>3.0614432500000004E-2</v>
      </c>
      <c r="K14" t="s">
        <v>37</v>
      </c>
      <c r="L14" s="18">
        <f>L2+$L$26</f>
        <v>4.7340993000000012E-2</v>
      </c>
      <c r="M14" s="18">
        <f>M2+$M$26</f>
        <v>5.579611000000001E-2</v>
      </c>
      <c r="N14" s="18">
        <f>N2+$N$26</f>
        <v>4.514787860000001E-2</v>
      </c>
    </row>
    <row r="15" spans="1:23" x14ac:dyDescent="0.25">
      <c r="A15" t="s">
        <v>38</v>
      </c>
      <c r="B15" s="18">
        <f>B3+$B$26</f>
        <v>6.7313044500000002E-2</v>
      </c>
      <c r="C15" s="18">
        <f>C3+$C$26</f>
        <v>6.8278990900000003E-2</v>
      </c>
      <c r="D15" s="18">
        <f>D3+$D$26</f>
        <v>6.5972338300000002E-2</v>
      </c>
      <c r="F15" t="s">
        <v>38</v>
      </c>
      <c r="G15" s="18">
        <f t="shared" ref="G15:G17" si="14">G3+$G$26</f>
        <v>6.7844172600000002E-2</v>
      </c>
      <c r="H15" s="18">
        <f t="shared" ref="H15:H17" si="15">H3+$H$26</f>
        <v>6.7699850200000009E-2</v>
      </c>
      <c r="I15" s="18">
        <f t="shared" ref="I15:I17" si="16">I3+$I$26</f>
        <v>6.5303547100000012E-2</v>
      </c>
      <c r="K15" t="s">
        <v>38</v>
      </c>
      <c r="L15" s="18">
        <f>L3+$L$26</f>
        <v>6.5432823000000001E-2</v>
      </c>
      <c r="M15" s="18">
        <f>M3+$M$26</f>
        <v>6.5779946000000006E-2</v>
      </c>
      <c r="N15" s="18">
        <f>N3+$N$26</f>
        <v>6.1280555800000004E-2</v>
      </c>
    </row>
    <row r="16" spans="1:23" x14ac:dyDescent="0.25">
      <c r="A16" t="s">
        <v>39</v>
      </c>
      <c r="B16" s="18">
        <f>B4+$B$26</f>
        <v>7.02817144E-2</v>
      </c>
      <c r="C16" s="18">
        <f>C4+$C$26</f>
        <v>7.0268863800000012E-2</v>
      </c>
      <c r="D16" s="18">
        <f>D4+$D$26</f>
        <v>7.0612696900000008E-2</v>
      </c>
      <c r="F16" t="s">
        <v>39</v>
      </c>
      <c r="G16" s="18">
        <f t="shared" si="14"/>
        <v>7.0154181200000013E-2</v>
      </c>
      <c r="H16" s="18">
        <f t="shared" si="15"/>
        <v>6.9869427900000003E-2</v>
      </c>
      <c r="I16" s="18">
        <f t="shared" si="16"/>
        <v>7.0137558600000011E-2</v>
      </c>
      <c r="K16" t="s">
        <v>39</v>
      </c>
      <c r="L16" s="18">
        <f>L4+$L$26</f>
        <v>7.1111713000000007E-2</v>
      </c>
      <c r="M16" s="18">
        <f>M4+$M$26</f>
        <v>6.986115100000001E-2</v>
      </c>
      <c r="N16" s="18">
        <f>N4+$N$26</f>
        <v>7.0537128500000004E-2</v>
      </c>
    </row>
    <row r="17" spans="1:14" x14ac:dyDescent="0.25">
      <c r="A17" t="s">
        <v>40</v>
      </c>
      <c r="B17" s="18">
        <f>B5+$B$26</f>
        <v>7.3010427400000008E-2</v>
      </c>
      <c r="C17" s="18">
        <f>C5+$C$26</f>
        <v>7.1952938500000008E-2</v>
      </c>
      <c r="D17" s="18">
        <f>D5+$D$26</f>
        <v>7.5429377200000008E-2</v>
      </c>
      <c r="F17" t="s">
        <v>40</v>
      </c>
      <c r="G17" s="18">
        <f t="shared" si="14"/>
        <v>7.25366806E-2</v>
      </c>
      <c r="H17" s="18">
        <f t="shared" si="15"/>
        <v>7.2249673400000006E-2</v>
      </c>
      <c r="I17" s="18">
        <f t="shared" si="16"/>
        <v>7.5254555800000011E-2</v>
      </c>
      <c r="K17" t="s">
        <v>40</v>
      </c>
      <c r="L17" s="18">
        <f>L5+$L$26</f>
        <v>7.4562551000000005E-2</v>
      </c>
      <c r="M17" s="18">
        <f>M5+$M$26</f>
        <v>7.2552831000000012E-2</v>
      </c>
      <c r="N17" s="18">
        <f>N5+$N$26</f>
        <v>7.5477073300000003E-2</v>
      </c>
    </row>
    <row r="18" spans="1:14" x14ac:dyDescent="0.25">
      <c r="A18" t="s">
        <v>41</v>
      </c>
      <c r="B18" s="18">
        <f>B6+$B$26</f>
        <v>9.613505750000001E-2</v>
      </c>
      <c r="C18" s="18">
        <f>C6+$C$26</f>
        <v>8.4502816400000014E-2</v>
      </c>
      <c r="D18" s="18">
        <f>D6+$D$26</f>
        <v>0.11743444360000001</v>
      </c>
      <c r="F18" t="s">
        <v>41</v>
      </c>
      <c r="G18" s="18">
        <f>G6+$G$26</f>
        <v>9.1674425100000012E-2</v>
      </c>
      <c r="H18" s="18">
        <f>H6+$H$26</f>
        <v>8.4502816400000014E-2</v>
      </c>
      <c r="I18" s="18">
        <f>I6+$I$26</f>
        <v>0.1091147502</v>
      </c>
      <c r="K18" t="s">
        <v>41</v>
      </c>
      <c r="L18" s="18">
        <f>L6+$L$26</f>
        <v>9.1674425000000004E-2</v>
      </c>
      <c r="M18" s="18">
        <f>M6+$M$26</f>
        <v>8.0273094000000003E-2</v>
      </c>
      <c r="N18" s="18">
        <f>N6+$N$26</f>
        <v>9.4781845200000006E-2</v>
      </c>
    </row>
    <row r="20" spans="1:14" x14ac:dyDescent="0.25">
      <c r="A20" t="s">
        <v>69</v>
      </c>
      <c r="B20" t="s">
        <v>22</v>
      </c>
      <c r="C20" t="s">
        <v>30</v>
      </c>
      <c r="D20" t="s">
        <v>36</v>
      </c>
      <c r="F20" t="s">
        <v>69</v>
      </c>
      <c r="G20" t="s">
        <v>22</v>
      </c>
      <c r="H20" t="s">
        <v>30</v>
      </c>
      <c r="I20" t="s">
        <v>36</v>
      </c>
      <c r="K20" t="s">
        <v>69</v>
      </c>
      <c r="L20" t="s">
        <v>22</v>
      </c>
      <c r="M20" t="s">
        <v>30</v>
      </c>
      <c r="N20" t="s">
        <v>36</v>
      </c>
    </row>
    <row r="21" spans="1:14" x14ac:dyDescent="0.25">
      <c r="A21" t="s">
        <v>37</v>
      </c>
      <c r="B21" s="18">
        <f>B14</f>
        <v>3.5862843400000004E-2</v>
      </c>
      <c r="C21" s="18">
        <f>C14</f>
        <v>4.2877149400000009E-2</v>
      </c>
      <c r="D21" s="18">
        <f>D14</f>
        <v>3.5127975000000117E-3</v>
      </c>
      <c r="F21" t="s">
        <v>37</v>
      </c>
      <c r="G21" s="18">
        <f>G14</f>
        <v>4.7340992600000006E-2</v>
      </c>
      <c r="H21" s="18">
        <f t="shared" ref="H21:I21" si="17">H14</f>
        <v>4.9937050700000006E-2</v>
      </c>
      <c r="I21" s="18">
        <f t="shared" si="17"/>
        <v>3.0614432500000004E-2</v>
      </c>
      <c r="K21" t="s">
        <v>37</v>
      </c>
      <c r="L21" s="18">
        <f>L14</f>
        <v>4.7340993000000012E-2</v>
      </c>
      <c r="M21" s="18">
        <f t="shared" ref="M21:N21" si="18">M14</f>
        <v>5.579611000000001E-2</v>
      </c>
      <c r="N21" s="18">
        <f t="shared" si="18"/>
        <v>4.514787860000001E-2</v>
      </c>
    </row>
    <row r="22" spans="1:14" x14ac:dyDescent="0.25">
      <c r="A22" t="s">
        <v>38</v>
      </c>
      <c r="B22" s="18">
        <f t="shared" ref="B22:D25" si="19">B15-B14</f>
        <v>3.1450201099999998E-2</v>
      </c>
      <c r="C22" s="18">
        <f t="shared" si="19"/>
        <v>2.5401841499999994E-2</v>
      </c>
      <c r="D22" s="18">
        <f t="shared" si="19"/>
        <v>6.2459540799999991E-2</v>
      </c>
      <c r="F22" t="s">
        <v>38</v>
      </c>
      <c r="G22" s="18">
        <f>G15-G14</f>
        <v>2.0503179999999996E-2</v>
      </c>
      <c r="H22" s="18">
        <f t="shared" ref="H22:I22" si="20">H15-H14</f>
        <v>1.7762799500000002E-2</v>
      </c>
      <c r="I22" s="18">
        <f t="shared" si="20"/>
        <v>3.4689114600000008E-2</v>
      </c>
      <c r="K22" t="s">
        <v>38</v>
      </c>
      <c r="L22" s="18">
        <f>L15-L14</f>
        <v>1.8091829999999989E-2</v>
      </c>
      <c r="M22" s="18">
        <f t="shared" ref="M22:N22" si="21">M15-M14</f>
        <v>9.9838359999999959E-3</v>
      </c>
      <c r="N22" s="18">
        <f t="shared" si="21"/>
        <v>1.6132677199999994E-2</v>
      </c>
    </row>
    <row r="23" spans="1:14" x14ac:dyDescent="0.25">
      <c r="A23" t="s">
        <v>39</v>
      </c>
      <c r="B23" s="18">
        <f t="shared" si="19"/>
        <v>2.9686698999999983E-3</v>
      </c>
      <c r="C23" s="55">
        <f t="shared" si="19"/>
        <v>1.9898729000000087E-3</v>
      </c>
      <c r="D23" s="55">
        <f t="shared" si="19"/>
        <v>4.6403586000000052E-3</v>
      </c>
      <c r="F23" t="s">
        <v>39</v>
      </c>
      <c r="G23" s="18">
        <f t="shared" ref="G23:I23" si="22">G16-G15</f>
        <v>2.3100086000000103E-3</v>
      </c>
      <c r="H23" s="55">
        <f t="shared" si="22"/>
        <v>2.1695776999999944E-3</v>
      </c>
      <c r="I23" s="55">
        <f t="shared" si="22"/>
        <v>4.8340114999999989E-3</v>
      </c>
      <c r="K23" t="s">
        <v>39</v>
      </c>
      <c r="L23" s="18">
        <f t="shared" ref="L23:N23" si="23">L16-L15</f>
        <v>5.6788900000000059E-3</v>
      </c>
      <c r="M23" s="55">
        <f t="shared" si="23"/>
        <v>4.0812050000000044E-3</v>
      </c>
      <c r="N23" s="55">
        <f t="shared" si="23"/>
        <v>9.2565727E-3</v>
      </c>
    </row>
    <row r="24" spans="1:14" x14ac:dyDescent="0.25">
      <c r="A24" t="s">
        <v>40</v>
      </c>
      <c r="B24" s="18">
        <f t="shared" si="19"/>
        <v>2.7287130000000076E-3</v>
      </c>
      <c r="C24" s="55">
        <f t="shared" si="19"/>
        <v>1.6840746999999961E-3</v>
      </c>
      <c r="D24" s="55">
        <f t="shared" si="19"/>
        <v>4.8166803000000008E-3</v>
      </c>
      <c r="F24" t="s">
        <v>40</v>
      </c>
      <c r="G24" s="18">
        <f t="shared" ref="G24:I24" si="24">G17-G16</f>
        <v>2.3824993999999877E-3</v>
      </c>
      <c r="H24" s="55">
        <f t="shared" si="24"/>
        <v>2.3802455000000028E-3</v>
      </c>
      <c r="I24" s="55">
        <f t="shared" si="24"/>
        <v>5.1169972000000008E-3</v>
      </c>
      <c r="K24" t="s">
        <v>40</v>
      </c>
      <c r="L24" s="18">
        <f t="shared" ref="L24:N25" si="25">L17-L16</f>
        <v>3.4508379999999977E-3</v>
      </c>
      <c r="M24" s="55">
        <f t="shared" si="25"/>
        <v>2.6916800000000018E-3</v>
      </c>
      <c r="N24" s="55">
        <f t="shared" si="25"/>
        <v>4.9399447999999985E-3</v>
      </c>
    </row>
    <row r="25" spans="1:14" x14ac:dyDescent="0.25">
      <c r="A25" t="s">
        <v>41</v>
      </c>
      <c r="B25" s="18">
        <f t="shared" si="19"/>
        <v>2.3124630100000002E-2</v>
      </c>
      <c r="C25" s="55">
        <f t="shared" si="19"/>
        <v>1.2549877900000006E-2</v>
      </c>
      <c r="D25" s="55">
        <f t="shared" si="19"/>
        <v>4.2005066399999999E-2</v>
      </c>
      <c r="F25" t="s">
        <v>41</v>
      </c>
      <c r="G25" s="18">
        <f t="shared" ref="G25:I25" si="26">G18-G17</f>
        <v>1.9137744500000012E-2</v>
      </c>
      <c r="H25" s="55">
        <f t="shared" si="26"/>
        <v>1.2253143000000008E-2</v>
      </c>
      <c r="I25" s="55">
        <f t="shared" si="26"/>
        <v>3.3860194399999988E-2</v>
      </c>
      <c r="K25" t="s">
        <v>41</v>
      </c>
      <c r="L25" s="18">
        <f t="shared" si="25"/>
        <v>1.7111873999999999E-2</v>
      </c>
      <c r="M25" s="55">
        <f t="shared" ref="M25:N25" si="27">M18-M17</f>
        <v>7.7202629999999911E-3</v>
      </c>
      <c r="N25" s="55">
        <f t="shared" si="27"/>
        <v>1.9304771900000003E-2</v>
      </c>
    </row>
    <row r="26" spans="1:14" x14ac:dyDescent="0.25">
      <c r="B26" s="57">
        <f t="array" ref="B26">MAX(CEILING(MAX(ABS($B$2:$D$2))*100,1)/100,CEILING(MAX(ABS($G$2:$I$2))*100,1)/100,CEILING(MAX(ABS($L$2:$N$2))*100,1)/100)</f>
        <v>7.0000000000000007E-2</v>
      </c>
      <c r="C26" s="57">
        <f t="array" ref="C26">MAX(CEILING(MAX(ABS($B$2:$D$2))*100,1)/100,CEILING(MAX(ABS($G$2:$I$2))*100,1)/100,CEILING(MAX(ABS($L$2:$N$2))*100,1)/100)</f>
        <v>7.0000000000000007E-2</v>
      </c>
      <c r="D26" s="57">
        <f t="array" ref="D26">MAX(CEILING(MAX(ABS($B$2:$D$2))*100,1)/100,CEILING(MAX(ABS($G$2:$I$2))*100,1)/100,CEILING(MAX(ABS($L$2:$N$2))*100,1)/100)</f>
        <v>7.0000000000000007E-2</v>
      </c>
      <c r="G26" s="57">
        <f t="array" ref="G26">MAX(CEILING(MAX(ABS($B$2:$D$2))*100,1)/100,CEILING(MAX(ABS($G$2:$I$2))*100,1)/100,CEILING(MAX(ABS($L$2:$N$2))*100,1)/100)</f>
        <v>7.0000000000000007E-2</v>
      </c>
      <c r="H26" s="57">
        <f t="array" ref="H26">MAX(CEILING(MAX(ABS($B$2:$D$2))*100,1)/100,CEILING(MAX(ABS($G$2:$I$2))*100,1)/100,CEILING(MAX(ABS($L$2:$N$2))*100,1)/100)</f>
        <v>7.0000000000000007E-2</v>
      </c>
      <c r="I26" s="57">
        <f t="array" ref="I26">MAX(CEILING(MAX(ABS($B$2:$D$2))*100,1)/100,CEILING(MAX(ABS($G$2:$I$2))*100,1)/100,CEILING(MAX(ABS($L$2:$N$2))*100,1)/100)</f>
        <v>7.0000000000000007E-2</v>
      </c>
      <c r="L26" s="57">
        <f t="array" ref="L26">MAX(CEILING(MAX(ABS($B$2:$D$2))*100,1)/100,CEILING(MAX(ABS($G$2:$I$2))*100,1)/100,CEILING(MAX(ABS($L$2:$N$2))*100,1)/100)</f>
        <v>7.0000000000000007E-2</v>
      </c>
      <c r="M26" s="57">
        <f t="array" ref="M26">MAX(CEILING(MAX(ABS($B$2:$D$2))*100,1)/100,CEILING(MAX(ABS($G$2:$I$2))*100,1)/100,CEILING(MAX(ABS($L$2:$N$2))*100,1)/100)</f>
        <v>7.0000000000000007E-2</v>
      </c>
      <c r="N26" s="57">
        <f t="array" ref="N26">MAX(CEILING(MAX(ABS($B$2:$D$2))*100,1)/100,CEILING(MAX(ABS($G$2:$I$2))*100,1)/100,CEILING(MAX(ABS($L$2:$N$2))*100,1)/100)</f>
        <v>7.0000000000000007E-2</v>
      </c>
    </row>
    <row r="27" spans="1:14" x14ac:dyDescent="0.25">
      <c r="A27" t="s">
        <v>71</v>
      </c>
      <c r="B27" s="18">
        <f>B15-B14</f>
        <v>3.1450201099999998E-2</v>
      </c>
      <c r="C27" s="18">
        <f>C15-C14</f>
        <v>2.5401841499999994E-2</v>
      </c>
      <c r="D27" s="18">
        <f>D15-D14</f>
        <v>6.2459540799999991E-2</v>
      </c>
      <c r="F27" t="s">
        <v>71</v>
      </c>
      <c r="G27" s="18">
        <f>G15-G14</f>
        <v>2.0503179999999996E-2</v>
      </c>
      <c r="H27" s="18">
        <f>H15-H14</f>
        <v>1.7762799500000002E-2</v>
      </c>
      <c r="I27" s="18">
        <f>I15-I14</f>
        <v>3.4689114600000008E-2</v>
      </c>
      <c r="K27" t="s">
        <v>71</v>
      </c>
      <c r="L27" s="18">
        <f>L15-L14</f>
        <v>1.8091829999999989E-2</v>
      </c>
      <c r="M27" s="18">
        <f>M15-M14</f>
        <v>9.9838359999999959E-3</v>
      </c>
      <c r="N27" s="18">
        <f>N15-N14</f>
        <v>1.6132677199999994E-2</v>
      </c>
    </row>
    <row r="28" spans="1:14" x14ac:dyDescent="0.25">
      <c r="A28" t="s">
        <v>72</v>
      </c>
      <c r="B28" s="18">
        <f>B18-B17</f>
        <v>2.3124630100000002E-2</v>
      </c>
      <c r="C28" s="18">
        <f t="shared" ref="C28:D28" si="28">C18-C17</f>
        <v>1.2549877900000006E-2</v>
      </c>
      <c r="D28" s="18">
        <f t="shared" si="28"/>
        <v>4.2005066399999999E-2</v>
      </c>
      <c r="F28" t="s">
        <v>72</v>
      </c>
      <c r="G28" s="18">
        <f>G18-G17</f>
        <v>1.9137744500000012E-2</v>
      </c>
      <c r="H28" s="18">
        <f t="shared" ref="H28:I28" si="29">H18-H17</f>
        <v>1.2253143000000008E-2</v>
      </c>
      <c r="I28" s="18">
        <f t="shared" si="29"/>
        <v>3.3860194399999988E-2</v>
      </c>
      <c r="K28" t="s">
        <v>72</v>
      </c>
      <c r="L28" s="18">
        <f>L18-L17</f>
        <v>1.7111873999999999E-2</v>
      </c>
      <c r="M28" s="18">
        <f t="shared" ref="M28:N28" si="30">M18-M17</f>
        <v>7.7202629999999911E-3</v>
      </c>
      <c r="N28" s="18">
        <f t="shared" si="30"/>
        <v>1.9304771900000003E-2</v>
      </c>
    </row>
    <row r="29" spans="1:14" x14ac:dyDescent="0.25">
      <c r="A29" s="16"/>
    </row>
    <row r="30" spans="1:14" x14ac:dyDescent="0.25">
      <c r="A30" s="16"/>
    </row>
    <row r="31" spans="1:14" x14ac:dyDescent="0.25">
      <c r="A31" s="16"/>
    </row>
    <row r="33" spans="1:12" x14ac:dyDescent="0.25">
      <c r="A33" s="16"/>
    </row>
    <row r="34" spans="1:12" x14ac:dyDescent="0.25">
      <c r="A34" s="16"/>
      <c r="B34" t="s">
        <v>22</v>
      </c>
      <c r="C34" t="s">
        <v>30</v>
      </c>
      <c r="D34" s="19" t="s">
        <v>36</v>
      </c>
      <c r="I34" s="74"/>
      <c r="J34" t="s">
        <v>22</v>
      </c>
      <c r="K34" t="s">
        <v>30</v>
      </c>
      <c r="L34" t="s">
        <v>36</v>
      </c>
    </row>
    <row r="35" spans="1:12" x14ac:dyDescent="0.25">
      <c r="A35" s="16" t="s">
        <v>37</v>
      </c>
      <c r="B35">
        <v>-2.26590074E-2</v>
      </c>
      <c r="C35">
        <v>-2.0062949300000001E-2</v>
      </c>
      <c r="D35" s="19">
        <v>-3.9385567500000003E-2</v>
      </c>
      <c r="I35" s="74" t="s">
        <v>37</v>
      </c>
      <c r="J35">
        <v>-2.2659006999999998E-2</v>
      </c>
      <c r="K35">
        <v>-1.420389E-2</v>
      </c>
      <c r="L35">
        <v>-2.48521214E-2</v>
      </c>
    </row>
    <row r="36" spans="1:12" x14ac:dyDescent="0.25">
      <c r="A36" s="16" t="s">
        <v>38</v>
      </c>
      <c r="B36">
        <v>-2.1558274000000001E-3</v>
      </c>
      <c r="C36">
        <v>-2.3001497999999999E-3</v>
      </c>
      <c r="D36" s="19">
        <v>-4.6964529000000001E-3</v>
      </c>
      <c r="I36" s="74" t="s">
        <v>38</v>
      </c>
      <c r="J36">
        <v>-4.5671770000000004E-3</v>
      </c>
      <c r="K36">
        <v>-4.220054E-3</v>
      </c>
      <c r="L36">
        <v>-8.7194442000000007E-3</v>
      </c>
    </row>
    <row r="37" spans="1:12" x14ac:dyDescent="0.25">
      <c r="A37" s="16" t="s">
        <v>39</v>
      </c>
      <c r="B37">
        <v>1.5418119999999999E-4</v>
      </c>
      <c r="C37">
        <v>-1.305721E-4</v>
      </c>
      <c r="D37" s="19">
        <v>1.3755859999999999E-4</v>
      </c>
      <c r="I37" s="74" t="s">
        <v>39</v>
      </c>
      <c r="J37">
        <v>1.1117130000000001E-3</v>
      </c>
      <c r="K37">
        <v>-1.38849E-4</v>
      </c>
      <c r="L37">
        <v>5.3712849999999995E-4</v>
      </c>
    </row>
    <row r="38" spans="1:12" x14ac:dyDescent="0.25">
      <c r="A38" s="16" t="s">
        <v>40</v>
      </c>
      <c r="B38">
        <v>2.5366806000000001E-3</v>
      </c>
      <c r="C38">
        <v>2.2496733999999999E-3</v>
      </c>
      <c r="D38" s="19">
        <v>5.2545557999999996E-3</v>
      </c>
      <c r="I38" s="74" t="s">
        <v>40</v>
      </c>
      <c r="J38">
        <v>4.5625509999999998E-3</v>
      </c>
      <c r="K38">
        <v>2.5528310000000002E-3</v>
      </c>
      <c r="L38">
        <v>5.4770733000000004E-3</v>
      </c>
    </row>
    <row r="39" spans="1:12" x14ac:dyDescent="0.25">
      <c r="A39" s="16" t="s">
        <v>41</v>
      </c>
      <c r="B39">
        <v>2.1674425099999999E-2</v>
      </c>
      <c r="C39">
        <v>1.45028164E-2</v>
      </c>
      <c r="D39">
        <v>3.9114750199999999E-2</v>
      </c>
      <c r="I39" s="74" t="s">
        <v>41</v>
      </c>
      <c r="J39">
        <v>2.1674425000000001E-2</v>
      </c>
      <c r="K39">
        <v>1.0273094E-2</v>
      </c>
      <c r="L39">
        <v>2.4781845199999999E-2</v>
      </c>
    </row>
    <row r="40" spans="1:12" x14ac:dyDescent="0.25">
      <c r="I40" s="75"/>
    </row>
    <row r="41" spans="1:12" x14ac:dyDescent="0.25">
      <c r="A41" s="16"/>
      <c r="B41" t="s">
        <v>22</v>
      </c>
      <c r="C41" t="s">
        <v>30</v>
      </c>
      <c r="D41" t="s">
        <v>36</v>
      </c>
      <c r="I41" s="76"/>
    </row>
    <row r="42" spans="1:12" x14ac:dyDescent="0.25">
      <c r="A42" s="16" t="s">
        <v>37</v>
      </c>
      <c r="B42">
        <v>-3.4137156600000003E-2</v>
      </c>
      <c r="C42">
        <v>-2.7122850600000002E-2</v>
      </c>
      <c r="D42">
        <v>-6.6487202499999995E-2</v>
      </c>
      <c r="I42" s="73"/>
    </row>
    <row r="43" spans="1:12" x14ac:dyDescent="0.25">
      <c r="A43" s="16" t="s">
        <v>38</v>
      </c>
      <c r="B43">
        <v>-2.6869555000000002E-3</v>
      </c>
      <c r="C43">
        <v>-1.7210090999999999E-3</v>
      </c>
      <c r="D43">
        <v>-4.0276616999999999E-3</v>
      </c>
    </row>
    <row r="44" spans="1:12" x14ac:dyDescent="0.25">
      <c r="A44" s="16" t="s">
        <v>39</v>
      </c>
      <c r="B44">
        <v>2.8171439999999999E-4</v>
      </c>
      <c r="C44">
        <v>2.6886379999999999E-4</v>
      </c>
      <c r="D44">
        <v>6.1269690000000001E-4</v>
      </c>
    </row>
    <row r="45" spans="1:12" x14ac:dyDescent="0.25">
      <c r="A45" s="16" t="s">
        <v>40</v>
      </c>
      <c r="B45">
        <v>3.0104274000000001E-3</v>
      </c>
      <c r="C45">
        <v>1.9529384999999999E-3</v>
      </c>
      <c r="D45">
        <v>5.4293772000000001E-3</v>
      </c>
    </row>
    <row r="46" spans="1:12" x14ac:dyDescent="0.25">
      <c r="A46" s="16" t="s">
        <v>41</v>
      </c>
      <c r="B46">
        <v>2.6135057499999999E-2</v>
      </c>
      <c r="C46">
        <v>1.45028164E-2</v>
      </c>
      <c r="D46">
        <v>4.7434443600000001E-2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2"/>
  <sheetViews>
    <sheetView topLeftCell="A2" workbookViewId="0">
      <selection activeCell="B1" sqref="B1:C1048576"/>
    </sheetView>
  </sheetViews>
  <sheetFormatPr defaultRowHeight="15" x14ac:dyDescent="0.25"/>
  <cols>
    <col min="1" max="1" customWidth="true" style="26" width="20.140625" collapsed="true"/>
    <col min="2" max="3" style="22" width="9.140625" collapsed="true"/>
    <col min="4" max="16384" style="23" width="9.140625" collapsed="true"/>
  </cols>
  <sheetData>
    <row r="1" spans="1:3" x14ac:dyDescent="0.25">
      <c r="A1" s="20" t="s">
        <v>0</v>
      </c>
      <c r="B1" s="21" t="s">
        <v>42</v>
      </c>
      <c r="C1" s="22" t="s">
        <v>43</v>
      </c>
    </row>
    <row r="2" spans="1:3" x14ac:dyDescent="0.25">
      <c r="A2" s="24">
        <v>38839</v>
      </c>
      <c r="B2" s="25">
        <v>0.12143352961227585</v>
      </c>
    </row>
    <row r="3" spans="1:3" x14ac:dyDescent="0.25">
      <c r="A3" s="24">
        <v>38840</v>
      </c>
      <c r="B3" s="25">
        <v>0.16839798385807406</v>
      </c>
    </row>
    <row r="4" spans="1:3" x14ac:dyDescent="0.25">
      <c r="A4" s="24">
        <v>38841</v>
      </c>
      <c r="B4" s="25">
        <v>0.16382193796191896</v>
      </c>
    </row>
    <row r="5" spans="1:3" x14ac:dyDescent="0.25">
      <c r="A5" s="24">
        <v>38842</v>
      </c>
      <c r="B5" s="25">
        <v>0.15836970839232323</v>
      </c>
    </row>
    <row r="6" spans="1:3" x14ac:dyDescent="0.25">
      <c r="A6" s="24">
        <v>38845</v>
      </c>
      <c r="B6" s="25">
        <v>0.15578361533460383</v>
      </c>
    </row>
    <row r="7" spans="1:3" x14ac:dyDescent="0.25">
      <c r="A7" s="24">
        <v>38846</v>
      </c>
      <c r="B7" s="25">
        <v>0.1507548722869621</v>
      </c>
    </row>
    <row r="8" spans="1:3" x14ac:dyDescent="0.25">
      <c r="A8" s="24">
        <v>38847</v>
      </c>
      <c r="B8" s="25">
        <v>0.14527461071603384</v>
      </c>
    </row>
    <row r="9" spans="1:3" x14ac:dyDescent="0.25">
      <c r="A9" s="24">
        <v>38848</v>
      </c>
      <c r="B9" s="25">
        <v>0.14103990850208423</v>
      </c>
    </row>
    <row r="10" spans="1:3" x14ac:dyDescent="0.25">
      <c r="A10" s="24">
        <v>38849</v>
      </c>
      <c r="B10" s="25">
        <v>0.14175980986305017</v>
      </c>
    </row>
    <row r="11" spans="1:3" x14ac:dyDescent="0.25">
      <c r="A11" s="24">
        <v>38852</v>
      </c>
      <c r="B11" s="25">
        <v>0.14860246224563048</v>
      </c>
    </row>
    <row r="12" spans="1:3" x14ac:dyDescent="0.25">
      <c r="A12" s="24">
        <v>38853</v>
      </c>
      <c r="B12" s="25">
        <v>0.14901598847028302</v>
      </c>
    </row>
    <row r="13" spans="1:3" x14ac:dyDescent="0.25">
      <c r="A13" s="24">
        <v>38854</v>
      </c>
      <c r="B13" s="25">
        <v>0.14802115927463991</v>
      </c>
    </row>
    <row r="14" spans="1:3" x14ac:dyDescent="0.25">
      <c r="A14" s="24">
        <v>38855</v>
      </c>
      <c r="B14" s="25">
        <v>0.1428905360442525</v>
      </c>
    </row>
    <row r="15" spans="1:3" x14ac:dyDescent="0.25">
      <c r="A15" s="24">
        <v>38856</v>
      </c>
      <c r="B15" s="25">
        <v>0.1377889417647824</v>
      </c>
    </row>
    <row r="16" spans="1:3" x14ac:dyDescent="0.25">
      <c r="A16" s="24">
        <v>38859</v>
      </c>
      <c r="B16" s="25">
        <v>0.14731760170665437</v>
      </c>
    </row>
    <row r="17" spans="1:2" x14ac:dyDescent="0.25">
      <c r="A17" s="24">
        <v>38860</v>
      </c>
      <c r="B17" s="25">
        <v>0.14205486065939177</v>
      </c>
    </row>
    <row r="18" spans="1:2" x14ac:dyDescent="0.25">
      <c r="A18" s="24">
        <v>38861</v>
      </c>
      <c r="B18" s="25">
        <v>0.14074276776026626</v>
      </c>
    </row>
    <row r="19" spans="1:2" x14ac:dyDescent="0.25">
      <c r="A19" s="24">
        <v>38862</v>
      </c>
      <c r="B19" s="25">
        <v>0.16192377670241537</v>
      </c>
    </row>
    <row r="20" spans="1:2" x14ac:dyDescent="0.25">
      <c r="A20" s="24">
        <v>38863</v>
      </c>
      <c r="B20" s="25">
        <v>0.17742399461639563</v>
      </c>
    </row>
    <row r="21" spans="1:2" x14ac:dyDescent="0.25">
      <c r="A21" s="24">
        <v>38867</v>
      </c>
      <c r="B21" s="25">
        <v>0.17149098861068066</v>
      </c>
    </row>
    <row r="22" spans="1:2" x14ac:dyDescent="0.25">
      <c r="A22" s="24">
        <v>38868</v>
      </c>
      <c r="B22" s="25">
        <v>0.16693937418225305</v>
      </c>
    </row>
    <row r="23" spans="1:2" x14ac:dyDescent="0.25">
      <c r="A23" s="24">
        <v>38869</v>
      </c>
      <c r="B23" s="25">
        <v>0.16087054113779137</v>
      </c>
    </row>
    <row r="24" spans="1:2" x14ac:dyDescent="0.25">
      <c r="A24" s="24">
        <v>38870</v>
      </c>
      <c r="B24" s="25">
        <v>0.16786565839029469</v>
      </c>
    </row>
    <row r="25" spans="1:2" x14ac:dyDescent="0.25">
      <c r="A25" s="24">
        <v>38873</v>
      </c>
      <c r="B25" s="25">
        <v>0.16181154037559975</v>
      </c>
    </row>
    <row r="26" spans="1:2" x14ac:dyDescent="0.25">
      <c r="A26" s="24">
        <v>38874</v>
      </c>
      <c r="B26" s="25">
        <v>0.18831445716694339</v>
      </c>
    </row>
    <row r="27" spans="1:2" x14ac:dyDescent="0.25">
      <c r="A27" s="24">
        <v>38875</v>
      </c>
      <c r="B27" s="25">
        <v>0.18205520794398292</v>
      </c>
    </row>
    <row r="28" spans="1:2" x14ac:dyDescent="0.25">
      <c r="A28" s="24">
        <v>38876</v>
      </c>
      <c r="B28" s="25">
        <v>0.17777691383486924</v>
      </c>
    </row>
    <row r="29" spans="1:2" x14ac:dyDescent="0.25">
      <c r="A29" s="24">
        <v>38877</v>
      </c>
      <c r="B29" s="25">
        <v>0.17241782157363572</v>
      </c>
    </row>
    <row r="30" spans="1:2" x14ac:dyDescent="0.25">
      <c r="A30" s="24">
        <v>38880</v>
      </c>
      <c r="B30" s="25">
        <v>0.17296332783165991</v>
      </c>
    </row>
    <row r="31" spans="1:2" x14ac:dyDescent="0.25">
      <c r="A31" s="24">
        <v>38881</v>
      </c>
      <c r="B31" s="25">
        <v>0.19030394327518177</v>
      </c>
    </row>
    <row r="32" spans="1:2" x14ac:dyDescent="0.25">
      <c r="A32" s="24">
        <v>38882</v>
      </c>
      <c r="B32" s="25">
        <v>0.22661054364674232</v>
      </c>
    </row>
    <row r="33" spans="1:2" x14ac:dyDescent="0.25">
      <c r="A33" s="24">
        <v>38883</v>
      </c>
      <c r="B33" s="25">
        <v>0.21844389393463604</v>
      </c>
    </row>
    <row r="34" spans="1:2" x14ac:dyDescent="0.25">
      <c r="A34" s="24">
        <v>38884</v>
      </c>
      <c r="B34" s="25">
        <v>0.21057706440427815</v>
      </c>
    </row>
    <row r="35" spans="1:2" x14ac:dyDescent="0.25">
      <c r="A35" s="24">
        <v>38887</v>
      </c>
      <c r="B35" s="25">
        <v>0.20353567787052465</v>
      </c>
    </row>
    <row r="36" spans="1:2" x14ac:dyDescent="0.25">
      <c r="A36" s="24">
        <v>38888</v>
      </c>
      <c r="B36" s="25">
        <v>0.21264191335652546</v>
      </c>
    </row>
    <row r="37" spans="1:2" x14ac:dyDescent="0.25">
      <c r="A37" s="24">
        <v>38889</v>
      </c>
      <c r="B37" s="25">
        <v>0.20920208299572027</v>
      </c>
    </row>
    <row r="38" spans="1:2" x14ac:dyDescent="0.25">
      <c r="A38" s="24">
        <v>38890</v>
      </c>
      <c r="B38" s="25">
        <v>0.20692821551274984</v>
      </c>
    </row>
    <row r="39" spans="1:2" x14ac:dyDescent="0.25">
      <c r="A39" s="24">
        <v>38891</v>
      </c>
      <c r="B39" s="25">
        <v>0.19970513307027249</v>
      </c>
    </row>
    <row r="40" spans="1:2" x14ac:dyDescent="0.25">
      <c r="A40" s="24">
        <v>38894</v>
      </c>
      <c r="B40" s="25">
        <v>0.19244478276026347</v>
      </c>
    </row>
    <row r="41" spans="1:2" x14ac:dyDescent="0.25">
      <c r="A41" s="24">
        <v>38895</v>
      </c>
      <c r="B41" s="25">
        <v>0.18667712991723076</v>
      </c>
    </row>
    <row r="42" spans="1:2" x14ac:dyDescent="0.25">
      <c r="A42" s="24">
        <v>38896</v>
      </c>
      <c r="B42" s="25">
        <v>0.20579010446677545</v>
      </c>
    </row>
    <row r="43" spans="1:2" x14ac:dyDescent="0.25">
      <c r="A43" s="24">
        <v>38897</v>
      </c>
      <c r="B43" s="25">
        <v>0.1986284140963831</v>
      </c>
    </row>
    <row r="44" spans="1:2" x14ac:dyDescent="0.25">
      <c r="A44" s="24">
        <v>38898</v>
      </c>
      <c r="B44" s="25">
        <v>0.20014349774631698</v>
      </c>
    </row>
    <row r="45" spans="1:2" x14ac:dyDescent="0.25">
      <c r="A45" s="24">
        <v>38901</v>
      </c>
      <c r="B45" s="25">
        <v>0.19734232638525623</v>
      </c>
    </row>
    <row r="46" spans="1:2" x14ac:dyDescent="0.25">
      <c r="A46" s="24">
        <v>38903</v>
      </c>
      <c r="B46" s="25">
        <v>0.19138359956347126</v>
      </c>
    </row>
    <row r="47" spans="1:2" x14ac:dyDescent="0.25">
      <c r="A47" s="24">
        <v>38904</v>
      </c>
      <c r="B47" s="25">
        <v>0.20301994689377748</v>
      </c>
    </row>
    <row r="48" spans="1:2" x14ac:dyDescent="0.25">
      <c r="A48" s="24">
        <v>38905</v>
      </c>
      <c r="B48" s="25">
        <v>0.19590289167542066</v>
      </c>
    </row>
    <row r="49" spans="1:2" x14ac:dyDescent="0.25">
      <c r="A49" s="24">
        <v>38908</v>
      </c>
      <c r="B49" s="25">
        <v>0.19471054001982038</v>
      </c>
    </row>
    <row r="50" spans="1:2" x14ac:dyDescent="0.25">
      <c r="A50" s="24">
        <v>38909</v>
      </c>
      <c r="B50" s="25">
        <v>0.18941534282653957</v>
      </c>
    </row>
    <row r="51" spans="1:2" x14ac:dyDescent="0.25">
      <c r="A51" s="24">
        <v>38910</v>
      </c>
      <c r="B51" s="25">
        <v>0.18873287682048309</v>
      </c>
    </row>
    <row r="52" spans="1:2" x14ac:dyDescent="0.25">
      <c r="A52" s="24">
        <v>38911</v>
      </c>
      <c r="B52" s="25">
        <v>0.18215003957861056</v>
      </c>
    </row>
    <row r="53" spans="1:2" x14ac:dyDescent="0.25">
      <c r="A53" s="24">
        <v>38912</v>
      </c>
      <c r="B53" s="25">
        <v>0.18208077011359089</v>
      </c>
    </row>
    <row r="54" spans="1:2" x14ac:dyDescent="0.25">
      <c r="A54" s="24">
        <v>38915</v>
      </c>
      <c r="B54" s="25">
        <v>0.18051919041235501</v>
      </c>
    </row>
    <row r="55" spans="1:2" x14ac:dyDescent="0.25">
      <c r="A55" s="24">
        <v>38916</v>
      </c>
      <c r="B55" s="25">
        <v>0.18550665828423457</v>
      </c>
    </row>
    <row r="56" spans="1:2" x14ac:dyDescent="0.25">
      <c r="A56" s="24">
        <v>38917</v>
      </c>
      <c r="B56" s="25">
        <v>0.17944441657832036</v>
      </c>
    </row>
    <row r="57" spans="1:2" x14ac:dyDescent="0.25">
      <c r="A57" s="24">
        <v>38918</v>
      </c>
      <c r="B57" s="25">
        <v>0.17418547124508652</v>
      </c>
    </row>
    <row r="58" spans="1:2" x14ac:dyDescent="0.25">
      <c r="A58" s="24">
        <v>38919</v>
      </c>
      <c r="B58" s="25">
        <v>0.17100893257424959</v>
      </c>
    </row>
    <row r="59" spans="1:2" x14ac:dyDescent="0.25">
      <c r="A59" s="24">
        <v>38922</v>
      </c>
      <c r="B59" s="25">
        <v>0.17049845726681903</v>
      </c>
    </row>
    <row r="60" spans="1:2" x14ac:dyDescent="0.25">
      <c r="A60" s="24">
        <v>38923</v>
      </c>
      <c r="B60" s="25">
        <v>0.16984415932688127</v>
      </c>
    </row>
    <row r="61" spans="1:2" x14ac:dyDescent="0.25">
      <c r="A61" s="24">
        <v>38924</v>
      </c>
      <c r="B61" s="25">
        <v>0.16941385197051079</v>
      </c>
    </row>
    <row r="62" spans="1:2" x14ac:dyDescent="0.25">
      <c r="A62" s="24">
        <v>38925</v>
      </c>
      <c r="B62" s="25">
        <v>0.16912873121116193</v>
      </c>
    </row>
    <row r="63" spans="1:2" x14ac:dyDescent="0.25">
      <c r="A63" s="24">
        <v>38926</v>
      </c>
      <c r="B63" s="25">
        <v>0.16387372973268274</v>
      </c>
    </row>
    <row r="64" spans="1:2" x14ac:dyDescent="0.25">
      <c r="A64" s="24">
        <v>38929</v>
      </c>
      <c r="B64" s="25">
        <v>0.15872570476407505</v>
      </c>
    </row>
    <row r="65" spans="1:2" x14ac:dyDescent="0.25">
      <c r="A65" s="24">
        <v>38930</v>
      </c>
      <c r="B65" s="25">
        <v>0.15901920527771141</v>
      </c>
    </row>
    <row r="66" spans="1:2" x14ac:dyDescent="0.25">
      <c r="A66" s="24">
        <v>38931</v>
      </c>
      <c r="B66" s="25">
        <v>0.15554399117565471</v>
      </c>
    </row>
    <row r="67" spans="1:2" x14ac:dyDescent="0.25">
      <c r="A67" s="24">
        <v>38932</v>
      </c>
      <c r="B67" s="25">
        <v>0.15136587289465825</v>
      </c>
    </row>
    <row r="68" spans="1:2" x14ac:dyDescent="0.25">
      <c r="A68" s="24">
        <v>38933</v>
      </c>
      <c r="B68" s="25">
        <v>0.15226495843383778</v>
      </c>
    </row>
    <row r="69" spans="1:2" x14ac:dyDescent="0.25">
      <c r="A69" s="24">
        <v>38936</v>
      </c>
      <c r="B69" s="25">
        <v>0.15670617325505545</v>
      </c>
    </row>
    <row r="70" spans="1:2" x14ac:dyDescent="0.25">
      <c r="A70" s="24">
        <v>38937</v>
      </c>
      <c r="B70" s="25">
        <v>0.15913860626371604</v>
      </c>
    </row>
    <row r="71" spans="1:2" x14ac:dyDescent="0.25">
      <c r="A71" s="24">
        <v>38938</v>
      </c>
      <c r="B71" s="25">
        <v>0.15420268234896944</v>
      </c>
    </row>
    <row r="72" spans="1:2" x14ac:dyDescent="0.25">
      <c r="A72" s="24">
        <v>38939</v>
      </c>
      <c r="B72" s="25">
        <v>0.1485970345425961</v>
      </c>
    </row>
    <row r="73" spans="1:2" x14ac:dyDescent="0.25">
      <c r="A73" s="24">
        <v>38940</v>
      </c>
      <c r="B73" s="25">
        <v>0.14332531778861232</v>
      </c>
    </row>
    <row r="74" spans="1:2" x14ac:dyDescent="0.25">
      <c r="A74" s="24">
        <v>38943</v>
      </c>
      <c r="B74" s="25">
        <v>0.13998960355753126</v>
      </c>
    </row>
    <row r="75" spans="1:2" x14ac:dyDescent="0.25">
      <c r="A75" s="24">
        <v>38944</v>
      </c>
      <c r="B75" s="25">
        <v>0.13531698931043654</v>
      </c>
    </row>
    <row r="76" spans="1:2" x14ac:dyDescent="0.25">
      <c r="A76" s="24">
        <v>38945</v>
      </c>
      <c r="B76" s="25">
        <v>0.13448698163136208</v>
      </c>
    </row>
    <row r="77" spans="1:2" x14ac:dyDescent="0.25">
      <c r="A77" s="24">
        <v>38946</v>
      </c>
      <c r="B77" s="25">
        <v>0.13240330898309885</v>
      </c>
    </row>
    <row r="78" spans="1:2" x14ac:dyDescent="0.25">
      <c r="A78" s="24">
        <v>38947</v>
      </c>
      <c r="B78" s="25">
        <v>0.12773366466220992</v>
      </c>
    </row>
    <row r="79" spans="1:2" x14ac:dyDescent="0.25">
      <c r="A79" s="24">
        <v>38950</v>
      </c>
      <c r="B79" s="25">
        <v>0.12353170442451354</v>
      </c>
    </row>
    <row r="80" spans="1:2" x14ac:dyDescent="0.25">
      <c r="A80" s="24">
        <v>38951</v>
      </c>
      <c r="B80" s="25">
        <v>0.11904151504414455</v>
      </c>
    </row>
    <row r="81" spans="1:2" x14ac:dyDescent="0.25">
      <c r="A81" s="24">
        <v>38952</v>
      </c>
      <c r="B81" s="25">
        <v>0.1147146390871556</v>
      </c>
    </row>
    <row r="82" spans="1:2" x14ac:dyDescent="0.25">
      <c r="A82" s="24">
        <v>38953</v>
      </c>
      <c r="B82" s="25">
        <v>0.11168286795938298</v>
      </c>
    </row>
    <row r="83" spans="1:2" x14ac:dyDescent="0.25">
      <c r="A83" s="24">
        <v>38954</v>
      </c>
      <c r="B83" s="25">
        <v>0.11235509283675967</v>
      </c>
    </row>
    <row r="84" spans="1:2" x14ac:dyDescent="0.25">
      <c r="A84" s="24">
        <v>38957</v>
      </c>
      <c r="B84" s="25">
        <v>0.10887203566328515</v>
      </c>
    </row>
    <row r="85" spans="1:2" x14ac:dyDescent="0.25">
      <c r="A85" s="24">
        <v>38958</v>
      </c>
      <c r="B85" s="25">
        <v>0.10541963479622862</v>
      </c>
    </row>
    <row r="86" spans="1:2" x14ac:dyDescent="0.25">
      <c r="A86" s="24">
        <v>38959</v>
      </c>
      <c r="B86" s="25">
        <v>0.10210643993909413</v>
      </c>
    </row>
    <row r="87" spans="1:2" x14ac:dyDescent="0.25">
      <c r="A87" s="24">
        <v>38960</v>
      </c>
      <c r="B87" s="25">
        <v>9.8395553467358482E-2</v>
      </c>
    </row>
    <row r="88" spans="1:2" x14ac:dyDescent="0.25">
      <c r="A88" s="24">
        <v>38961</v>
      </c>
      <c r="B88" s="25">
        <v>0.10005021575508159</v>
      </c>
    </row>
    <row r="89" spans="1:2" x14ac:dyDescent="0.25">
      <c r="A89" s="24">
        <v>38965</v>
      </c>
      <c r="B89" s="25">
        <v>9.6948368170742691E-2</v>
      </c>
    </row>
    <row r="90" spans="1:2" x14ac:dyDescent="0.25">
      <c r="A90" s="24">
        <v>38966</v>
      </c>
      <c r="B90" s="25">
        <v>9.3425115719439761E-2</v>
      </c>
    </row>
    <row r="91" spans="1:2" x14ac:dyDescent="0.25">
      <c r="A91" s="24">
        <v>38967</v>
      </c>
      <c r="B91" s="25">
        <v>9.2682536123765369E-2</v>
      </c>
    </row>
    <row r="92" spans="1:2" x14ac:dyDescent="0.25">
      <c r="A92" s="24">
        <v>38968</v>
      </c>
      <c r="B92" s="25">
        <v>9.003114774767737E-2</v>
      </c>
    </row>
    <row r="93" spans="1:2" x14ac:dyDescent="0.25">
      <c r="A93" s="24">
        <v>38971</v>
      </c>
      <c r="B93" s="25">
        <v>8.8155772278354264E-2</v>
      </c>
    </row>
    <row r="94" spans="1:2" x14ac:dyDescent="0.25">
      <c r="A94" s="24">
        <v>38972</v>
      </c>
      <c r="B94" s="25">
        <v>8.6580420015183346E-2</v>
      </c>
    </row>
    <row r="95" spans="1:2" x14ac:dyDescent="0.25">
      <c r="A95" s="24">
        <v>38973</v>
      </c>
      <c r="B95" s="25">
        <v>8.6044817953165834E-2</v>
      </c>
    </row>
    <row r="96" spans="1:2" x14ac:dyDescent="0.25">
      <c r="A96" s="24">
        <v>38974</v>
      </c>
      <c r="B96" s="25">
        <v>8.3538830136052164E-2</v>
      </c>
    </row>
    <row r="97" spans="1:2" x14ac:dyDescent="0.25">
      <c r="A97" s="24">
        <v>38975</v>
      </c>
      <c r="B97" s="25">
        <v>8.071985324927182E-2</v>
      </c>
    </row>
    <row r="98" spans="1:2" x14ac:dyDescent="0.25">
      <c r="A98" s="24">
        <v>38978</v>
      </c>
      <c r="B98" s="25">
        <v>7.8602960738160865E-2</v>
      </c>
    </row>
    <row r="99" spans="1:2" x14ac:dyDescent="0.25">
      <c r="A99" s="24">
        <v>38979</v>
      </c>
      <c r="B99" s="25">
        <v>7.574714921108483E-2</v>
      </c>
    </row>
    <row r="100" spans="1:2" x14ac:dyDescent="0.25">
      <c r="A100" s="24">
        <v>38980</v>
      </c>
      <c r="B100" s="25">
        <v>7.2995255377164295E-2</v>
      </c>
    </row>
    <row r="101" spans="1:2" x14ac:dyDescent="0.25">
      <c r="A101" s="24">
        <v>38981</v>
      </c>
      <c r="B101" s="25">
        <v>7.2045159510576648E-2</v>
      </c>
    </row>
    <row r="102" spans="1:2" x14ac:dyDescent="0.25">
      <c r="A102" s="24">
        <v>38982</v>
      </c>
      <c r="B102" s="25">
        <v>6.9590686465103857E-2</v>
      </c>
    </row>
    <row r="103" spans="1:2" x14ac:dyDescent="0.25">
      <c r="A103" s="24">
        <v>38985</v>
      </c>
      <c r="B103" s="25">
        <v>7.0575333167161886E-2</v>
      </c>
    </row>
    <row r="104" spans="1:2" x14ac:dyDescent="0.25">
      <c r="A104" s="24">
        <v>38986</v>
      </c>
      <c r="B104" s="25">
        <v>6.9770200361010948E-2</v>
      </c>
    </row>
    <row r="105" spans="1:2" x14ac:dyDescent="0.25">
      <c r="A105" s="24">
        <v>38987</v>
      </c>
      <c r="B105" s="25">
        <v>6.9000344021300217E-2</v>
      </c>
    </row>
    <row r="106" spans="1:2" x14ac:dyDescent="0.25">
      <c r="A106" s="24">
        <v>38988</v>
      </c>
      <c r="B106" s="25">
        <v>6.6493980727171456E-2</v>
      </c>
    </row>
    <row r="107" spans="1:2" x14ac:dyDescent="0.25">
      <c r="A107" s="24">
        <v>38989</v>
      </c>
      <c r="B107" s="25">
        <v>6.4253582156107339E-2</v>
      </c>
    </row>
    <row r="108" spans="1:2" x14ac:dyDescent="0.25">
      <c r="A108" s="24">
        <v>38992</v>
      </c>
      <c r="B108" s="25">
        <v>6.2100291864669102E-2</v>
      </c>
    </row>
    <row r="109" spans="1:2" x14ac:dyDescent="0.25">
      <c r="A109" s="24">
        <v>38993</v>
      </c>
      <c r="B109" s="25">
        <v>6.0132594388214597E-2</v>
      </c>
    </row>
    <row r="110" spans="1:2" x14ac:dyDescent="0.25">
      <c r="A110" s="24">
        <v>38994</v>
      </c>
      <c r="B110" s="25">
        <v>6.0271177921218472E-2</v>
      </c>
    </row>
    <row r="111" spans="1:2" x14ac:dyDescent="0.25">
      <c r="A111" s="24">
        <v>38995</v>
      </c>
      <c r="B111" s="25">
        <v>6.041625245651832E-2</v>
      </c>
    </row>
    <row r="112" spans="1:2" x14ac:dyDescent="0.25">
      <c r="A112" s="24">
        <v>38996</v>
      </c>
      <c r="B112" s="25">
        <v>6.3887618262477339E-2</v>
      </c>
    </row>
    <row r="113" spans="1:2" x14ac:dyDescent="0.25">
      <c r="A113" s="24">
        <v>38999</v>
      </c>
      <c r="B113" s="25">
        <v>6.1567348744866919E-2</v>
      </c>
    </row>
    <row r="114" spans="1:2" x14ac:dyDescent="0.25">
      <c r="A114" s="24">
        <v>39000</v>
      </c>
      <c r="B114" s="25">
        <v>6.1308578889808701E-2</v>
      </c>
    </row>
    <row r="115" spans="1:2" x14ac:dyDescent="0.25">
      <c r="A115" s="24">
        <v>39001</v>
      </c>
      <c r="B115" s="25">
        <v>5.9931812705903809E-2</v>
      </c>
    </row>
    <row r="116" spans="1:2" x14ac:dyDescent="0.25">
      <c r="A116" s="24">
        <v>39002</v>
      </c>
      <c r="B116" s="25">
        <v>5.8826758960438298E-2</v>
      </c>
    </row>
    <row r="117" spans="1:2" x14ac:dyDescent="0.25">
      <c r="A117" s="24">
        <v>39003</v>
      </c>
      <c r="B117" s="25">
        <v>5.8740851133373961E-2</v>
      </c>
    </row>
    <row r="118" spans="1:2" x14ac:dyDescent="0.25">
      <c r="A118" s="24">
        <v>39006</v>
      </c>
      <c r="B118" s="25">
        <v>5.748716333209182E-2</v>
      </c>
    </row>
    <row r="119" spans="1:2" x14ac:dyDescent="0.25">
      <c r="A119" s="24">
        <v>39007</v>
      </c>
      <c r="B119" s="25">
        <v>5.5597385483435569E-2</v>
      </c>
    </row>
    <row r="120" spans="1:2" x14ac:dyDescent="0.25">
      <c r="A120" s="24">
        <v>39008</v>
      </c>
      <c r="B120" s="25">
        <v>5.7804266153040983E-2</v>
      </c>
    </row>
    <row r="121" spans="1:2" x14ac:dyDescent="0.25">
      <c r="A121" s="24">
        <v>39009</v>
      </c>
      <c r="B121" s="25">
        <v>5.9411483197803115E-2</v>
      </c>
    </row>
    <row r="122" spans="1:2" x14ac:dyDescent="0.25">
      <c r="A122" s="24">
        <v>39010</v>
      </c>
      <c r="B122" s="25">
        <v>5.8324458832175997E-2</v>
      </c>
    </row>
    <row r="123" spans="1:2" x14ac:dyDescent="0.25">
      <c r="A123" s="24">
        <v>39013</v>
      </c>
      <c r="B123" s="25">
        <v>5.7089786030250049E-2</v>
      </c>
    </row>
    <row r="124" spans="1:2" x14ac:dyDescent="0.25">
      <c r="A124" s="24">
        <v>39014</v>
      </c>
      <c r="B124" s="25">
        <v>5.5215284472850928E-2</v>
      </c>
    </row>
    <row r="125" spans="1:2" x14ac:dyDescent="0.25">
      <c r="A125" s="24">
        <v>39015</v>
      </c>
      <c r="B125" s="25">
        <v>5.4358027120071019E-2</v>
      </c>
    </row>
    <row r="126" spans="1:2" x14ac:dyDescent="0.25">
      <c r="A126" s="24">
        <v>39016</v>
      </c>
      <c r="B126" s="25">
        <v>5.4568787343251407E-2</v>
      </c>
    </row>
    <row r="127" spans="1:2" x14ac:dyDescent="0.25">
      <c r="A127" s="24">
        <v>39017</v>
      </c>
      <c r="B127" s="25">
        <v>5.3520778078872906E-2</v>
      </c>
    </row>
    <row r="128" spans="1:2" x14ac:dyDescent="0.25">
      <c r="A128" s="24">
        <v>39020</v>
      </c>
      <c r="B128" s="25">
        <v>5.2523925160872224E-2</v>
      </c>
    </row>
    <row r="129" spans="1:2" x14ac:dyDescent="0.25">
      <c r="A129" s="24">
        <v>39021</v>
      </c>
      <c r="B129" s="25">
        <v>5.0617410466562984E-2</v>
      </c>
    </row>
    <row r="130" spans="1:2" x14ac:dyDescent="0.25">
      <c r="A130" s="24">
        <v>39022</v>
      </c>
      <c r="B130" s="25">
        <v>5.1077732217302045E-2</v>
      </c>
    </row>
    <row r="131" spans="1:2" x14ac:dyDescent="0.25">
      <c r="A131" s="24">
        <v>39023</v>
      </c>
      <c r="B131" s="25">
        <v>6.8462519421458326E-2</v>
      </c>
    </row>
    <row r="132" spans="1:2" x14ac:dyDescent="0.25">
      <c r="A132" s="24">
        <v>39024</v>
      </c>
      <c r="B132" s="25">
        <v>6.6725690371640625E-2</v>
      </c>
    </row>
    <row r="133" spans="1:2" x14ac:dyDescent="0.25">
      <c r="A133" s="24">
        <v>39027</v>
      </c>
      <c r="B133" s="25">
        <v>6.4302116541380669E-2</v>
      </c>
    </row>
    <row r="134" spans="1:2" x14ac:dyDescent="0.25">
      <c r="A134" s="24">
        <v>39028</v>
      </c>
      <c r="B134" s="25">
        <v>8.445737518658207E-2</v>
      </c>
    </row>
    <row r="135" spans="1:2" x14ac:dyDescent="0.25">
      <c r="A135" s="24">
        <v>39029</v>
      </c>
      <c r="B135" s="25">
        <v>8.2976700727992569E-2</v>
      </c>
    </row>
    <row r="136" spans="1:2" x14ac:dyDescent="0.25">
      <c r="A136" s="24">
        <v>39030</v>
      </c>
      <c r="B136" s="25">
        <v>7.9961747775866718E-2</v>
      </c>
    </row>
    <row r="137" spans="1:2" x14ac:dyDescent="0.25">
      <c r="A137" s="24">
        <v>39031</v>
      </c>
      <c r="B137" s="25">
        <v>7.7056494548300727E-2</v>
      </c>
    </row>
    <row r="138" spans="1:2" x14ac:dyDescent="0.25">
      <c r="A138" s="24">
        <v>39034</v>
      </c>
      <c r="B138" s="25">
        <v>7.4256955312335504E-2</v>
      </c>
    </row>
    <row r="139" spans="1:2" x14ac:dyDescent="0.25">
      <c r="A139" s="24">
        <v>39035</v>
      </c>
      <c r="B139" s="25">
        <v>8.0079658325222985E-2</v>
      </c>
    </row>
    <row r="140" spans="1:2" x14ac:dyDescent="0.25">
      <c r="A140" s="24">
        <v>39036</v>
      </c>
      <c r="B140" s="25">
        <v>7.7381554038282549E-2</v>
      </c>
    </row>
    <row r="141" spans="1:2" x14ac:dyDescent="0.25">
      <c r="A141" s="24">
        <v>39037</v>
      </c>
      <c r="B141" s="25">
        <v>7.5207388949658838E-2</v>
      </c>
    </row>
    <row r="142" spans="1:2" x14ac:dyDescent="0.25">
      <c r="A142" s="24">
        <v>39038</v>
      </c>
      <c r="B142" s="25">
        <v>7.2618353482262629E-2</v>
      </c>
    </row>
    <row r="143" spans="1:2" x14ac:dyDescent="0.25">
      <c r="A143" s="24">
        <v>39041</v>
      </c>
      <c r="B143" s="25">
        <v>7.0653698329905548E-2</v>
      </c>
    </row>
    <row r="144" spans="1:2" x14ac:dyDescent="0.25">
      <c r="A144" s="24">
        <v>39042</v>
      </c>
      <c r="B144" s="25">
        <v>7.0966734561155237E-2</v>
      </c>
    </row>
    <row r="145" spans="1:2" x14ac:dyDescent="0.25">
      <c r="A145" s="24">
        <v>39043</v>
      </c>
      <c r="B145" s="25">
        <v>6.9968783700054923E-2</v>
      </c>
    </row>
    <row r="146" spans="1:2" x14ac:dyDescent="0.25">
      <c r="A146" s="24">
        <v>39045</v>
      </c>
      <c r="B146" s="25">
        <v>6.7576891339667974E-2</v>
      </c>
    </row>
    <row r="147" spans="1:2" x14ac:dyDescent="0.25">
      <c r="A147" s="24">
        <v>39048</v>
      </c>
      <c r="B147" s="25">
        <v>6.5122336099668818E-2</v>
      </c>
    </row>
    <row r="148" spans="1:2" x14ac:dyDescent="0.25">
      <c r="A148" s="24">
        <v>39049</v>
      </c>
      <c r="B148" s="25">
        <v>7.8078805817324293E-2</v>
      </c>
    </row>
    <row r="149" spans="1:2" x14ac:dyDescent="0.25">
      <c r="A149" s="24">
        <v>39050</v>
      </c>
      <c r="B149" s="25">
        <v>7.5242066870547714E-2</v>
      </c>
    </row>
    <row r="150" spans="1:2" x14ac:dyDescent="0.25">
      <c r="A150" s="24">
        <v>39051</v>
      </c>
      <c r="B150" s="25">
        <v>7.4019348003473678E-2</v>
      </c>
    </row>
    <row r="151" spans="1:2" x14ac:dyDescent="0.25">
      <c r="A151" s="24">
        <v>39052</v>
      </c>
      <c r="B151" s="25">
        <v>7.2854102837461257E-2</v>
      </c>
    </row>
    <row r="152" spans="1:2" x14ac:dyDescent="0.25">
      <c r="A152" s="24">
        <v>39055</v>
      </c>
      <c r="B152" s="25">
        <v>7.0207488118011363E-2</v>
      </c>
    </row>
    <row r="153" spans="1:2" x14ac:dyDescent="0.25">
      <c r="A153" s="24">
        <v>39056</v>
      </c>
      <c r="B153" s="25">
        <v>8.1519239394165527E-2</v>
      </c>
    </row>
    <row r="154" spans="1:2" x14ac:dyDescent="0.25">
      <c r="A154" s="24">
        <v>39057</v>
      </c>
      <c r="B154" s="25">
        <v>7.8757004908505152E-2</v>
      </c>
    </row>
    <row r="155" spans="1:2" x14ac:dyDescent="0.25">
      <c r="A155" s="24">
        <v>39058</v>
      </c>
      <c r="B155" s="25">
        <v>7.7515672090184617E-2</v>
      </c>
    </row>
    <row r="156" spans="1:2" x14ac:dyDescent="0.25">
      <c r="A156" s="24">
        <v>39059</v>
      </c>
      <c r="B156" s="25">
        <v>7.6127171543484431E-2</v>
      </c>
    </row>
    <row r="157" spans="1:2" x14ac:dyDescent="0.25">
      <c r="A157" s="24">
        <v>39062</v>
      </c>
      <c r="B157" s="25">
        <v>7.9193802083886877E-2</v>
      </c>
    </row>
    <row r="158" spans="1:2" x14ac:dyDescent="0.25">
      <c r="A158" s="24">
        <v>39063</v>
      </c>
      <c r="B158" s="25">
        <v>7.7683918582851647E-2</v>
      </c>
    </row>
    <row r="159" spans="1:2" x14ac:dyDescent="0.25">
      <c r="A159" s="24">
        <v>39064</v>
      </c>
      <c r="B159" s="25">
        <v>7.7649354590827946E-2</v>
      </c>
    </row>
    <row r="160" spans="1:2" x14ac:dyDescent="0.25">
      <c r="A160" s="24">
        <v>39065</v>
      </c>
      <c r="B160" s="25">
        <v>7.7345017201058686E-2</v>
      </c>
    </row>
    <row r="161" spans="1:2" x14ac:dyDescent="0.25">
      <c r="A161" s="24">
        <v>39066</v>
      </c>
      <c r="B161" s="25">
        <v>8.6833429511847943E-2</v>
      </c>
    </row>
    <row r="162" spans="1:2" x14ac:dyDescent="0.25">
      <c r="A162" s="24">
        <v>39069</v>
      </c>
      <c r="B162" s="25">
        <v>8.3791217313991265E-2</v>
      </c>
    </row>
    <row r="163" spans="1:2" x14ac:dyDescent="0.25">
      <c r="A163" s="24">
        <v>39070</v>
      </c>
      <c r="B163" s="25">
        <v>8.4630026564151292E-2</v>
      </c>
    </row>
    <row r="164" spans="1:2" x14ac:dyDescent="0.25">
      <c r="A164" s="24">
        <v>39071</v>
      </c>
      <c r="B164" s="25">
        <v>8.155491932407942E-2</v>
      </c>
    </row>
    <row r="165" spans="1:2" x14ac:dyDescent="0.25">
      <c r="A165" s="24">
        <v>39072</v>
      </c>
      <c r="B165" s="25">
        <v>7.9149364855678986E-2</v>
      </c>
    </row>
    <row r="166" spans="1:2" x14ac:dyDescent="0.25">
      <c r="A166" s="24">
        <v>39073</v>
      </c>
      <c r="B166" s="25">
        <v>7.8968861022244402E-2</v>
      </c>
    </row>
    <row r="167" spans="1:2" x14ac:dyDescent="0.25">
      <c r="A167" s="24">
        <v>39077</v>
      </c>
      <c r="B167" s="25">
        <v>7.6827409375139613E-2</v>
      </c>
    </row>
    <row r="168" spans="1:2" x14ac:dyDescent="0.25">
      <c r="A168" s="24">
        <v>39078</v>
      </c>
      <c r="B168" s="25">
        <v>7.4633865102440355E-2</v>
      </c>
    </row>
    <row r="169" spans="1:2" x14ac:dyDescent="0.25">
      <c r="A169" s="24">
        <v>39079</v>
      </c>
      <c r="B169" s="25">
        <v>7.2534491974913962E-2</v>
      </c>
    </row>
    <row r="170" spans="1:2" x14ac:dyDescent="0.25">
      <c r="A170" s="24">
        <v>39080</v>
      </c>
      <c r="B170" s="25">
        <v>7.0687528890960652E-2</v>
      </c>
    </row>
    <row r="171" spans="1:2" x14ac:dyDescent="0.25">
      <c r="A171" s="24">
        <v>39084</v>
      </c>
      <c r="B171" s="25">
        <v>6.9626137581832878E-2</v>
      </c>
    </row>
    <row r="172" spans="1:2" x14ac:dyDescent="0.25">
      <c r="A172" s="24">
        <v>39085</v>
      </c>
      <c r="B172" s="25">
        <v>6.7096998545442349E-2</v>
      </c>
    </row>
    <row r="173" spans="1:2" x14ac:dyDescent="0.25">
      <c r="A173" s="24">
        <v>39086</v>
      </c>
      <c r="B173" s="25">
        <v>6.4807343957518429E-2</v>
      </c>
    </row>
    <row r="174" spans="1:2" x14ac:dyDescent="0.25">
      <c r="A174" s="24">
        <v>39087</v>
      </c>
      <c r="B174" s="25">
        <v>6.4343411406484308E-2</v>
      </c>
    </row>
    <row r="175" spans="1:2" x14ac:dyDescent="0.25">
      <c r="A175" s="24">
        <v>39090</v>
      </c>
      <c r="B175" s="25">
        <v>7.4055832096759242E-2</v>
      </c>
    </row>
    <row r="176" spans="1:2" x14ac:dyDescent="0.25">
      <c r="A176" s="24">
        <v>39091</v>
      </c>
      <c r="B176" s="25">
        <v>7.2153140353626868E-2</v>
      </c>
    </row>
    <row r="177" spans="1:2" x14ac:dyDescent="0.25">
      <c r="A177" s="24">
        <v>39092</v>
      </c>
      <c r="B177" s="25">
        <v>7.0179350828150855E-2</v>
      </c>
    </row>
    <row r="178" spans="1:2" x14ac:dyDescent="0.25">
      <c r="A178" s="24">
        <v>39093</v>
      </c>
      <c r="B178" s="25">
        <v>7.0404639570597713E-2</v>
      </c>
    </row>
    <row r="179" spans="1:2" x14ac:dyDescent="0.25">
      <c r="A179" s="24">
        <v>39094</v>
      </c>
      <c r="B179" s="25">
        <v>6.8500480907812911E-2</v>
      </c>
    </row>
    <row r="180" spans="1:2" x14ac:dyDescent="0.25">
      <c r="A180" s="24">
        <v>39098</v>
      </c>
      <c r="B180" s="25">
        <v>7.6896793773914812E-2</v>
      </c>
    </row>
    <row r="181" spans="1:2" x14ac:dyDescent="0.25">
      <c r="A181" s="24">
        <v>39099</v>
      </c>
      <c r="B181" s="25">
        <v>7.4103065775359273E-2</v>
      </c>
    </row>
    <row r="182" spans="1:2" x14ac:dyDescent="0.25">
      <c r="A182" s="24">
        <v>39100</v>
      </c>
      <c r="B182" s="25">
        <v>7.9639242890238188E-2</v>
      </c>
    </row>
    <row r="183" spans="1:2" x14ac:dyDescent="0.25">
      <c r="A183" s="24">
        <v>39101</v>
      </c>
      <c r="B183" s="25">
        <v>7.6745724419763045E-2</v>
      </c>
    </row>
    <row r="184" spans="1:2" x14ac:dyDescent="0.25">
      <c r="A184" s="24">
        <v>39104</v>
      </c>
      <c r="B184" s="25">
        <v>7.7879085338133938E-2</v>
      </c>
    </row>
    <row r="185" spans="1:2" x14ac:dyDescent="0.25">
      <c r="A185" s="24">
        <v>39105</v>
      </c>
      <c r="B185" s="25">
        <v>7.5629059730628181E-2</v>
      </c>
    </row>
    <row r="186" spans="1:2" x14ac:dyDescent="0.25">
      <c r="A186" s="24">
        <v>39106</v>
      </c>
      <c r="B186" s="25">
        <v>8.0468551633947685E-2</v>
      </c>
    </row>
    <row r="187" spans="1:2" x14ac:dyDescent="0.25">
      <c r="A187" s="24">
        <v>39107</v>
      </c>
      <c r="B187" s="25">
        <v>7.9041143736629405E-2</v>
      </c>
    </row>
    <row r="188" spans="1:2" x14ac:dyDescent="0.25">
      <c r="A188" s="24">
        <v>39108</v>
      </c>
      <c r="B188" s="25">
        <v>8.3864788747833874E-2</v>
      </c>
    </row>
    <row r="189" spans="1:2" x14ac:dyDescent="0.25">
      <c r="A189" s="24">
        <v>39111</v>
      </c>
      <c r="B189" s="25">
        <v>8.1357239682766355E-2</v>
      </c>
    </row>
    <row r="190" spans="1:2" x14ac:dyDescent="0.25">
      <c r="A190" s="24">
        <v>39112</v>
      </c>
      <c r="B190" s="25">
        <v>7.8521869781991147E-2</v>
      </c>
    </row>
    <row r="191" spans="1:2" x14ac:dyDescent="0.25">
      <c r="A191" s="24">
        <v>39113</v>
      </c>
      <c r="B191" s="25">
        <v>7.5868470854149828E-2</v>
      </c>
    </row>
    <row r="192" spans="1:2" x14ac:dyDescent="0.25">
      <c r="A192" s="24">
        <v>39114</v>
      </c>
      <c r="B192" s="25">
        <v>7.5607347260875438E-2</v>
      </c>
    </row>
    <row r="193" spans="1:2" x14ac:dyDescent="0.25">
      <c r="A193" s="24">
        <v>39115</v>
      </c>
      <c r="B193" s="25">
        <v>7.5340479943624833E-2</v>
      </c>
    </row>
    <row r="194" spans="1:2" x14ac:dyDescent="0.25">
      <c r="A194" s="24">
        <v>39118</v>
      </c>
      <c r="B194" s="25">
        <v>7.4199385951801658E-2</v>
      </c>
    </row>
    <row r="195" spans="1:2" x14ac:dyDescent="0.25">
      <c r="A195" s="24">
        <v>39119</v>
      </c>
      <c r="B195" s="25">
        <v>7.1503814977908128E-2</v>
      </c>
    </row>
    <row r="196" spans="1:2" x14ac:dyDescent="0.25">
      <c r="A196" s="24">
        <v>39120</v>
      </c>
      <c r="B196" s="25">
        <v>6.9123479522403913E-2</v>
      </c>
    </row>
    <row r="197" spans="1:2" x14ac:dyDescent="0.25">
      <c r="A197" s="24">
        <v>39121</v>
      </c>
      <c r="B197" s="25">
        <v>6.8115635869042498E-2</v>
      </c>
    </row>
    <row r="198" spans="1:2" x14ac:dyDescent="0.25">
      <c r="A198" s="24">
        <v>39122</v>
      </c>
      <c r="B198" s="25">
        <v>6.715529603118435E-2</v>
      </c>
    </row>
    <row r="199" spans="1:2" x14ac:dyDescent="0.25">
      <c r="A199" s="24">
        <v>39125</v>
      </c>
      <c r="B199" s="25">
        <v>7.1326816114625824E-2</v>
      </c>
    </row>
    <row r="200" spans="1:2" x14ac:dyDescent="0.25">
      <c r="A200" s="24">
        <v>39126</v>
      </c>
      <c r="B200" s="25">
        <v>7.3228763709744071E-2</v>
      </c>
    </row>
    <row r="201" spans="1:2" x14ac:dyDescent="0.25">
      <c r="A201" s="24">
        <v>39127</v>
      </c>
      <c r="B201" s="25">
        <v>7.2006179857731528E-2</v>
      </c>
    </row>
    <row r="202" spans="1:2" x14ac:dyDescent="0.25">
      <c r="A202" s="24">
        <v>39128</v>
      </c>
      <c r="B202" s="25">
        <v>7.0012077970818098E-2</v>
      </c>
    </row>
    <row r="203" spans="1:2" x14ac:dyDescent="0.25">
      <c r="A203" s="24">
        <v>39129</v>
      </c>
      <c r="B203" s="25">
        <v>6.7607569763935185E-2</v>
      </c>
    </row>
    <row r="204" spans="1:2" x14ac:dyDescent="0.25">
      <c r="A204" s="24">
        <v>39133</v>
      </c>
      <c r="B204" s="25">
        <v>6.5151897927463356E-2</v>
      </c>
    </row>
    <row r="205" spans="1:2" x14ac:dyDescent="0.25">
      <c r="A205" s="24">
        <v>39134</v>
      </c>
      <c r="B205" s="25">
        <v>6.5640548663099027E-2</v>
      </c>
    </row>
    <row r="206" spans="1:2" x14ac:dyDescent="0.25">
      <c r="A206" s="24">
        <v>39135</v>
      </c>
      <c r="B206" s="25">
        <v>6.3490960915499994E-2</v>
      </c>
    </row>
    <row r="207" spans="1:2" x14ac:dyDescent="0.25">
      <c r="A207" s="24">
        <v>39136</v>
      </c>
      <c r="B207" s="25">
        <v>6.1428034375318748E-2</v>
      </c>
    </row>
    <row r="208" spans="1:2" x14ac:dyDescent="0.25">
      <c r="A208" s="24">
        <v>39139</v>
      </c>
      <c r="B208" s="25">
        <v>5.9354045003767474E-2</v>
      </c>
    </row>
    <row r="209" spans="1:2" x14ac:dyDescent="0.25">
      <c r="A209" s="24">
        <v>39140</v>
      </c>
      <c r="B209" s="25">
        <v>5.7940365756834332E-2</v>
      </c>
    </row>
    <row r="210" spans="1:2" x14ac:dyDescent="0.25">
      <c r="A210" s="24">
        <v>39141</v>
      </c>
      <c r="B210" s="25">
        <v>7.8032510306553726E-2</v>
      </c>
    </row>
    <row r="211" spans="1:2" x14ac:dyDescent="0.25">
      <c r="A211" s="24">
        <v>39142</v>
      </c>
      <c r="B211" s="25">
        <v>7.5197455937604074E-2</v>
      </c>
    </row>
    <row r="212" spans="1:2" x14ac:dyDescent="0.25">
      <c r="A212" s="24">
        <v>39143</v>
      </c>
      <c r="B212" s="25">
        <v>7.5290859464097221E-2</v>
      </c>
    </row>
    <row r="213" spans="1:2" x14ac:dyDescent="0.25">
      <c r="A213" s="24">
        <v>39146</v>
      </c>
      <c r="B213" s="25">
        <v>8.563188295625411E-2</v>
      </c>
    </row>
    <row r="214" spans="1:2" x14ac:dyDescent="0.25">
      <c r="A214" s="24">
        <v>39147</v>
      </c>
      <c r="B214" s="25">
        <v>9.7011175250820675E-2</v>
      </c>
    </row>
    <row r="215" spans="1:2" x14ac:dyDescent="0.25">
      <c r="A215" s="24">
        <v>39148</v>
      </c>
      <c r="B215" s="25">
        <v>0.12375782483609844</v>
      </c>
    </row>
    <row r="216" spans="1:2" x14ac:dyDescent="0.25">
      <c r="A216" s="24">
        <v>39149</v>
      </c>
      <c r="B216" s="25">
        <v>0.12027350188692393</v>
      </c>
    </row>
    <row r="217" spans="1:2" x14ac:dyDescent="0.25">
      <c r="A217" s="24">
        <v>39150</v>
      </c>
      <c r="B217" s="25">
        <v>0.11961606577525334</v>
      </c>
    </row>
    <row r="218" spans="1:2" x14ac:dyDescent="0.25">
      <c r="A218" s="24">
        <v>39153</v>
      </c>
      <c r="B218" s="25">
        <v>0.11535150843928237</v>
      </c>
    </row>
    <row r="219" spans="1:2" x14ac:dyDescent="0.25">
      <c r="A219" s="24">
        <v>39154</v>
      </c>
      <c r="B219" s="25">
        <v>0.11155382531346521</v>
      </c>
    </row>
    <row r="220" spans="1:2" x14ac:dyDescent="0.25">
      <c r="A220" s="24">
        <v>39155</v>
      </c>
      <c r="B220" s="25">
        <v>0.11317064155008359</v>
      </c>
    </row>
    <row r="221" spans="1:2" x14ac:dyDescent="0.25">
      <c r="A221" s="24">
        <v>39156</v>
      </c>
      <c r="B221" s="25">
        <v>0.10919877335947652</v>
      </c>
    </row>
    <row r="222" spans="1:2" x14ac:dyDescent="0.25">
      <c r="A222" s="24">
        <v>39157</v>
      </c>
      <c r="B222" s="25">
        <v>0.10532229480908416</v>
      </c>
    </row>
    <row r="223" spans="1:2" x14ac:dyDescent="0.25">
      <c r="A223" s="24">
        <v>39160</v>
      </c>
      <c r="B223" s="25">
        <v>0.10204484504572364</v>
      </c>
    </row>
    <row r="224" spans="1:2" x14ac:dyDescent="0.25">
      <c r="A224" s="24">
        <v>39161</v>
      </c>
      <c r="B224" s="25">
        <v>0.10135430627214349</v>
      </c>
    </row>
    <row r="225" spans="1:2" x14ac:dyDescent="0.25">
      <c r="A225" s="24">
        <v>39162</v>
      </c>
      <c r="B225" s="25">
        <v>9.767077943703005E-2</v>
      </c>
    </row>
    <row r="226" spans="1:2" x14ac:dyDescent="0.25">
      <c r="A226" s="24">
        <v>39163</v>
      </c>
      <c r="B226" s="25">
        <v>9.6100557083035332E-2</v>
      </c>
    </row>
    <row r="227" spans="1:2" x14ac:dyDescent="0.25">
      <c r="A227" s="24">
        <v>39164</v>
      </c>
      <c r="B227" s="25">
        <v>9.5739255398703427E-2</v>
      </c>
    </row>
    <row r="228" spans="1:2" x14ac:dyDescent="0.25">
      <c r="A228" s="24">
        <v>39167</v>
      </c>
      <c r="B228" s="25">
        <v>9.4235441795903804E-2</v>
      </c>
    </row>
    <row r="229" spans="1:2" x14ac:dyDescent="0.25">
      <c r="A229" s="24">
        <v>39168</v>
      </c>
      <c r="B229" s="25">
        <v>9.0975062003884513E-2</v>
      </c>
    </row>
    <row r="230" spans="1:2" x14ac:dyDescent="0.25">
      <c r="A230" s="24">
        <v>39169</v>
      </c>
      <c r="B230" s="25">
        <v>9.1218544123943673E-2</v>
      </c>
    </row>
    <row r="231" spans="1:2" x14ac:dyDescent="0.25">
      <c r="A231" s="24">
        <v>39170</v>
      </c>
      <c r="B231" s="25">
        <v>8.9247256102744879E-2</v>
      </c>
    </row>
    <row r="232" spans="1:2" x14ac:dyDescent="0.25">
      <c r="A232" s="24">
        <v>39171</v>
      </c>
      <c r="B232" s="25">
        <v>8.6114764992640078E-2</v>
      </c>
    </row>
    <row r="233" spans="1:2" x14ac:dyDescent="0.25">
      <c r="A233" s="24">
        <v>39174</v>
      </c>
      <c r="B233" s="25">
        <v>8.4211584192023237E-2</v>
      </c>
    </row>
    <row r="234" spans="1:2" x14ac:dyDescent="0.25">
      <c r="A234" s="24">
        <v>39175</v>
      </c>
      <c r="B234" s="25">
        <v>8.1683896338263812E-2</v>
      </c>
    </row>
    <row r="235" spans="1:2" x14ac:dyDescent="0.25">
      <c r="A235" s="24">
        <v>39176</v>
      </c>
      <c r="B235" s="25">
        <v>7.8834876526472836E-2</v>
      </c>
    </row>
    <row r="236" spans="1:2" x14ac:dyDescent="0.25">
      <c r="A236" s="24">
        <v>39177</v>
      </c>
      <c r="B236" s="25">
        <v>7.60934816083529E-2</v>
      </c>
    </row>
    <row r="237" spans="1:2" x14ac:dyDescent="0.25">
      <c r="A237" s="24">
        <v>39178</v>
      </c>
      <c r="B237" s="25">
        <v>7.4690413367668809E-2</v>
      </c>
    </row>
    <row r="238" spans="1:2" x14ac:dyDescent="0.25">
      <c r="A238" s="24">
        <v>39181</v>
      </c>
      <c r="B238" s="25">
        <v>7.1976973773829292E-2</v>
      </c>
    </row>
    <row r="239" spans="1:2" x14ac:dyDescent="0.25">
      <c r="A239" s="24">
        <v>39182</v>
      </c>
      <c r="B239" s="25">
        <v>6.9495389185528431E-2</v>
      </c>
    </row>
    <row r="240" spans="1:2" x14ac:dyDescent="0.25">
      <c r="A240" s="24">
        <v>39183</v>
      </c>
      <c r="B240" s="25">
        <v>6.8444842823208882E-2</v>
      </c>
    </row>
    <row r="241" spans="1:2" x14ac:dyDescent="0.25">
      <c r="A241" s="24">
        <v>39184</v>
      </c>
      <c r="B241" s="25">
        <v>6.6762693616737936E-2</v>
      </c>
    </row>
    <row r="242" spans="1:2" x14ac:dyDescent="0.25">
      <c r="A242" s="24">
        <v>39185</v>
      </c>
      <c r="B242" s="25">
        <v>7.5032780773332253E-2</v>
      </c>
    </row>
    <row r="243" spans="1:2" x14ac:dyDescent="0.25">
      <c r="A243" s="24">
        <v>39188</v>
      </c>
      <c r="B243" s="25">
        <v>8.1800276614645201E-2</v>
      </c>
    </row>
    <row r="244" spans="1:2" x14ac:dyDescent="0.25">
      <c r="A244" s="24">
        <v>39189</v>
      </c>
      <c r="B244" s="25">
        <v>7.8828127434893661E-2</v>
      </c>
    </row>
    <row r="245" spans="1:2" x14ac:dyDescent="0.25">
      <c r="A245" s="24">
        <v>39190</v>
      </c>
      <c r="B245" s="25">
        <v>8.1056423377542736E-2</v>
      </c>
    </row>
    <row r="246" spans="1:2" x14ac:dyDescent="0.25">
      <c r="A246" s="24">
        <v>39191</v>
      </c>
      <c r="B246" s="25">
        <v>8.0550100558480817E-2</v>
      </c>
    </row>
    <row r="247" spans="1:2" x14ac:dyDescent="0.25">
      <c r="A247" s="24">
        <v>39192</v>
      </c>
      <c r="B247" s="25">
        <v>8.1415304929995588E-2</v>
      </c>
    </row>
    <row r="248" spans="1:2" x14ac:dyDescent="0.25">
      <c r="A248" s="24">
        <v>39195</v>
      </c>
      <c r="B248" s="25">
        <v>8.3430825547705034E-2</v>
      </c>
    </row>
    <row r="249" spans="1:2" x14ac:dyDescent="0.25">
      <c r="A249" s="24">
        <v>39196</v>
      </c>
      <c r="B249" s="25">
        <v>8.1036495154439128E-2</v>
      </c>
    </row>
    <row r="250" spans="1:2" x14ac:dyDescent="0.25">
      <c r="A250" s="24">
        <v>39197</v>
      </c>
      <c r="B250" s="25">
        <v>7.8274872195361472E-2</v>
      </c>
    </row>
    <row r="251" spans="1:2" x14ac:dyDescent="0.25">
      <c r="A251" s="24">
        <v>39198</v>
      </c>
      <c r="B251" s="25">
        <v>8.4415738386270339E-2</v>
      </c>
    </row>
    <row r="252" spans="1:2" x14ac:dyDescent="0.25">
      <c r="A252" s="24">
        <v>39199</v>
      </c>
      <c r="B252" s="25">
        <v>8.1838347531699815E-2</v>
      </c>
    </row>
    <row r="253" spans="1:2" x14ac:dyDescent="0.25">
      <c r="A253" s="24">
        <v>39202</v>
      </c>
      <c r="B253" s="25">
        <v>8.2535978345663466E-2</v>
      </c>
    </row>
    <row r="254" spans="1:2" x14ac:dyDescent="0.25">
      <c r="A254" s="24">
        <v>39203</v>
      </c>
      <c r="B254" s="25">
        <v>8.1938572499833329E-2</v>
      </c>
    </row>
    <row r="255" spans="1:2" x14ac:dyDescent="0.25">
      <c r="A255" s="24">
        <v>39204</v>
      </c>
      <c r="B255" s="25">
        <v>7.8961391429695896E-2</v>
      </c>
    </row>
    <row r="256" spans="1:2" x14ac:dyDescent="0.25">
      <c r="A256" s="24">
        <v>39205</v>
      </c>
      <c r="B256" s="25">
        <v>7.8340912978942912E-2</v>
      </c>
    </row>
    <row r="257" spans="1:2" x14ac:dyDescent="0.25">
      <c r="A257" s="24">
        <v>39206</v>
      </c>
      <c r="B257" s="25">
        <v>7.8020675336999676E-2</v>
      </c>
    </row>
    <row r="258" spans="1:2" x14ac:dyDescent="0.25">
      <c r="A258" s="24">
        <v>39209</v>
      </c>
      <c r="B258" s="25">
        <v>7.5724834614118067E-2</v>
      </c>
    </row>
    <row r="259" spans="1:2" x14ac:dyDescent="0.25">
      <c r="A259" s="24">
        <v>39210</v>
      </c>
      <c r="B259" s="25">
        <v>7.8225577988667652E-2</v>
      </c>
    </row>
    <row r="260" spans="1:2" x14ac:dyDescent="0.25">
      <c r="A260" s="24">
        <v>39211</v>
      </c>
      <c r="B260" s="25">
        <v>7.5910662504922635E-2</v>
      </c>
    </row>
    <row r="261" spans="1:2" x14ac:dyDescent="0.25">
      <c r="A261" s="24">
        <v>39212</v>
      </c>
      <c r="B261" s="25">
        <v>7.5723662668520028E-2</v>
      </c>
    </row>
    <row r="262" spans="1:2" x14ac:dyDescent="0.25">
      <c r="A262" s="24">
        <v>39213</v>
      </c>
      <c r="B262" s="25">
        <v>0.15693691840041979</v>
      </c>
    </row>
    <row r="263" spans="1:2" x14ac:dyDescent="0.25">
      <c r="A263" s="24">
        <v>39216</v>
      </c>
      <c r="B263" s="25">
        <v>0.15189823738172276</v>
      </c>
    </row>
    <row r="264" spans="1:2" x14ac:dyDescent="0.25">
      <c r="A264" s="24">
        <v>39217</v>
      </c>
      <c r="B264" s="25">
        <v>0.14674444246808296</v>
      </c>
    </row>
    <row r="265" spans="1:2" x14ac:dyDescent="0.25">
      <c r="A265" s="24">
        <v>39218</v>
      </c>
      <c r="B265" s="25">
        <v>0.14141002937049393</v>
      </c>
    </row>
    <row r="266" spans="1:2" x14ac:dyDescent="0.25">
      <c r="A266" s="24">
        <v>39219</v>
      </c>
      <c r="B266" s="25">
        <v>0.13658408810501049</v>
      </c>
    </row>
    <row r="267" spans="1:2" x14ac:dyDescent="0.25">
      <c r="A267" s="24">
        <v>39220</v>
      </c>
      <c r="B267" s="25">
        <v>0.13237883631597891</v>
      </c>
    </row>
    <row r="268" spans="1:2" x14ac:dyDescent="0.25">
      <c r="A268" s="24">
        <v>39223</v>
      </c>
      <c r="B268" s="25">
        <v>0.12897572927147127</v>
      </c>
    </row>
    <row r="269" spans="1:2" x14ac:dyDescent="0.25">
      <c r="A269" s="24">
        <v>39224</v>
      </c>
      <c r="B269" s="25">
        <v>0.12436069777028856</v>
      </c>
    </row>
    <row r="270" spans="1:2" x14ac:dyDescent="0.25">
      <c r="A270" s="24">
        <v>39225</v>
      </c>
      <c r="B270" s="25">
        <v>0.11991602833681247</v>
      </c>
    </row>
    <row r="271" spans="1:2" x14ac:dyDescent="0.25">
      <c r="A271" s="24">
        <v>39226</v>
      </c>
      <c r="B271" s="25">
        <v>0.11640341490599966</v>
      </c>
    </row>
    <row r="272" spans="1:2" x14ac:dyDescent="0.25">
      <c r="A272" s="24">
        <v>39227</v>
      </c>
      <c r="B272" s="25">
        <v>0.11488213752626535</v>
      </c>
    </row>
    <row r="273" spans="1:2" x14ac:dyDescent="0.25">
      <c r="A273" s="24">
        <v>39231</v>
      </c>
      <c r="B273" s="25">
        <v>0.1115936213153549</v>
      </c>
    </row>
    <row r="274" spans="1:2" x14ac:dyDescent="0.25">
      <c r="A274" s="24">
        <v>39232</v>
      </c>
      <c r="B274" s="25">
        <v>0.11012144379186535</v>
      </c>
    </row>
    <row r="275" spans="1:2" x14ac:dyDescent="0.25">
      <c r="A275" s="24">
        <v>39233</v>
      </c>
      <c r="B275" s="25">
        <v>0.10611901377780626</v>
      </c>
    </row>
    <row r="276" spans="1:2" x14ac:dyDescent="0.25">
      <c r="A276" s="24">
        <v>39234</v>
      </c>
      <c r="B276" s="25">
        <v>0.10234921369433436</v>
      </c>
    </row>
    <row r="277" spans="1:2" x14ac:dyDescent="0.25">
      <c r="A277" s="24">
        <v>39237</v>
      </c>
      <c r="B277" s="25">
        <v>0.10263017943474635</v>
      </c>
    </row>
    <row r="278" spans="1:2" x14ac:dyDescent="0.25">
      <c r="A278" s="24">
        <v>39238</v>
      </c>
      <c r="B278" s="25">
        <v>9.8988606086827968E-2</v>
      </c>
    </row>
    <row r="279" spans="1:2" x14ac:dyDescent="0.25">
      <c r="A279" s="24">
        <v>39239</v>
      </c>
      <c r="B279" s="25">
        <v>9.5391135255263479E-2</v>
      </c>
    </row>
    <row r="280" spans="1:2" x14ac:dyDescent="0.25">
      <c r="A280" s="24">
        <v>39240</v>
      </c>
      <c r="B280" s="25">
        <v>9.1924531798198331E-2</v>
      </c>
    </row>
    <row r="281" spans="1:2" x14ac:dyDescent="0.25">
      <c r="A281" s="24">
        <v>39241</v>
      </c>
      <c r="B281" s="25">
        <v>9.1910434432231861E-2</v>
      </c>
    </row>
    <row r="282" spans="1:2" x14ac:dyDescent="0.25">
      <c r="A282" s="24">
        <v>39244</v>
      </c>
      <c r="B282" s="25">
        <v>9.1633486318986448E-2</v>
      </c>
    </row>
    <row r="283" spans="1:2" x14ac:dyDescent="0.25">
      <c r="A283" s="24">
        <v>39245</v>
      </c>
      <c r="B283" s="25">
        <v>8.8882850596038829E-2</v>
      </c>
    </row>
    <row r="284" spans="1:2" x14ac:dyDescent="0.25">
      <c r="A284" s="24">
        <v>39246</v>
      </c>
      <c r="B284" s="25">
        <v>8.9103831047422075E-2</v>
      </c>
    </row>
    <row r="285" spans="1:2" x14ac:dyDescent="0.25">
      <c r="A285" s="24">
        <v>39247</v>
      </c>
      <c r="B285" s="25">
        <v>8.90365675405171E-2</v>
      </c>
    </row>
    <row r="286" spans="1:2" x14ac:dyDescent="0.25">
      <c r="A286" s="24">
        <v>39248</v>
      </c>
      <c r="B286" s="25">
        <v>9.0320225061387122E-2</v>
      </c>
    </row>
    <row r="287" spans="1:2" x14ac:dyDescent="0.25">
      <c r="A287" s="24">
        <v>39251</v>
      </c>
      <c r="B287" s="25">
        <v>8.7496165245253388E-2</v>
      </c>
    </row>
    <row r="288" spans="1:2" x14ac:dyDescent="0.25">
      <c r="A288" s="24">
        <v>39252</v>
      </c>
      <c r="B288" s="25">
        <v>8.7449553946308614E-2</v>
      </c>
    </row>
    <row r="289" spans="1:2" x14ac:dyDescent="0.25">
      <c r="A289" s="24">
        <v>39253</v>
      </c>
      <c r="B289" s="25">
        <v>8.4372367927473227E-2</v>
      </c>
    </row>
    <row r="290" spans="1:2" x14ac:dyDescent="0.25">
      <c r="A290" s="24">
        <v>39254</v>
      </c>
      <c r="B290" s="25">
        <v>8.243393998321337E-2</v>
      </c>
    </row>
    <row r="291" spans="1:2" x14ac:dyDescent="0.25">
      <c r="A291" s="24">
        <v>39255</v>
      </c>
      <c r="B291" s="25">
        <v>7.992740019315682E-2</v>
      </c>
    </row>
    <row r="292" spans="1:2" x14ac:dyDescent="0.25">
      <c r="A292" s="24">
        <v>39258</v>
      </c>
      <c r="B292" s="25">
        <v>7.8404834017102215E-2</v>
      </c>
    </row>
    <row r="293" spans="1:2" x14ac:dyDescent="0.25">
      <c r="A293" s="24">
        <v>39259</v>
      </c>
      <c r="B293" s="25">
        <v>8.0874946323895441E-2</v>
      </c>
    </row>
    <row r="294" spans="1:2" x14ac:dyDescent="0.25">
      <c r="A294" s="24">
        <v>39260</v>
      </c>
      <c r="B294" s="25">
        <v>7.8442837089116701E-2</v>
      </c>
    </row>
    <row r="295" spans="1:2" x14ac:dyDescent="0.25">
      <c r="A295" s="24">
        <v>39261</v>
      </c>
      <c r="B295" s="25">
        <v>7.6112338020869835E-2</v>
      </c>
    </row>
    <row r="296" spans="1:2" x14ac:dyDescent="0.25">
      <c r="A296" s="24">
        <v>39262</v>
      </c>
      <c r="B296" s="25">
        <v>7.3535860225246164E-2</v>
      </c>
    </row>
    <row r="297" spans="1:2" x14ac:dyDescent="0.25">
      <c r="A297" s="24">
        <v>39265</v>
      </c>
      <c r="B297" s="25">
        <v>7.3197681709864348E-2</v>
      </c>
    </row>
    <row r="298" spans="1:2" x14ac:dyDescent="0.25">
      <c r="A298" s="24">
        <v>39266</v>
      </c>
      <c r="B298" s="25">
        <v>7.0657371255144444E-2</v>
      </c>
    </row>
    <row r="299" spans="1:2" x14ac:dyDescent="0.25">
      <c r="A299" s="24">
        <v>39268</v>
      </c>
      <c r="B299" s="25">
        <v>6.8090701348128169E-2</v>
      </c>
    </row>
    <row r="300" spans="1:2" x14ac:dyDescent="0.25">
      <c r="A300" s="24">
        <v>39269</v>
      </c>
      <c r="B300" s="25">
        <v>6.7237057601534103E-2</v>
      </c>
    </row>
    <row r="301" spans="1:2" x14ac:dyDescent="0.25">
      <c r="A301" s="24">
        <v>39272</v>
      </c>
      <c r="B301" s="25">
        <v>6.5395893842921091E-2</v>
      </c>
    </row>
    <row r="302" spans="1:2" x14ac:dyDescent="0.25">
      <c r="A302" s="24">
        <v>39273</v>
      </c>
      <c r="B302" s="25">
        <v>6.4458638240220786E-2</v>
      </c>
    </row>
    <row r="303" spans="1:2" x14ac:dyDescent="0.25">
      <c r="A303" s="24">
        <v>39274</v>
      </c>
      <c r="B303" s="25">
        <v>6.6602200237352804E-2</v>
      </c>
    </row>
    <row r="304" spans="1:2" x14ac:dyDescent="0.25">
      <c r="A304" s="24">
        <v>39275</v>
      </c>
      <c r="B304" s="25">
        <v>6.41831211815964E-2</v>
      </c>
    </row>
    <row r="305" spans="1:2" x14ac:dyDescent="0.25">
      <c r="A305" s="24">
        <v>39276</v>
      </c>
      <c r="B305" s="25">
        <v>6.3323287656943436E-2</v>
      </c>
    </row>
    <row r="306" spans="1:2" x14ac:dyDescent="0.25">
      <c r="A306" s="24">
        <v>39279</v>
      </c>
      <c r="B306" s="25">
        <v>6.1656849699000905E-2</v>
      </c>
    </row>
    <row r="307" spans="1:2" x14ac:dyDescent="0.25">
      <c r="A307" s="24">
        <v>39280</v>
      </c>
      <c r="B307" s="25">
        <v>5.964779799713172E-2</v>
      </c>
    </row>
    <row r="308" spans="1:2" x14ac:dyDescent="0.25">
      <c r="A308" s="24">
        <v>39281</v>
      </c>
      <c r="B308" s="25">
        <v>5.7720076695107168E-2</v>
      </c>
    </row>
    <row r="309" spans="1:2" x14ac:dyDescent="0.25">
      <c r="A309" s="24">
        <v>39282</v>
      </c>
      <c r="B309" s="25">
        <v>5.5870953212793235E-2</v>
      </c>
    </row>
    <row r="310" spans="1:2" x14ac:dyDescent="0.25">
      <c r="A310" s="24">
        <v>39283</v>
      </c>
      <c r="B310" s="25">
        <v>5.4097792960722355E-2</v>
      </c>
    </row>
    <row r="311" spans="1:2" x14ac:dyDescent="0.25">
      <c r="A311" s="24">
        <v>39286</v>
      </c>
      <c r="B311" s="25">
        <v>6.7570003337780918E-2</v>
      </c>
    </row>
    <row r="312" spans="1:2" x14ac:dyDescent="0.25">
      <c r="A312" s="24">
        <v>39287</v>
      </c>
      <c r="B312" s="25">
        <v>7.2886380935618389E-2</v>
      </c>
    </row>
    <row r="313" spans="1:2" x14ac:dyDescent="0.25">
      <c r="A313" s="24">
        <v>39288</v>
      </c>
      <c r="B313" s="25">
        <v>7.5954660725841228E-2</v>
      </c>
    </row>
    <row r="314" spans="1:2" x14ac:dyDescent="0.25">
      <c r="A314" s="24">
        <v>39289</v>
      </c>
      <c r="B314" s="25">
        <v>7.8767064470578393E-2</v>
      </c>
    </row>
    <row r="315" spans="1:2" x14ac:dyDescent="0.25">
      <c r="A315" s="24">
        <v>39290</v>
      </c>
      <c r="B315" s="25">
        <v>8.3204841953739075E-2</v>
      </c>
    </row>
    <row r="316" spans="1:2" x14ac:dyDescent="0.25">
      <c r="A316" s="24">
        <v>39293</v>
      </c>
      <c r="B316" s="25">
        <v>8.5443185619108755E-2</v>
      </c>
    </row>
    <row r="317" spans="1:2" x14ac:dyDescent="0.25">
      <c r="A317" s="24">
        <v>39294</v>
      </c>
      <c r="B317" s="25">
        <v>9.2961291141664223E-2</v>
      </c>
    </row>
    <row r="318" spans="1:2" x14ac:dyDescent="0.25">
      <c r="A318" s="24">
        <v>39295</v>
      </c>
      <c r="B318" s="25">
        <v>9.42908993686606E-2</v>
      </c>
    </row>
    <row r="319" spans="1:2" x14ac:dyDescent="0.25">
      <c r="A319" s="24">
        <v>39296</v>
      </c>
      <c r="B319" s="25">
        <v>9.1439561642089232E-2</v>
      </c>
    </row>
    <row r="320" spans="1:2" x14ac:dyDescent="0.25">
      <c r="A320" s="24">
        <v>39297</v>
      </c>
      <c r="B320" s="25">
        <v>8.9404707360842287E-2</v>
      </c>
    </row>
    <row r="321" spans="1:2" x14ac:dyDescent="0.25">
      <c r="A321" s="24">
        <v>39300</v>
      </c>
      <c r="B321" s="25">
        <v>0.10175366825097103</v>
      </c>
    </row>
    <row r="322" spans="1:2" x14ac:dyDescent="0.25">
      <c r="A322" s="24">
        <v>39301</v>
      </c>
      <c r="B322" s="25">
        <v>9.8055614189915957E-2</v>
      </c>
    </row>
    <row r="323" spans="1:2" x14ac:dyDescent="0.25">
      <c r="A323" s="24">
        <v>39302</v>
      </c>
      <c r="B323" s="25">
        <v>9.5732071794071061E-2</v>
      </c>
    </row>
    <row r="324" spans="1:2" x14ac:dyDescent="0.25">
      <c r="A324" s="24">
        <v>39303</v>
      </c>
      <c r="B324" s="25">
        <v>9.2843670101985812E-2</v>
      </c>
    </row>
    <row r="325" spans="1:2" x14ac:dyDescent="0.25">
      <c r="A325" s="24">
        <v>39304</v>
      </c>
      <c r="B325" s="25">
        <v>0.11673789580585633</v>
      </c>
    </row>
    <row r="326" spans="1:2" x14ac:dyDescent="0.25">
      <c r="A326" s="24">
        <v>39307</v>
      </c>
      <c r="B326" s="25">
        <v>0.11933475242095141</v>
      </c>
    </row>
    <row r="327" spans="1:2" x14ac:dyDescent="0.25">
      <c r="A327" s="24">
        <v>39308</v>
      </c>
      <c r="B327" s="25">
        <v>0.1187044037499161</v>
      </c>
    </row>
    <row r="328" spans="1:2" x14ac:dyDescent="0.25">
      <c r="A328" s="24">
        <v>39309</v>
      </c>
      <c r="B328" s="25">
        <v>0.12925050407271546</v>
      </c>
    </row>
    <row r="329" spans="1:2" x14ac:dyDescent="0.25">
      <c r="A329" s="24">
        <v>39310</v>
      </c>
      <c r="B329" s="25">
        <v>0.14098622856358364</v>
      </c>
    </row>
    <row r="330" spans="1:2" x14ac:dyDescent="0.25">
      <c r="A330" s="24">
        <v>39311</v>
      </c>
      <c r="B330" s="25">
        <v>0.14537830579425248</v>
      </c>
    </row>
    <row r="331" spans="1:2" x14ac:dyDescent="0.25">
      <c r="A331" s="24">
        <v>39314</v>
      </c>
      <c r="B331" s="25">
        <v>0.14337464086409835</v>
      </c>
    </row>
    <row r="332" spans="1:2" x14ac:dyDescent="0.25">
      <c r="A332" s="24">
        <v>39315</v>
      </c>
      <c r="B332" s="25">
        <v>0.13823712947100741</v>
      </c>
    </row>
    <row r="333" spans="1:2" x14ac:dyDescent="0.25">
      <c r="A333" s="24">
        <v>39316</v>
      </c>
      <c r="B333" s="25">
        <v>0.13356344778643267</v>
      </c>
    </row>
    <row r="334" spans="1:2" x14ac:dyDescent="0.25">
      <c r="A334" s="24">
        <v>39317</v>
      </c>
      <c r="B334" s="25">
        <v>0.13112064900354053</v>
      </c>
    </row>
    <row r="335" spans="1:2" x14ac:dyDescent="0.25">
      <c r="A335" s="24">
        <v>39318</v>
      </c>
      <c r="B335" s="25">
        <v>0.12648005374348548</v>
      </c>
    </row>
    <row r="336" spans="1:2" x14ac:dyDescent="0.25">
      <c r="A336" s="24">
        <v>39321</v>
      </c>
      <c r="B336" s="25">
        <v>0.13189465287075991</v>
      </c>
    </row>
    <row r="337" spans="1:2" x14ac:dyDescent="0.25">
      <c r="A337" s="24">
        <v>39322</v>
      </c>
      <c r="B337" s="25">
        <v>0.12968332614784756</v>
      </c>
    </row>
    <row r="338" spans="1:2" x14ac:dyDescent="0.25">
      <c r="A338" s="24">
        <v>39323</v>
      </c>
      <c r="B338" s="25">
        <v>0.13322838600048564</v>
      </c>
    </row>
    <row r="339" spans="1:2" x14ac:dyDescent="0.25">
      <c r="A339" s="24">
        <v>39324</v>
      </c>
      <c r="B339" s="25">
        <v>0.13314552952350986</v>
      </c>
    </row>
    <row r="340" spans="1:2" x14ac:dyDescent="0.25">
      <c r="A340" s="24">
        <v>39325</v>
      </c>
      <c r="B340" s="25">
        <v>0.12981516881040636</v>
      </c>
    </row>
    <row r="341" spans="1:2" x14ac:dyDescent="0.25">
      <c r="A341" s="24">
        <v>39329</v>
      </c>
      <c r="B341" s="25">
        <v>0.12751151317124557</v>
      </c>
    </row>
    <row r="342" spans="1:2" x14ac:dyDescent="0.25">
      <c r="A342" s="24">
        <v>39330</v>
      </c>
      <c r="B342" s="25">
        <v>0.12287657656066361</v>
      </c>
    </row>
    <row r="343" spans="1:2" x14ac:dyDescent="0.25">
      <c r="A343" s="24">
        <v>39331</v>
      </c>
      <c r="B343" s="25">
        <v>0.1223305931315142</v>
      </c>
    </row>
    <row r="344" spans="1:2" x14ac:dyDescent="0.25">
      <c r="A344" s="24">
        <v>39332</v>
      </c>
      <c r="B344" s="25">
        <v>0.12806566070965825</v>
      </c>
    </row>
    <row r="345" spans="1:2" x14ac:dyDescent="0.25">
      <c r="A345" s="24">
        <v>39335</v>
      </c>
      <c r="B345" s="25">
        <v>0.12714260925297435</v>
      </c>
    </row>
    <row r="346" spans="1:2" x14ac:dyDescent="0.25">
      <c r="A346" s="24">
        <v>39336</v>
      </c>
      <c r="B346" s="25">
        <v>0.12633138657910001</v>
      </c>
    </row>
    <row r="347" spans="1:2" x14ac:dyDescent="0.25">
      <c r="A347" s="24">
        <v>39337</v>
      </c>
      <c r="B347" s="25">
        <v>0.12423779456232566</v>
      </c>
    </row>
    <row r="348" spans="1:2" x14ac:dyDescent="0.25">
      <c r="A348" s="24">
        <v>39338</v>
      </c>
      <c r="B348" s="25">
        <v>0.12019416621920945</v>
      </c>
    </row>
    <row r="349" spans="1:2" x14ac:dyDescent="0.25">
      <c r="A349" s="24">
        <v>39339</v>
      </c>
      <c r="B349" s="25">
        <v>0.11673986191508565</v>
      </c>
    </row>
    <row r="350" spans="1:2" x14ac:dyDescent="0.25">
      <c r="A350" s="24">
        <v>39342</v>
      </c>
      <c r="B350" s="25">
        <v>0.11515698043097787</v>
      </c>
    </row>
    <row r="351" spans="1:2" x14ac:dyDescent="0.25">
      <c r="A351" s="24">
        <v>39343</v>
      </c>
      <c r="B351" s="25">
        <v>0.11654893874586773</v>
      </c>
    </row>
    <row r="352" spans="1:2" x14ac:dyDescent="0.25">
      <c r="A352" s="24">
        <v>39344</v>
      </c>
      <c r="B352" s="25">
        <v>0.12290750437133335</v>
      </c>
    </row>
    <row r="353" spans="1:2" x14ac:dyDescent="0.25">
      <c r="A353" s="24">
        <v>39345</v>
      </c>
      <c r="B353" s="25">
        <v>0.12202566049750067</v>
      </c>
    </row>
    <row r="354" spans="1:2" x14ac:dyDescent="0.25">
      <c r="A354" s="24">
        <v>39346</v>
      </c>
      <c r="B354" s="25">
        <v>0.12029002270057011</v>
      </c>
    </row>
    <row r="355" spans="1:2" x14ac:dyDescent="0.25">
      <c r="A355" s="24">
        <v>39349</v>
      </c>
      <c r="B355" s="25">
        <v>0.11680498460289843</v>
      </c>
    </row>
    <row r="356" spans="1:2" x14ac:dyDescent="0.25">
      <c r="A356" s="24">
        <v>39350</v>
      </c>
      <c r="B356" s="25">
        <v>0.11439880409426026</v>
      </c>
    </row>
    <row r="357" spans="1:2" x14ac:dyDescent="0.25">
      <c r="A357" s="24">
        <v>39351</v>
      </c>
      <c r="B357" s="25">
        <v>0.11074324059132394</v>
      </c>
    </row>
    <row r="358" spans="1:2" x14ac:dyDescent="0.25">
      <c r="A358" s="24">
        <v>39352</v>
      </c>
      <c r="B358" s="25">
        <v>0.10847209881694284</v>
      </c>
    </row>
    <row r="359" spans="1:2" x14ac:dyDescent="0.25">
      <c r="A359" s="24">
        <v>39353</v>
      </c>
      <c r="B359" s="25">
        <v>0.1155337563586855</v>
      </c>
    </row>
    <row r="360" spans="1:2" x14ac:dyDescent="0.25">
      <c r="A360" s="24">
        <v>39356</v>
      </c>
      <c r="B360" s="25">
        <v>0.1113344644808027</v>
      </c>
    </row>
    <row r="361" spans="1:2" x14ac:dyDescent="0.25">
      <c r="A361" s="24">
        <v>39357</v>
      </c>
      <c r="B361" s="25">
        <v>0.10994493213338763</v>
      </c>
    </row>
    <row r="362" spans="1:2" x14ac:dyDescent="0.25">
      <c r="A362" s="24">
        <v>39358</v>
      </c>
      <c r="B362" s="25">
        <v>0.10645240750028022</v>
      </c>
    </row>
    <row r="363" spans="1:2" x14ac:dyDescent="0.25">
      <c r="A363" s="24">
        <v>39359</v>
      </c>
      <c r="B363" s="25">
        <v>0.10258343540038606</v>
      </c>
    </row>
    <row r="364" spans="1:2" x14ac:dyDescent="0.25">
      <c r="A364" s="24">
        <v>39360</v>
      </c>
      <c r="B364" s="25">
        <v>9.8855197821404034E-2</v>
      </c>
    </row>
    <row r="365" spans="1:2" x14ac:dyDescent="0.25">
      <c r="A365" s="24">
        <v>39363</v>
      </c>
      <c r="B365" s="25">
        <v>0.10106406550244884</v>
      </c>
    </row>
    <row r="366" spans="1:2" x14ac:dyDescent="0.25">
      <c r="A366" s="24">
        <v>39364</v>
      </c>
      <c r="B366" s="25">
        <v>0.10052068511747114</v>
      </c>
    </row>
    <row r="367" spans="1:2" x14ac:dyDescent="0.25">
      <c r="A367" s="24">
        <v>39365</v>
      </c>
      <c r="B367" s="25">
        <v>9.7019812501481534E-2</v>
      </c>
    </row>
    <row r="368" spans="1:2" x14ac:dyDescent="0.25">
      <c r="A368" s="24">
        <v>39366</v>
      </c>
      <c r="B368" s="25">
        <v>9.3946115609426617E-2</v>
      </c>
    </row>
    <row r="369" spans="1:2" x14ac:dyDescent="0.25">
      <c r="A369" s="24">
        <v>39367</v>
      </c>
      <c r="B369" s="25">
        <v>9.1619882115196852E-2</v>
      </c>
    </row>
    <row r="370" spans="1:2" x14ac:dyDescent="0.25">
      <c r="A370" s="24">
        <v>39370</v>
      </c>
      <c r="B370" s="25">
        <v>8.8290473274374878E-2</v>
      </c>
    </row>
    <row r="371" spans="1:2" x14ac:dyDescent="0.25">
      <c r="A371" s="24">
        <v>39371</v>
      </c>
      <c r="B371" s="25">
        <v>8.5702924207533365E-2</v>
      </c>
    </row>
    <row r="372" spans="1:2" x14ac:dyDescent="0.25">
      <c r="A372" s="24">
        <v>39372</v>
      </c>
      <c r="B372" s="25">
        <v>8.78188124781413E-2</v>
      </c>
    </row>
    <row r="373" spans="1:2" x14ac:dyDescent="0.25">
      <c r="A373" s="24">
        <v>39373</v>
      </c>
      <c r="B373" s="25">
        <v>8.4737113899990696E-2</v>
      </c>
    </row>
    <row r="374" spans="1:2" x14ac:dyDescent="0.25">
      <c r="A374" s="24">
        <v>39374</v>
      </c>
      <c r="B374" s="25">
        <v>8.165811046879716E-2</v>
      </c>
    </row>
    <row r="375" spans="1:2" x14ac:dyDescent="0.25">
      <c r="A375" s="24">
        <v>39377</v>
      </c>
      <c r="B375" s="25">
        <v>8.2601089857600118E-2</v>
      </c>
    </row>
    <row r="376" spans="1:2" x14ac:dyDescent="0.25">
      <c r="A376" s="24">
        <v>39378</v>
      </c>
      <c r="B376" s="25">
        <v>8.2151506463406077E-2</v>
      </c>
    </row>
    <row r="377" spans="1:2" x14ac:dyDescent="0.25">
      <c r="A377" s="24">
        <v>39379</v>
      </c>
      <c r="B377" s="25">
        <v>8.0447639015077635E-2</v>
      </c>
    </row>
    <row r="378" spans="1:2" x14ac:dyDescent="0.25">
      <c r="A378" s="24">
        <v>39380</v>
      </c>
      <c r="B378" s="25">
        <v>7.7524706137039212E-2</v>
      </c>
    </row>
    <row r="379" spans="1:2" x14ac:dyDescent="0.25">
      <c r="A379" s="24">
        <v>39381</v>
      </c>
      <c r="B379" s="25">
        <v>7.7134413466644847E-2</v>
      </c>
    </row>
    <row r="380" spans="1:2" x14ac:dyDescent="0.25">
      <c r="A380" s="24">
        <v>39384</v>
      </c>
      <c r="B380" s="25">
        <v>9.457532269565265E-2</v>
      </c>
    </row>
    <row r="381" spans="1:2" x14ac:dyDescent="0.25">
      <c r="A381" s="24">
        <v>39385</v>
      </c>
      <c r="B381" s="25">
        <v>9.3063679733684262E-2</v>
      </c>
    </row>
    <row r="382" spans="1:2" x14ac:dyDescent="0.25">
      <c r="A382" s="24">
        <v>39386</v>
      </c>
      <c r="B382" s="25">
        <v>8.9842553065363664E-2</v>
      </c>
    </row>
    <row r="383" spans="1:2" x14ac:dyDescent="0.25">
      <c r="A383" s="24">
        <v>39387</v>
      </c>
      <c r="B383" s="25">
        <v>9.6647374905309141E-2</v>
      </c>
    </row>
    <row r="384" spans="1:2" x14ac:dyDescent="0.25">
      <c r="A384" s="24">
        <v>39388</v>
      </c>
      <c r="B384" s="25">
        <v>0.12095174786682826</v>
      </c>
    </row>
    <row r="385" spans="1:2" x14ac:dyDescent="0.25">
      <c r="A385" s="24">
        <v>39391</v>
      </c>
      <c r="B385" s="25">
        <v>0.11663340271619675</v>
      </c>
    </row>
    <row r="386" spans="1:2" x14ac:dyDescent="0.25">
      <c r="A386" s="24">
        <v>39392</v>
      </c>
      <c r="B386" s="25">
        <v>0.12475339272018117</v>
      </c>
    </row>
    <row r="387" spans="1:2" x14ac:dyDescent="0.25">
      <c r="A387" s="24">
        <v>39393</v>
      </c>
      <c r="B387" s="25">
        <v>0.12492017872973087</v>
      </c>
    </row>
    <row r="388" spans="1:2" x14ac:dyDescent="0.25">
      <c r="A388" s="24">
        <v>39394</v>
      </c>
      <c r="B388" s="25">
        <v>0.14390383389150582</v>
      </c>
    </row>
    <row r="389" spans="1:2" x14ac:dyDescent="0.25">
      <c r="A389" s="24">
        <v>39395</v>
      </c>
      <c r="B389" s="25">
        <v>0.14285500367691797</v>
      </c>
    </row>
    <row r="390" spans="1:2" x14ac:dyDescent="0.25">
      <c r="A390" s="24">
        <v>39398</v>
      </c>
      <c r="B390" s="25">
        <v>0.14646314066841573</v>
      </c>
    </row>
    <row r="391" spans="1:2" x14ac:dyDescent="0.25">
      <c r="A391" s="24">
        <v>39399</v>
      </c>
      <c r="B391" s="25">
        <v>0.16253295718083466</v>
      </c>
    </row>
    <row r="392" spans="1:2" x14ac:dyDescent="0.25">
      <c r="A392" s="24">
        <v>39400</v>
      </c>
      <c r="B392" s="25">
        <v>0.16616861126590204</v>
      </c>
    </row>
    <row r="393" spans="1:2" x14ac:dyDescent="0.25">
      <c r="A393" s="24">
        <v>39401</v>
      </c>
      <c r="B393" s="25">
        <v>0.16022481498665531</v>
      </c>
    </row>
    <row r="394" spans="1:2" x14ac:dyDescent="0.25">
      <c r="A394" s="24">
        <v>39402</v>
      </c>
      <c r="B394" s="25">
        <v>0.15578357073870516</v>
      </c>
    </row>
    <row r="395" spans="1:2" x14ac:dyDescent="0.25">
      <c r="A395" s="24">
        <v>39405</v>
      </c>
      <c r="B395" s="25">
        <v>0.15012043126245483</v>
      </c>
    </row>
    <row r="396" spans="1:2" x14ac:dyDescent="0.25">
      <c r="A396" s="24">
        <v>39406</v>
      </c>
      <c r="B396" s="25">
        <v>0.16606951376906459</v>
      </c>
    </row>
    <row r="397" spans="1:2" x14ac:dyDescent="0.25">
      <c r="A397" s="24">
        <v>39407</v>
      </c>
      <c r="B397" s="25">
        <v>0.16032791909625405</v>
      </c>
    </row>
    <row r="398" spans="1:2" x14ac:dyDescent="0.25">
      <c r="A398" s="24">
        <v>39409</v>
      </c>
      <c r="B398" s="25">
        <v>0.15766866979742714</v>
      </c>
    </row>
    <row r="399" spans="1:2" x14ac:dyDescent="0.25">
      <c r="A399" s="24">
        <v>39412</v>
      </c>
      <c r="B399" s="25">
        <v>0.16396843592829566</v>
      </c>
    </row>
    <row r="400" spans="1:2" x14ac:dyDescent="0.25">
      <c r="A400" s="24">
        <v>39413</v>
      </c>
      <c r="B400" s="25">
        <v>0.16335453345597906</v>
      </c>
    </row>
    <row r="401" spans="1:2" x14ac:dyDescent="0.25">
      <c r="A401" s="24">
        <v>39414</v>
      </c>
      <c r="B401" s="25">
        <v>0.15823143563354894</v>
      </c>
    </row>
    <row r="402" spans="1:2" x14ac:dyDescent="0.25">
      <c r="A402" s="24">
        <v>39415</v>
      </c>
      <c r="B402" s="25">
        <v>0.15927736200928524</v>
      </c>
    </row>
    <row r="403" spans="1:2" x14ac:dyDescent="0.25">
      <c r="A403" s="24">
        <v>39416</v>
      </c>
      <c r="B403" s="25">
        <v>0.15477323124070561</v>
      </c>
    </row>
    <row r="404" spans="1:2" x14ac:dyDescent="0.25">
      <c r="A404" s="24">
        <v>39419</v>
      </c>
      <c r="B404" s="25">
        <v>0.1498706078741095</v>
      </c>
    </row>
    <row r="405" spans="1:2" x14ac:dyDescent="0.25">
      <c r="A405" s="24">
        <v>39420</v>
      </c>
      <c r="B405" s="25">
        <v>0.15018625042474901</v>
      </c>
    </row>
    <row r="406" spans="1:2" x14ac:dyDescent="0.25">
      <c r="A406" s="24">
        <v>39421</v>
      </c>
      <c r="B406" s="25">
        <v>0.14548182234310458</v>
      </c>
    </row>
    <row r="407" spans="1:2" x14ac:dyDescent="0.25">
      <c r="A407" s="24">
        <v>39422</v>
      </c>
      <c r="B407" s="25">
        <v>0.14096693419478004</v>
      </c>
    </row>
    <row r="408" spans="1:2" x14ac:dyDescent="0.25">
      <c r="A408" s="24">
        <v>39423</v>
      </c>
      <c r="B408" s="25">
        <v>0.14671934904972952</v>
      </c>
    </row>
    <row r="409" spans="1:2" x14ac:dyDescent="0.25">
      <c r="A409" s="24">
        <v>39426</v>
      </c>
      <c r="B409" s="25">
        <v>0.14444628840163465</v>
      </c>
    </row>
    <row r="410" spans="1:2" x14ac:dyDescent="0.25">
      <c r="A410" s="24">
        <v>39427</v>
      </c>
      <c r="B410" s="25">
        <v>0.13926437295158622</v>
      </c>
    </row>
    <row r="411" spans="1:2" x14ac:dyDescent="0.25">
      <c r="A411" s="24">
        <v>39428</v>
      </c>
      <c r="B411" s="25">
        <v>0.14016359069407738</v>
      </c>
    </row>
    <row r="412" spans="1:2" x14ac:dyDescent="0.25">
      <c r="A412" s="24">
        <v>39429</v>
      </c>
      <c r="B412" s="25">
        <v>0.14227585263718015</v>
      </c>
    </row>
    <row r="413" spans="1:2" x14ac:dyDescent="0.25">
      <c r="A413" s="24">
        <v>39430</v>
      </c>
      <c r="B413" s="25">
        <v>0.1386248814340659</v>
      </c>
    </row>
    <row r="414" spans="1:2" x14ac:dyDescent="0.25">
      <c r="A414" s="24">
        <v>39433</v>
      </c>
      <c r="B414" s="25">
        <v>0.13704097818786132</v>
      </c>
    </row>
    <row r="415" spans="1:2" x14ac:dyDescent="0.25">
      <c r="A415" s="24">
        <v>39434</v>
      </c>
      <c r="B415" s="25">
        <v>0.14154560407869926</v>
      </c>
    </row>
    <row r="416" spans="1:2" x14ac:dyDescent="0.25">
      <c r="A416" s="24">
        <v>39435</v>
      </c>
      <c r="B416" s="25">
        <v>0.14084665985999642</v>
      </c>
    </row>
    <row r="417" spans="1:2" x14ac:dyDescent="0.25">
      <c r="A417" s="24">
        <v>39436</v>
      </c>
      <c r="B417" s="25">
        <v>0.1357995603144804</v>
      </c>
    </row>
    <row r="418" spans="1:2" x14ac:dyDescent="0.25">
      <c r="A418" s="24">
        <v>39437</v>
      </c>
      <c r="B418" s="25">
        <v>0.13098264534337425</v>
      </c>
    </row>
    <row r="419" spans="1:2" x14ac:dyDescent="0.25">
      <c r="A419" s="24">
        <v>39440</v>
      </c>
      <c r="B419" s="25">
        <v>0.14443190894217336</v>
      </c>
    </row>
    <row r="420" spans="1:2" x14ac:dyDescent="0.25">
      <c r="A420" s="24">
        <v>39442</v>
      </c>
      <c r="B420" s="25">
        <v>0.14128429950559923</v>
      </c>
    </row>
    <row r="421" spans="1:2" x14ac:dyDescent="0.25">
      <c r="A421" s="24">
        <v>39443</v>
      </c>
      <c r="B421" s="25">
        <v>0.13765929220573703</v>
      </c>
    </row>
    <row r="422" spans="1:2" x14ac:dyDescent="0.25">
      <c r="A422" s="24">
        <v>39444</v>
      </c>
      <c r="B422" s="25">
        <v>0.15004097511730424</v>
      </c>
    </row>
    <row r="423" spans="1:2" x14ac:dyDescent="0.25">
      <c r="A423" s="24">
        <v>39447</v>
      </c>
      <c r="B423" s="25">
        <v>0.14497883112541993</v>
      </c>
    </row>
    <row r="424" spans="1:2" x14ac:dyDescent="0.25">
      <c r="A424" s="24">
        <v>39449</v>
      </c>
      <c r="B424" s="25">
        <v>0.14003356124794664</v>
      </c>
    </row>
    <row r="425" spans="1:2" x14ac:dyDescent="0.25">
      <c r="A425" s="24">
        <v>39450</v>
      </c>
      <c r="B425" s="25">
        <v>0.15260532109447675</v>
      </c>
    </row>
    <row r="426" spans="1:2" x14ac:dyDescent="0.25">
      <c r="A426" s="24">
        <v>39451</v>
      </c>
      <c r="B426" s="25">
        <v>0.14792212174792635</v>
      </c>
    </row>
    <row r="427" spans="1:2" x14ac:dyDescent="0.25">
      <c r="A427" s="24">
        <v>39454</v>
      </c>
      <c r="B427" s="25">
        <v>0.16243234270484122</v>
      </c>
    </row>
    <row r="428" spans="1:2" x14ac:dyDescent="0.25">
      <c r="A428" s="24">
        <v>39455</v>
      </c>
      <c r="B428" s="25">
        <v>0.15977795106474108</v>
      </c>
    </row>
    <row r="429" spans="1:2" x14ac:dyDescent="0.25">
      <c r="A429" s="24">
        <v>39456</v>
      </c>
      <c r="B429" s="25">
        <v>0.1759672154581258</v>
      </c>
    </row>
    <row r="430" spans="1:2" x14ac:dyDescent="0.25">
      <c r="A430" s="24">
        <v>39457</v>
      </c>
      <c r="B430" s="25">
        <v>0.16963772923634624</v>
      </c>
    </row>
    <row r="431" spans="1:2" x14ac:dyDescent="0.25">
      <c r="A431" s="24">
        <v>39458</v>
      </c>
      <c r="B431" s="25">
        <v>0.16481141765445795</v>
      </c>
    </row>
    <row r="432" spans="1:2" x14ac:dyDescent="0.25">
      <c r="A432" s="24">
        <v>39461</v>
      </c>
      <c r="B432" s="25">
        <v>0.16615732338456574</v>
      </c>
    </row>
    <row r="433" spans="1:2" x14ac:dyDescent="0.25">
      <c r="A433" s="24">
        <v>39462</v>
      </c>
      <c r="B433" s="25">
        <v>0.16230198664326637</v>
      </c>
    </row>
    <row r="434" spans="1:2" x14ac:dyDescent="0.25">
      <c r="A434" s="24">
        <v>39463</v>
      </c>
      <c r="B434" s="25">
        <v>0.17390083162560022</v>
      </c>
    </row>
    <row r="435" spans="1:2" x14ac:dyDescent="0.25">
      <c r="A435" s="24">
        <v>39464</v>
      </c>
      <c r="B435" s="25">
        <v>0.16797521261793741</v>
      </c>
    </row>
    <row r="436" spans="1:2" x14ac:dyDescent="0.25">
      <c r="A436" s="24">
        <v>39465</v>
      </c>
      <c r="B436" s="25">
        <v>0.17719621801450469</v>
      </c>
    </row>
    <row r="437" spans="1:2" x14ac:dyDescent="0.25">
      <c r="A437" s="24">
        <v>39469</v>
      </c>
      <c r="B437" s="25">
        <v>0.17228960984073657</v>
      </c>
    </row>
    <row r="438" spans="1:2" x14ac:dyDescent="0.25">
      <c r="A438" s="24">
        <v>39470</v>
      </c>
      <c r="B438" s="25">
        <v>0.17374146026239709</v>
      </c>
    </row>
    <row r="439" spans="1:2" x14ac:dyDescent="0.25">
      <c r="A439" s="24">
        <v>39471</v>
      </c>
      <c r="B439" s="25">
        <v>0.17665709719176945</v>
      </c>
    </row>
    <row r="440" spans="1:2" x14ac:dyDescent="0.25">
      <c r="A440" s="24">
        <v>39472</v>
      </c>
      <c r="B440" s="25">
        <v>0.18090989567438712</v>
      </c>
    </row>
    <row r="441" spans="1:2" x14ac:dyDescent="0.25">
      <c r="A441" s="24">
        <v>39475</v>
      </c>
      <c r="B441" s="25">
        <v>0.17472072645658177</v>
      </c>
    </row>
    <row r="442" spans="1:2" x14ac:dyDescent="0.25">
      <c r="A442" s="24">
        <v>39476</v>
      </c>
      <c r="B442" s="25">
        <v>0.17152156634150909</v>
      </c>
    </row>
    <row r="443" spans="1:2" x14ac:dyDescent="0.25">
      <c r="A443" s="24">
        <v>39477</v>
      </c>
      <c r="B443" s="25">
        <v>0.16959455108283272</v>
      </c>
    </row>
    <row r="444" spans="1:2" x14ac:dyDescent="0.25">
      <c r="A444" s="24">
        <v>39478</v>
      </c>
      <c r="B444" s="25">
        <v>0.16578712353363362</v>
      </c>
    </row>
    <row r="445" spans="1:2" x14ac:dyDescent="0.25">
      <c r="A445" s="24">
        <v>39479</v>
      </c>
      <c r="B445" s="25">
        <v>0.17706581950594388</v>
      </c>
    </row>
    <row r="446" spans="1:2" x14ac:dyDescent="0.25">
      <c r="A446" s="24">
        <v>39482</v>
      </c>
      <c r="B446" s="25">
        <v>0.18427063102819266</v>
      </c>
    </row>
    <row r="447" spans="1:2" x14ac:dyDescent="0.25">
      <c r="A447" s="24">
        <v>39483</v>
      </c>
      <c r="B447" s="25">
        <v>0.18550126221883276</v>
      </c>
    </row>
    <row r="448" spans="1:2" x14ac:dyDescent="0.25">
      <c r="A448" s="24">
        <v>39484</v>
      </c>
      <c r="B448" s="25">
        <v>0.19862419757964256</v>
      </c>
    </row>
    <row r="449" spans="1:2" x14ac:dyDescent="0.25">
      <c r="A449" s="24">
        <v>39485</v>
      </c>
      <c r="B449" s="25">
        <v>0.19533192218218931</v>
      </c>
    </row>
    <row r="450" spans="1:2" x14ac:dyDescent="0.25">
      <c r="A450" s="24">
        <v>39486</v>
      </c>
      <c r="B450" s="25">
        <v>0.18891193363852291</v>
      </c>
    </row>
    <row r="451" spans="1:2" x14ac:dyDescent="0.25">
      <c r="A451" s="24">
        <v>39489</v>
      </c>
      <c r="B451" s="25">
        <v>0.18241263178213732</v>
      </c>
    </row>
    <row r="452" spans="1:2" x14ac:dyDescent="0.25">
      <c r="A452" s="24">
        <v>39490</v>
      </c>
      <c r="B452" s="25">
        <v>0.17709608062951848</v>
      </c>
    </row>
    <row r="453" spans="1:2" x14ac:dyDescent="0.25">
      <c r="A453" s="24">
        <v>39491</v>
      </c>
      <c r="B453" s="25">
        <v>0.17638478808545888</v>
      </c>
    </row>
    <row r="454" spans="1:2" x14ac:dyDescent="0.25">
      <c r="A454" s="24">
        <v>39492</v>
      </c>
      <c r="B454" s="25">
        <v>0.17134665008971378</v>
      </c>
    </row>
    <row r="455" spans="1:2" x14ac:dyDescent="0.25">
      <c r="A455" s="24">
        <v>39493</v>
      </c>
      <c r="B455" s="25">
        <v>0.17816794999444699</v>
      </c>
    </row>
    <row r="456" spans="1:2" x14ac:dyDescent="0.25">
      <c r="A456" s="24">
        <v>39497</v>
      </c>
      <c r="B456" s="25">
        <v>0.17507883594525273</v>
      </c>
    </row>
    <row r="457" spans="1:2" x14ac:dyDescent="0.25">
      <c r="A457" s="24">
        <v>39498</v>
      </c>
      <c r="B457" s="25">
        <v>0.17030409549714992</v>
      </c>
    </row>
    <row r="458" spans="1:2" x14ac:dyDescent="0.25">
      <c r="A458" s="24">
        <v>39499</v>
      </c>
      <c r="B458" s="25">
        <v>0.16751402740483012</v>
      </c>
    </row>
    <row r="459" spans="1:2" x14ac:dyDescent="0.25">
      <c r="A459" s="24">
        <v>39500</v>
      </c>
      <c r="B459" s="25">
        <v>0.16397452581450975</v>
      </c>
    </row>
    <row r="460" spans="1:2" x14ac:dyDescent="0.25">
      <c r="A460" s="24">
        <v>39503</v>
      </c>
      <c r="B460" s="25">
        <v>0.16153358910408505</v>
      </c>
    </row>
    <row r="461" spans="1:2" x14ac:dyDescent="0.25">
      <c r="A461" s="24">
        <v>39504</v>
      </c>
      <c r="B461" s="25">
        <v>0.15809356829235546</v>
      </c>
    </row>
    <row r="462" spans="1:2" x14ac:dyDescent="0.25">
      <c r="A462" s="24">
        <v>39505</v>
      </c>
      <c r="B462" s="25">
        <v>0.15320824930490753</v>
      </c>
    </row>
    <row r="463" spans="1:2" x14ac:dyDescent="0.25">
      <c r="A463" s="24">
        <v>39506</v>
      </c>
      <c r="B463" s="25">
        <v>0.14940264985829299</v>
      </c>
    </row>
    <row r="464" spans="1:2" x14ac:dyDescent="0.25">
      <c r="A464" s="24">
        <v>39507</v>
      </c>
      <c r="B464" s="25">
        <v>0.14501861277226499</v>
      </c>
    </row>
    <row r="465" spans="1:2" x14ac:dyDescent="0.25">
      <c r="A465" s="24">
        <v>39510</v>
      </c>
      <c r="B465" s="25">
        <v>0.14391050431477526</v>
      </c>
    </row>
    <row r="466" spans="1:2" x14ac:dyDescent="0.25">
      <c r="A466" s="24">
        <v>39511</v>
      </c>
      <c r="B466" s="25">
        <v>0.13979125460263214</v>
      </c>
    </row>
    <row r="467" spans="1:2" x14ac:dyDescent="0.25">
      <c r="A467" s="24">
        <v>39512</v>
      </c>
      <c r="B467" s="25">
        <v>0.1358632310974395</v>
      </c>
    </row>
    <row r="468" spans="1:2" x14ac:dyDescent="0.25">
      <c r="A468" s="24">
        <v>39513</v>
      </c>
      <c r="B468" s="25">
        <v>0.13137429286085681</v>
      </c>
    </row>
    <row r="469" spans="1:2" x14ac:dyDescent="0.25">
      <c r="A469" s="24">
        <v>39514</v>
      </c>
      <c r="B469" s="25">
        <v>0.13684293054407884</v>
      </c>
    </row>
    <row r="470" spans="1:2" x14ac:dyDescent="0.25">
      <c r="A470" s="24">
        <v>39517</v>
      </c>
      <c r="B470" s="25">
        <v>0.13242410027338564</v>
      </c>
    </row>
    <row r="471" spans="1:2" x14ac:dyDescent="0.25">
      <c r="A471" s="24">
        <v>39518</v>
      </c>
      <c r="B471" s="25">
        <v>0.13596510481354618</v>
      </c>
    </row>
    <row r="472" spans="1:2" x14ac:dyDescent="0.25">
      <c r="A472" s="24">
        <v>39519</v>
      </c>
      <c r="B472" s="25">
        <v>0.15744647450304802</v>
      </c>
    </row>
    <row r="473" spans="1:2" x14ac:dyDescent="0.25">
      <c r="A473" s="24">
        <v>39520</v>
      </c>
      <c r="B473" s="25">
        <v>0.1521996908675276</v>
      </c>
    </row>
    <row r="474" spans="1:2" x14ac:dyDescent="0.25">
      <c r="A474" s="24">
        <v>39521</v>
      </c>
      <c r="B474" s="25">
        <v>0.15952040339195608</v>
      </c>
    </row>
    <row r="475" spans="1:2" x14ac:dyDescent="0.25">
      <c r="A475" s="24">
        <v>39524</v>
      </c>
      <c r="B475" s="25">
        <v>0.16215241413803666</v>
      </c>
    </row>
    <row r="476" spans="1:2" x14ac:dyDescent="0.25">
      <c r="A476" s="24">
        <v>39525</v>
      </c>
      <c r="B476" s="25">
        <v>0.16302609273589086</v>
      </c>
    </row>
    <row r="477" spans="1:2" x14ac:dyDescent="0.25">
      <c r="A477" s="24">
        <v>39526</v>
      </c>
      <c r="B477" s="25">
        <v>0.17659750443844116</v>
      </c>
    </row>
    <row r="478" spans="1:2" x14ac:dyDescent="0.25">
      <c r="A478" s="24">
        <v>39527</v>
      </c>
      <c r="B478" s="25">
        <v>0.18359348734740538</v>
      </c>
    </row>
    <row r="479" spans="1:2" x14ac:dyDescent="0.25">
      <c r="A479" s="24">
        <v>39531</v>
      </c>
      <c r="B479" s="25">
        <v>0.1920247746753386</v>
      </c>
    </row>
    <row r="480" spans="1:2" x14ac:dyDescent="0.25">
      <c r="A480" s="24">
        <v>39532</v>
      </c>
      <c r="B480" s="25">
        <v>0.19514483939585925</v>
      </c>
    </row>
    <row r="481" spans="1:2" x14ac:dyDescent="0.25">
      <c r="A481" s="24">
        <v>39533</v>
      </c>
      <c r="B481" s="25">
        <v>0.18841798513150704</v>
      </c>
    </row>
    <row r="482" spans="1:2" x14ac:dyDescent="0.25">
      <c r="A482" s="24">
        <v>39534</v>
      </c>
      <c r="B482" s="25">
        <v>0.18163728190301542</v>
      </c>
    </row>
    <row r="483" spans="1:2" x14ac:dyDescent="0.25">
      <c r="A483" s="24">
        <v>39535</v>
      </c>
      <c r="B483" s="25">
        <v>0.17834994670427345</v>
      </c>
    </row>
    <row r="484" spans="1:2" x14ac:dyDescent="0.25">
      <c r="A484" s="24">
        <v>39538</v>
      </c>
      <c r="B484" s="25">
        <v>0.17275783776664325</v>
      </c>
    </row>
    <row r="485" spans="1:2" x14ac:dyDescent="0.25">
      <c r="A485" s="24">
        <v>39539</v>
      </c>
      <c r="B485" s="25">
        <v>0.16878483198962962</v>
      </c>
    </row>
    <row r="486" spans="1:2" x14ac:dyDescent="0.25">
      <c r="A486" s="24">
        <v>39540</v>
      </c>
      <c r="B486" s="25">
        <v>0.16497813034945544</v>
      </c>
    </row>
    <row r="487" spans="1:2" x14ac:dyDescent="0.25">
      <c r="A487" s="24">
        <v>39541</v>
      </c>
      <c r="B487" s="25">
        <v>0.15909948921322289</v>
      </c>
    </row>
    <row r="488" spans="1:2" x14ac:dyDescent="0.25">
      <c r="A488" s="24">
        <v>39542</v>
      </c>
      <c r="B488" s="25">
        <v>0.15417451345229774</v>
      </c>
    </row>
    <row r="489" spans="1:2" x14ac:dyDescent="0.25">
      <c r="A489" s="24">
        <v>39545</v>
      </c>
      <c r="B489" s="25">
        <v>0.14869646998702599</v>
      </c>
    </row>
    <row r="490" spans="1:2" x14ac:dyDescent="0.25">
      <c r="A490" s="24">
        <v>39546</v>
      </c>
      <c r="B490" s="25">
        <v>0.14730265868763681</v>
      </c>
    </row>
    <row r="491" spans="1:2" x14ac:dyDescent="0.25">
      <c r="A491" s="24">
        <v>39547</v>
      </c>
      <c r="B491" s="25">
        <v>0.14244084510825467</v>
      </c>
    </row>
    <row r="492" spans="1:2" x14ac:dyDescent="0.25">
      <c r="A492" s="24">
        <v>39548</v>
      </c>
      <c r="B492" s="25">
        <v>0.13837777213225316</v>
      </c>
    </row>
    <row r="493" spans="1:2" x14ac:dyDescent="0.25">
      <c r="A493" s="24">
        <v>39549</v>
      </c>
      <c r="B493" s="25">
        <v>0.14260019904751844</v>
      </c>
    </row>
    <row r="494" spans="1:2" x14ac:dyDescent="0.25">
      <c r="A494" s="24">
        <v>39552</v>
      </c>
      <c r="B494" s="25">
        <v>0.14473908488770054</v>
      </c>
    </row>
    <row r="495" spans="1:2" x14ac:dyDescent="0.25">
      <c r="A495" s="24">
        <v>39553</v>
      </c>
      <c r="B495" s="25">
        <v>0.14221631883956046</v>
      </c>
    </row>
    <row r="496" spans="1:2" x14ac:dyDescent="0.25">
      <c r="A496" s="24">
        <v>39554</v>
      </c>
      <c r="B496" s="25">
        <v>0.13746198857247804</v>
      </c>
    </row>
    <row r="497" spans="1:2" x14ac:dyDescent="0.25">
      <c r="A497" s="24">
        <v>39555</v>
      </c>
      <c r="B497" s="25">
        <v>0.13529213285504224</v>
      </c>
    </row>
    <row r="498" spans="1:2" x14ac:dyDescent="0.25">
      <c r="A498" s="24">
        <v>39556</v>
      </c>
      <c r="B498" s="25">
        <v>0.13090000521061398</v>
      </c>
    </row>
    <row r="499" spans="1:2" x14ac:dyDescent="0.25">
      <c r="A499" s="24">
        <v>39559</v>
      </c>
      <c r="B499" s="25">
        <v>0.13191411050931032</v>
      </c>
    </row>
    <row r="500" spans="1:2" x14ac:dyDescent="0.25">
      <c r="A500" s="24">
        <v>39560</v>
      </c>
      <c r="B500" s="25">
        <v>0.12726485515440497</v>
      </c>
    </row>
    <row r="501" spans="1:2" x14ac:dyDescent="0.25">
      <c r="A501" s="24">
        <v>39561</v>
      </c>
      <c r="B501" s="25">
        <v>0.13485652405788784</v>
      </c>
    </row>
    <row r="502" spans="1:2" x14ac:dyDescent="0.25">
      <c r="A502" s="24">
        <v>39562</v>
      </c>
      <c r="B502" s="25">
        <v>0.12995445312735679</v>
      </c>
    </row>
    <row r="503" spans="1:2" x14ac:dyDescent="0.25">
      <c r="A503" s="24">
        <v>39563</v>
      </c>
      <c r="B503" s="25">
        <v>0.12523066711931186</v>
      </c>
    </row>
    <row r="504" spans="1:2" x14ac:dyDescent="0.25">
      <c r="A504" s="24">
        <v>39566</v>
      </c>
      <c r="B504" s="25">
        <v>0.12378343803605837</v>
      </c>
    </row>
    <row r="505" spans="1:2" x14ac:dyDescent="0.25">
      <c r="A505" s="24">
        <v>39567</v>
      </c>
      <c r="B505" s="25">
        <v>0.1214660003965433</v>
      </c>
    </row>
    <row r="506" spans="1:2" x14ac:dyDescent="0.25">
      <c r="A506" s="24">
        <v>39568</v>
      </c>
      <c r="B506" s="25">
        <v>0.11705094260391652</v>
      </c>
    </row>
    <row r="507" spans="1:2" x14ac:dyDescent="0.25">
      <c r="A507" s="24">
        <v>39569</v>
      </c>
      <c r="B507" s="25">
        <v>0.11413328249090741</v>
      </c>
    </row>
    <row r="508" spans="1:2" x14ac:dyDescent="0.25">
      <c r="A508" s="24">
        <v>39570</v>
      </c>
      <c r="B508" s="25">
        <v>0.12599767142785681</v>
      </c>
    </row>
    <row r="509" spans="1:2" x14ac:dyDescent="0.25">
      <c r="A509" s="24">
        <v>39573</v>
      </c>
      <c r="B509" s="25">
        <v>0.12141779352521639</v>
      </c>
    </row>
    <row r="510" spans="1:2" x14ac:dyDescent="0.25">
      <c r="A510" s="24">
        <v>39574</v>
      </c>
      <c r="B510" s="25">
        <v>0.12039308584727247</v>
      </c>
    </row>
    <row r="511" spans="1:2" x14ac:dyDescent="0.25">
      <c r="A511" s="24">
        <v>39575</v>
      </c>
      <c r="B511" s="25">
        <v>0.11612435585376389</v>
      </c>
    </row>
    <row r="512" spans="1:2" x14ac:dyDescent="0.25">
      <c r="A512" s="24">
        <v>39576</v>
      </c>
      <c r="B512" s="25">
        <v>0.11422655650356621</v>
      </c>
    </row>
    <row r="513" spans="1:2" x14ac:dyDescent="0.25">
      <c r="A513" s="24">
        <v>39577</v>
      </c>
      <c r="B513" s="25">
        <v>0.11223084799426587</v>
      </c>
    </row>
    <row r="514" spans="1:2" x14ac:dyDescent="0.25">
      <c r="A514" s="24">
        <v>39580</v>
      </c>
      <c r="B514" s="25">
        <v>0.110553529481645</v>
      </c>
    </row>
    <row r="515" spans="1:2" x14ac:dyDescent="0.25">
      <c r="A515" s="24">
        <v>39581</v>
      </c>
      <c r="B515" s="25">
        <v>0.111568369548599</v>
      </c>
    </row>
    <row r="516" spans="1:2" x14ac:dyDescent="0.25">
      <c r="A516" s="24">
        <v>39582</v>
      </c>
      <c r="B516" s="25">
        <v>0.10871791688215705</v>
      </c>
    </row>
    <row r="517" spans="1:2" x14ac:dyDescent="0.25">
      <c r="A517" s="24">
        <v>39583</v>
      </c>
      <c r="B517" s="25">
        <v>0.10476653848047209</v>
      </c>
    </row>
    <row r="518" spans="1:2" x14ac:dyDescent="0.25">
      <c r="A518" s="24">
        <v>39584</v>
      </c>
      <c r="B518" s="25">
        <v>0.11006646651305838</v>
      </c>
    </row>
    <row r="519" spans="1:2" x14ac:dyDescent="0.25">
      <c r="A519" s="24">
        <v>39587</v>
      </c>
      <c r="B519" s="25">
        <v>0.11124088386875999</v>
      </c>
    </row>
    <row r="520" spans="1:2" x14ac:dyDescent="0.25">
      <c r="A520" s="24">
        <v>39588</v>
      </c>
      <c r="B520" s="25">
        <v>0.1077094891002006</v>
      </c>
    </row>
    <row r="521" spans="1:2" x14ac:dyDescent="0.25">
      <c r="A521" s="24">
        <v>39589</v>
      </c>
      <c r="B521" s="25">
        <v>0.10501872665139289</v>
      </c>
    </row>
    <row r="522" spans="1:2" x14ac:dyDescent="0.25">
      <c r="A522" s="24">
        <v>39590</v>
      </c>
      <c r="B522" s="25">
        <v>0.10502375607623521</v>
      </c>
    </row>
    <row r="523" spans="1:2" x14ac:dyDescent="0.25">
      <c r="A523" s="24">
        <v>39591</v>
      </c>
      <c r="B523" s="25">
        <v>0.10347982766980071</v>
      </c>
    </row>
    <row r="524" spans="1:2" x14ac:dyDescent="0.25">
      <c r="A524" s="24">
        <v>39595</v>
      </c>
      <c r="B524" s="25">
        <v>0.10117263950547588</v>
      </c>
    </row>
    <row r="525" spans="1:2" x14ac:dyDescent="0.25">
      <c r="A525" s="24">
        <v>39596</v>
      </c>
      <c r="B525" s="25">
        <v>9.7684843980210018E-2</v>
      </c>
    </row>
    <row r="526" spans="1:2" x14ac:dyDescent="0.25">
      <c r="A526" s="24">
        <v>39597</v>
      </c>
      <c r="B526" s="25">
        <v>9.9635471542419696E-2</v>
      </c>
    </row>
    <row r="527" spans="1:2" x14ac:dyDescent="0.25">
      <c r="A527" s="24">
        <v>39598</v>
      </c>
      <c r="B527" s="25">
        <v>0.10133039145543052</v>
      </c>
    </row>
    <row r="528" spans="1:2" x14ac:dyDescent="0.25">
      <c r="A528" s="24">
        <v>39601</v>
      </c>
      <c r="B528" s="25">
        <v>0.1027995258786948</v>
      </c>
    </row>
    <row r="529" spans="1:2" x14ac:dyDescent="0.25">
      <c r="A529" s="24">
        <v>39602</v>
      </c>
      <c r="B529" s="25">
        <v>0.11063592795679114</v>
      </c>
    </row>
    <row r="530" spans="1:2" x14ac:dyDescent="0.25">
      <c r="A530" s="24">
        <v>39603</v>
      </c>
      <c r="B530" s="25">
        <v>0.10672583489718035</v>
      </c>
    </row>
    <row r="531" spans="1:2" x14ac:dyDescent="0.25">
      <c r="A531" s="24">
        <v>39604</v>
      </c>
      <c r="B531" s="25">
        <v>0.10348678224652076</v>
      </c>
    </row>
    <row r="532" spans="1:2" x14ac:dyDescent="0.25">
      <c r="A532" s="24">
        <v>39605</v>
      </c>
      <c r="B532" s="25">
        <v>0.11914155345936044</v>
      </c>
    </row>
    <row r="533" spans="1:2" x14ac:dyDescent="0.25">
      <c r="A533" s="24">
        <v>39608</v>
      </c>
      <c r="B533" s="25">
        <v>0.14399963037370295</v>
      </c>
    </row>
    <row r="534" spans="1:2" x14ac:dyDescent="0.25">
      <c r="A534" s="24">
        <v>39609</v>
      </c>
      <c r="B534" s="25">
        <v>0.13876503964871262</v>
      </c>
    </row>
    <row r="535" spans="1:2" x14ac:dyDescent="0.25">
      <c r="A535" s="24">
        <v>39610</v>
      </c>
      <c r="B535" s="25">
        <v>0.13480832823552938</v>
      </c>
    </row>
    <row r="536" spans="1:2" x14ac:dyDescent="0.25">
      <c r="A536" s="24">
        <v>39611</v>
      </c>
      <c r="B536" s="25">
        <v>0.1374193843355476</v>
      </c>
    </row>
    <row r="537" spans="1:2" x14ac:dyDescent="0.25">
      <c r="A537" s="24">
        <v>39612</v>
      </c>
      <c r="B537" s="25">
        <v>0.13522189323969658</v>
      </c>
    </row>
    <row r="538" spans="1:2" x14ac:dyDescent="0.25">
      <c r="A538" s="24">
        <v>39615</v>
      </c>
      <c r="B538" s="25">
        <v>0.14366506968706166</v>
      </c>
    </row>
    <row r="539" spans="1:2" x14ac:dyDescent="0.25">
      <c r="A539" s="24">
        <v>39616</v>
      </c>
      <c r="B539" s="25">
        <v>0.13844264620654442</v>
      </c>
    </row>
    <row r="540" spans="1:2" x14ac:dyDescent="0.25">
      <c r="A540" s="24">
        <v>39617</v>
      </c>
      <c r="B540" s="25">
        <v>0.1339052626137178</v>
      </c>
    </row>
    <row r="541" spans="1:2" x14ac:dyDescent="0.25">
      <c r="A541" s="24">
        <v>39618</v>
      </c>
      <c r="B541" s="25">
        <v>0.12945514138570927</v>
      </c>
    </row>
    <row r="542" spans="1:2" x14ac:dyDescent="0.25">
      <c r="A542" s="24">
        <v>39619</v>
      </c>
      <c r="B542" s="25">
        <v>0.13599765965988511</v>
      </c>
    </row>
    <row r="543" spans="1:2" x14ac:dyDescent="0.25">
      <c r="A543" s="24">
        <v>39622</v>
      </c>
      <c r="B543" s="25">
        <v>0.14413906925734055</v>
      </c>
    </row>
    <row r="544" spans="1:2" x14ac:dyDescent="0.25">
      <c r="A544" s="24">
        <v>39623</v>
      </c>
      <c r="B544" s="25">
        <v>0.13903003481672854</v>
      </c>
    </row>
    <row r="545" spans="1:2" x14ac:dyDescent="0.25">
      <c r="A545" s="24">
        <v>39624</v>
      </c>
      <c r="B545" s="25">
        <v>0.13687143029249785</v>
      </c>
    </row>
    <row r="546" spans="1:2" x14ac:dyDescent="0.25">
      <c r="A546" s="24">
        <v>39625</v>
      </c>
      <c r="B546" s="25">
        <v>0.13363890960434338</v>
      </c>
    </row>
    <row r="547" spans="1:2" x14ac:dyDescent="0.25">
      <c r="A547" s="24">
        <v>39626</v>
      </c>
      <c r="B547" s="25">
        <v>0.15320379558492112</v>
      </c>
    </row>
    <row r="548" spans="1:2" x14ac:dyDescent="0.25">
      <c r="A548" s="24">
        <v>39629</v>
      </c>
      <c r="B548" s="25">
        <v>0.14810250642061548</v>
      </c>
    </row>
    <row r="549" spans="1:2" x14ac:dyDescent="0.25">
      <c r="A549" s="24">
        <v>39630</v>
      </c>
      <c r="B549" s="25">
        <v>0.14377757684121864</v>
      </c>
    </row>
    <row r="550" spans="1:2" x14ac:dyDescent="0.25">
      <c r="A550" s="24">
        <v>39631</v>
      </c>
      <c r="B550" s="25">
        <v>0.138551061718791</v>
      </c>
    </row>
    <row r="551" spans="1:2" x14ac:dyDescent="0.25">
      <c r="A551" s="24">
        <v>39632</v>
      </c>
      <c r="B551" s="25">
        <v>0.14516306254317118</v>
      </c>
    </row>
    <row r="552" spans="1:2" x14ac:dyDescent="0.25">
      <c r="A552" s="24">
        <v>39636</v>
      </c>
      <c r="B552" s="25">
        <v>0.14289099220547224</v>
      </c>
    </row>
    <row r="553" spans="1:2" x14ac:dyDescent="0.25">
      <c r="A553" s="24">
        <v>39637</v>
      </c>
      <c r="B553" s="25">
        <v>0.13970226781615572</v>
      </c>
    </row>
    <row r="554" spans="1:2" x14ac:dyDescent="0.25">
      <c r="A554" s="24">
        <v>39638</v>
      </c>
      <c r="B554" s="25">
        <v>0.1486696449716374</v>
      </c>
    </row>
    <row r="555" spans="1:2" x14ac:dyDescent="0.25">
      <c r="A555" s="24">
        <v>39639</v>
      </c>
      <c r="B555" s="25">
        <v>0.14435038244832998</v>
      </c>
    </row>
    <row r="556" spans="1:2" x14ac:dyDescent="0.25">
      <c r="A556" s="24">
        <v>39640</v>
      </c>
      <c r="B556" s="25">
        <v>0.14088197609969627</v>
      </c>
    </row>
    <row r="557" spans="1:2" x14ac:dyDescent="0.25">
      <c r="A557" s="24">
        <v>39643</v>
      </c>
      <c r="B557" s="25">
        <v>0.13859589847545725</v>
      </c>
    </row>
    <row r="558" spans="1:2" x14ac:dyDescent="0.25">
      <c r="A558" s="24">
        <v>39644</v>
      </c>
      <c r="B558" s="25">
        <v>0.13398765784104349</v>
      </c>
    </row>
    <row r="559" spans="1:2" x14ac:dyDescent="0.25">
      <c r="A559" s="24">
        <v>39645</v>
      </c>
      <c r="B559" s="25">
        <v>0.1296588726749533</v>
      </c>
    </row>
    <row r="560" spans="1:2" x14ac:dyDescent="0.25">
      <c r="A560" s="24">
        <v>39646</v>
      </c>
      <c r="B560" s="25">
        <v>0.14468220490316069</v>
      </c>
    </row>
    <row r="561" spans="1:2" x14ac:dyDescent="0.25">
      <c r="A561" s="24">
        <v>39647</v>
      </c>
      <c r="B561" s="25">
        <v>0.14617028424738757</v>
      </c>
    </row>
    <row r="562" spans="1:2" x14ac:dyDescent="0.25">
      <c r="A562" s="24">
        <v>39650</v>
      </c>
      <c r="B562" s="25">
        <v>0.14133041637710239</v>
      </c>
    </row>
    <row r="563" spans="1:2" x14ac:dyDescent="0.25">
      <c r="A563" s="24">
        <v>39651</v>
      </c>
      <c r="B563" s="25">
        <v>0.14140415603508411</v>
      </c>
    </row>
    <row r="564" spans="1:2" x14ac:dyDescent="0.25">
      <c r="A564" s="24">
        <v>39652</v>
      </c>
      <c r="B564" s="25">
        <v>0.14002126677737056</v>
      </c>
    </row>
    <row r="565" spans="1:2" x14ac:dyDescent="0.25">
      <c r="A565" s="24">
        <v>39653</v>
      </c>
      <c r="B565" s="25">
        <v>0.13506332571808746</v>
      </c>
    </row>
    <row r="566" spans="1:2" x14ac:dyDescent="0.25">
      <c r="A566" s="24">
        <v>39654</v>
      </c>
      <c r="B566" s="25">
        <v>0.13923075983838601</v>
      </c>
    </row>
    <row r="567" spans="1:2" x14ac:dyDescent="0.25">
      <c r="A567" s="24">
        <v>39657</v>
      </c>
      <c r="B567" s="25">
        <v>0.13510853968069522</v>
      </c>
    </row>
    <row r="568" spans="1:2" x14ac:dyDescent="0.25">
      <c r="A568" s="24">
        <v>39658</v>
      </c>
      <c r="B568" s="25">
        <v>0.1436832355602885</v>
      </c>
    </row>
    <row r="569" spans="1:2" x14ac:dyDescent="0.25">
      <c r="A569" s="24">
        <v>39659</v>
      </c>
      <c r="B569" s="25">
        <v>0.14896346584326417</v>
      </c>
    </row>
    <row r="570" spans="1:2" x14ac:dyDescent="0.25">
      <c r="A570" s="24">
        <v>39660</v>
      </c>
      <c r="B570" s="25">
        <v>0.1436310917380694</v>
      </c>
    </row>
    <row r="571" spans="1:2" x14ac:dyDescent="0.25">
      <c r="A571" s="24">
        <v>39661</v>
      </c>
      <c r="B571" s="25">
        <v>0.14097826758003051</v>
      </c>
    </row>
    <row r="572" spans="1:2" x14ac:dyDescent="0.25">
      <c r="A572" s="24">
        <v>39664</v>
      </c>
      <c r="B572" s="25">
        <v>0.13598524118503091</v>
      </c>
    </row>
    <row r="573" spans="1:2" x14ac:dyDescent="0.25">
      <c r="A573" s="24">
        <v>39665</v>
      </c>
      <c r="B573" s="25">
        <v>0.14668416336311252</v>
      </c>
    </row>
    <row r="574" spans="1:2" x14ac:dyDescent="0.25">
      <c r="A574" s="24">
        <v>39666</v>
      </c>
      <c r="B574" s="25">
        <v>0.1464058428487576</v>
      </c>
    </row>
    <row r="575" spans="1:2" x14ac:dyDescent="0.25">
      <c r="A575" s="24">
        <v>39667</v>
      </c>
      <c r="B575" s="25">
        <v>0.14197219479156323</v>
      </c>
    </row>
    <row r="576" spans="1:2" x14ac:dyDescent="0.25">
      <c r="A576" s="24">
        <v>39668</v>
      </c>
      <c r="B576" s="25">
        <v>0.14220181506003518</v>
      </c>
    </row>
    <row r="577" spans="1:2" x14ac:dyDescent="0.25">
      <c r="A577" s="24">
        <v>39671</v>
      </c>
      <c r="B577" s="25">
        <v>0.17208434752463797</v>
      </c>
    </row>
    <row r="578" spans="1:2" x14ac:dyDescent="0.25">
      <c r="A578" s="24">
        <v>39672</v>
      </c>
      <c r="B578" s="25">
        <v>0.17414859545688277</v>
      </c>
    </row>
    <row r="579" spans="1:2" x14ac:dyDescent="0.25">
      <c r="A579" s="24">
        <v>39673</v>
      </c>
      <c r="B579" s="25">
        <v>0.17787560400732055</v>
      </c>
    </row>
    <row r="580" spans="1:2" x14ac:dyDescent="0.25">
      <c r="A580" s="24">
        <v>39674</v>
      </c>
      <c r="B580" s="25">
        <v>0.17178269021264633</v>
      </c>
    </row>
    <row r="581" spans="1:2" x14ac:dyDescent="0.25">
      <c r="A581" s="24">
        <v>39675</v>
      </c>
      <c r="B581" s="25">
        <v>0.18172612682291286</v>
      </c>
    </row>
    <row r="582" spans="1:2" x14ac:dyDescent="0.25">
      <c r="A582" s="24">
        <v>39678</v>
      </c>
      <c r="B582" s="25">
        <v>0.17521713628875771</v>
      </c>
    </row>
    <row r="583" spans="1:2" x14ac:dyDescent="0.25">
      <c r="A583" s="24">
        <v>39679</v>
      </c>
      <c r="B583" s="25">
        <v>0.1806673045798286</v>
      </c>
    </row>
    <row r="584" spans="1:2" x14ac:dyDescent="0.25">
      <c r="A584" s="24">
        <v>39680</v>
      </c>
      <c r="B584" s="25">
        <v>0.17490139142795494</v>
      </c>
    </row>
    <row r="585" spans="1:2" x14ac:dyDescent="0.25">
      <c r="A585" s="24">
        <v>39681</v>
      </c>
      <c r="B585" s="25">
        <v>0.16864819072403345</v>
      </c>
    </row>
    <row r="586" spans="1:2" x14ac:dyDescent="0.25">
      <c r="A586" s="24">
        <v>39682</v>
      </c>
      <c r="B586" s="25">
        <v>0.16251721546065659</v>
      </c>
    </row>
    <row r="587" spans="1:2" x14ac:dyDescent="0.25">
      <c r="A587" s="24">
        <v>39685</v>
      </c>
      <c r="B587" s="25">
        <v>0.15739110683631291</v>
      </c>
    </row>
    <row r="588" spans="1:2" x14ac:dyDescent="0.25">
      <c r="A588" s="24">
        <v>39686</v>
      </c>
      <c r="B588" s="25">
        <v>0.1578509564676629</v>
      </c>
    </row>
    <row r="589" spans="1:2" x14ac:dyDescent="0.25">
      <c r="A589" s="24">
        <v>39687</v>
      </c>
      <c r="B589" s="25">
        <v>0.15246204011886444</v>
      </c>
    </row>
    <row r="590" spans="1:2" x14ac:dyDescent="0.25">
      <c r="A590" s="24">
        <v>39688</v>
      </c>
      <c r="B590" s="25">
        <v>0.14775953478511514</v>
      </c>
    </row>
    <row r="591" spans="1:2" x14ac:dyDescent="0.25">
      <c r="A591" s="24">
        <v>39689</v>
      </c>
      <c r="B591" s="25">
        <v>0.14483461817435442</v>
      </c>
    </row>
    <row r="592" spans="1:2" x14ac:dyDescent="0.25">
      <c r="A592" s="24">
        <v>39693</v>
      </c>
      <c r="B592" s="25">
        <v>0.14130795873067606</v>
      </c>
    </row>
    <row r="593" spans="1:2" x14ac:dyDescent="0.25">
      <c r="A593" s="24">
        <v>39694</v>
      </c>
      <c r="B593" s="25">
        <v>0.13664583107905515</v>
      </c>
    </row>
    <row r="594" spans="1:2" x14ac:dyDescent="0.25">
      <c r="A594" s="24">
        <v>39695</v>
      </c>
      <c r="B594" s="25">
        <v>0.13432713670082705</v>
      </c>
    </row>
    <row r="595" spans="1:2" x14ac:dyDescent="0.25">
      <c r="A595" s="24">
        <v>39696</v>
      </c>
      <c r="B595" s="25">
        <v>0.15011931618748398</v>
      </c>
    </row>
    <row r="596" spans="1:2" x14ac:dyDescent="0.25">
      <c r="A596" s="24">
        <v>39699</v>
      </c>
      <c r="B596" s="25">
        <v>0.153044576035611</v>
      </c>
    </row>
    <row r="597" spans="1:2" x14ac:dyDescent="0.25">
      <c r="A597" s="24">
        <v>39700</v>
      </c>
      <c r="B597" s="25">
        <v>0.15553214879248203</v>
      </c>
    </row>
    <row r="598" spans="1:2" x14ac:dyDescent="0.25">
      <c r="A598" s="24">
        <v>39701</v>
      </c>
      <c r="B598" s="25">
        <v>0.18610050461300545</v>
      </c>
    </row>
    <row r="599" spans="1:2" x14ac:dyDescent="0.25">
      <c r="A599" s="24">
        <v>39702</v>
      </c>
      <c r="B599" s="25">
        <v>0.18477078451052978</v>
      </c>
    </row>
    <row r="600" spans="1:2" x14ac:dyDescent="0.25">
      <c r="A600" s="24">
        <v>39703</v>
      </c>
      <c r="B600" s="25">
        <v>0.18341310301577307</v>
      </c>
    </row>
    <row r="601" spans="1:2" x14ac:dyDescent="0.25">
      <c r="A601" s="24">
        <v>39706</v>
      </c>
      <c r="B601" s="25">
        <v>0.17746478841232308</v>
      </c>
    </row>
    <row r="602" spans="1:2" x14ac:dyDescent="0.25">
      <c r="A602" s="24">
        <v>39707</v>
      </c>
      <c r="B602" s="25">
        <v>0.19254735097384235</v>
      </c>
    </row>
    <row r="603" spans="1:2" x14ac:dyDescent="0.25">
      <c r="A603" s="24">
        <v>39708</v>
      </c>
      <c r="B603" s="25">
        <v>0.18847428399995275</v>
      </c>
    </row>
    <row r="604" spans="1:2" x14ac:dyDescent="0.25">
      <c r="A604" s="24">
        <v>39709</v>
      </c>
      <c r="B604" s="25">
        <v>0.23259224820103255</v>
      </c>
    </row>
    <row r="605" spans="1:2" x14ac:dyDescent="0.25">
      <c r="A605" s="24">
        <v>39710</v>
      </c>
      <c r="B605" s="25">
        <v>0.23614494592151508</v>
      </c>
    </row>
    <row r="606" spans="1:2" x14ac:dyDescent="0.25">
      <c r="A606" s="24">
        <v>39713</v>
      </c>
      <c r="B606" s="25">
        <v>0.2407874472933963</v>
      </c>
    </row>
    <row r="607" spans="1:2" x14ac:dyDescent="0.25">
      <c r="A607" s="24">
        <v>39714</v>
      </c>
      <c r="B607" s="25">
        <v>0.25075725591698034</v>
      </c>
    </row>
    <row r="608" spans="1:2" x14ac:dyDescent="0.25">
      <c r="A608" s="24">
        <v>39715</v>
      </c>
      <c r="B608" s="25">
        <v>0.24337402168127062</v>
      </c>
    </row>
    <row r="609" spans="1:2" x14ac:dyDescent="0.25">
      <c r="A609" s="24">
        <v>39716</v>
      </c>
      <c r="B609" s="25">
        <v>0.23483290613850769</v>
      </c>
    </row>
    <row r="610" spans="1:2" x14ac:dyDescent="0.25">
      <c r="A610" s="24">
        <v>39717</v>
      </c>
      <c r="B610" s="25">
        <v>0.23810053458421074</v>
      </c>
    </row>
    <row r="611" spans="1:2" x14ac:dyDescent="0.25">
      <c r="A611" s="24">
        <v>39720</v>
      </c>
      <c r="B611" s="25">
        <v>0.22969306570896683</v>
      </c>
    </row>
    <row r="612" spans="1:2" x14ac:dyDescent="0.25">
      <c r="A612" s="24">
        <v>39721</v>
      </c>
      <c r="B612" s="25">
        <v>0.29290916930813454</v>
      </c>
    </row>
    <row r="613" spans="1:2" x14ac:dyDescent="0.25">
      <c r="A613" s="24">
        <v>39722</v>
      </c>
      <c r="B613" s="25">
        <v>0.28607313096810921</v>
      </c>
    </row>
    <row r="614" spans="1:2" x14ac:dyDescent="0.25">
      <c r="A614" s="24">
        <v>39723</v>
      </c>
      <c r="B614" s="25">
        <v>0.27626203473408106</v>
      </c>
    </row>
    <row r="615" spans="1:2" x14ac:dyDescent="0.25">
      <c r="A615" s="24">
        <v>39724</v>
      </c>
      <c r="B615" s="25">
        <v>0.32245072739853053</v>
      </c>
    </row>
    <row r="616" spans="1:2" x14ac:dyDescent="0.25">
      <c r="A616" s="24">
        <v>39727</v>
      </c>
      <c r="B616" s="25">
        <v>0.31130130732516176</v>
      </c>
    </row>
    <row r="617" spans="1:2" x14ac:dyDescent="0.25">
      <c r="A617" s="24">
        <v>39728</v>
      </c>
      <c r="B617" s="25">
        <v>0.31056288094563761</v>
      </c>
    </row>
    <row r="618" spans="1:2" x14ac:dyDescent="0.25">
      <c r="A618" s="24">
        <v>39729</v>
      </c>
      <c r="B618" s="25">
        <v>0.32706969442281869</v>
      </c>
    </row>
    <row r="619" spans="1:2" x14ac:dyDescent="0.25">
      <c r="A619" s="24">
        <v>39730</v>
      </c>
      <c r="B619" s="25">
        <v>0.31688519624823402</v>
      </c>
    </row>
    <row r="620" spans="1:2" x14ac:dyDescent="0.25">
      <c r="A620" s="24">
        <v>39731</v>
      </c>
      <c r="B620" s="25">
        <v>0.36271486752494281</v>
      </c>
    </row>
    <row r="621" spans="1:2" x14ac:dyDescent="0.25">
      <c r="A621" s="24">
        <v>39734</v>
      </c>
      <c r="B621" s="25">
        <v>0.35367093280163214</v>
      </c>
    </row>
    <row r="622" spans="1:2" x14ac:dyDescent="0.25">
      <c r="A622" s="24">
        <v>39735</v>
      </c>
      <c r="B622" s="25">
        <v>0.40652754743488811</v>
      </c>
    </row>
    <row r="623" spans="1:2" x14ac:dyDescent="0.25">
      <c r="A623" s="24">
        <v>39736</v>
      </c>
      <c r="B623" s="25">
        <v>0.40504455075858642</v>
      </c>
    </row>
    <row r="624" spans="1:2" x14ac:dyDescent="0.25">
      <c r="A624" s="24">
        <v>39737</v>
      </c>
      <c r="B624" s="25">
        <v>0.47054980037403049</v>
      </c>
    </row>
    <row r="625" spans="1:2" x14ac:dyDescent="0.25">
      <c r="A625" s="24">
        <v>39738</v>
      </c>
      <c r="B625" s="25">
        <v>0.47641980595608452</v>
      </c>
    </row>
    <row r="626" spans="1:2" x14ac:dyDescent="0.25">
      <c r="A626" s="24">
        <v>39741</v>
      </c>
      <c r="B626" s="25">
        <v>0.45992561658476716</v>
      </c>
    </row>
    <row r="627" spans="1:2" x14ac:dyDescent="0.25">
      <c r="A627" s="24">
        <v>39742</v>
      </c>
      <c r="B627" s="25">
        <v>0.45181530395985636</v>
      </c>
    </row>
    <row r="628" spans="1:2" x14ac:dyDescent="0.25">
      <c r="A628" s="24">
        <v>39743</v>
      </c>
      <c r="B628" s="25">
        <v>0.44276302816219498</v>
      </c>
    </row>
    <row r="629" spans="1:2" x14ac:dyDescent="0.25">
      <c r="A629" s="24">
        <v>39744</v>
      </c>
      <c r="B629" s="25">
        <v>0.45002028183768822</v>
      </c>
    </row>
    <row r="630" spans="1:2" x14ac:dyDescent="0.25">
      <c r="A630" s="24">
        <v>39745</v>
      </c>
      <c r="B630" s="25">
        <v>0.43503116481496651</v>
      </c>
    </row>
    <row r="631" spans="1:2" x14ac:dyDescent="0.25">
      <c r="A631" s="24">
        <v>39748</v>
      </c>
      <c r="B631" s="25">
        <v>0.43053487466391421</v>
      </c>
    </row>
    <row r="632" spans="1:2" x14ac:dyDescent="0.25">
      <c r="A632" s="24">
        <v>39749</v>
      </c>
      <c r="B632" s="25">
        <v>0.41886065831264779</v>
      </c>
    </row>
    <row r="633" spans="1:2" x14ac:dyDescent="0.25">
      <c r="A633" s="24">
        <v>39750</v>
      </c>
      <c r="B633" s="25">
        <v>0.45789174756690543</v>
      </c>
    </row>
    <row r="634" spans="1:2" x14ac:dyDescent="0.25">
      <c r="A634" s="24">
        <v>39751</v>
      </c>
      <c r="B634" s="25">
        <v>0.45031682924522576</v>
      </c>
    </row>
    <row r="635" spans="1:2" x14ac:dyDescent="0.25">
      <c r="A635" s="24">
        <v>39752</v>
      </c>
      <c r="B635" s="25">
        <v>0.43592947597341575</v>
      </c>
    </row>
    <row r="636" spans="1:2" x14ac:dyDescent="0.25">
      <c r="A636" s="24">
        <v>39755</v>
      </c>
      <c r="B636" s="25">
        <v>0.42817544628554538</v>
      </c>
    </row>
    <row r="637" spans="1:2" x14ac:dyDescent="0.25">
      <c r="A637" s="24">
        <v>39756</v>
      </c>
      <c r="B637" s="25">
        <v>0.41354599750358151</v>
      </c>
    </row>
    <row r="638" spans="1:2" x14ac:dyDescent="0.25">
      <c r="A638" s="24">
        <v>39757</v>
      </c>
      <c r="B638" s="25">
        <v>0.41145104879301853</v>
      </c>
    </row>
    <row r="639" spans="1:2" x14ac:dyDescent="0.25">
      <c r="A639" s="24">
        <v>39758</v>
      </c>
      <c r="B639" s="25">
        <v>0.42559997933458166</v>
      </c>
    </row>
    <row r="640" spans="1:2" x14ac:dyDescent="0.25">
      <c r="A640" s="24">
        <v>39759</v>
      </c>
      <c r="B640" s="25">
        <v>0.41607449087054715</v>
      </c>
    </row>
    <row r="641" spans="1:2" x14ac:dyDescent="0.25">
      <c r="A641" s="24">
        <v>39762</v>
      </c>
      <c r="B641" s="25">
        <v>0.40830933316384466</v>
      </c>
    </row>
    <row r="642" spans="1:2" x14ac:dyDescent="0.25">
      <c r="A642" s="24">
        <v>39763</v>
      </c>
      <c r="B642" s="25">
        <v>0.39368849944873519</v>
      </c>
    </row>
    <row r="643" spans="1:2" x14ac:dyDescent="0.25">
      <c r="A643" s="24">
        <v>39764</v>
      </c>
      <c r="B643" s="25">
        <v>0.38100089224749195</v>
      </c>
    </row>
    <row r="644" spans="1:2" x14ac:dyDescent="0.25">
      <c r="A644" s="24">
        <v>39765</v>
      </c>
      <c r="B644" s="25">
        <v>0.38006481566556932</v>
      </c>
    </row>
    <row r="645" spans="1:2" x14ac:dyDescent="0.25">
      <c r="A645" s="24">
        <v>39766</v>
      </c>
      <c r="B645" s="25">
        <v>0.42401020506218873</v>
      </c>
    </row>
    <row r="646" spans="1:2" x14ac:dyDescent="0.25">
      <c r="A646" s="24">
        <v>39769</v>
      </c>
      <c r="B646" s="25">
        <v>0.42668504787991279</v>
      </c>
    </row>
    <row r="647" spans="1:2" x14ac:dyDescent="0.25">
      <c r="A647" s="24">
        <v>39770</v>
      </c>
      <c r="B647" s="25">
        <v>0.41142905653290396</v>
      </c>
    </row>
    <row r="648" spans="1:2" x14ac:dyDescent="0.25">
      <c r="A648" s="24">
        <v>39771</v>
      </c>
      <c r="B648" s="25">
        <v>0.39797146250982646</v>
      </c>
    </row>
    <row r="649" spans="1:2" x14ac:dyDescent="0.25">
      <c r="A649" s="24">
        <v>39772</v>
      </c>
      <c r="B649" s="25">
        <v>0.40153337227784613</v>
      </c>
    </row>
    <row r="650" spans="1:2" x14ac:dyDescent="0.25">
      <c r="A650" s="24">
        <v>39773</v>
      </c>
      <c r="B650" s="25">
        <v>0.39812157415156751</v>
      </c>
    </row>
    <row r="651" spans="1:2" x14ac:dyDescent="0.25">
      <c r="A651" s="24">
        <v>39776</v>
      </c>
      <c r="B651" s="25">
        <v>0.38917392273044504</v>
      </c>
    </row>
    <row r="652" spans="1:2" x14ac:dyDescent="0.25">
      <c r="A652" s="24">
        <v>39777</v>
      </c>
      <c r="B652" s="25">
        <v>0.37744796934538388</v>
      </c>
    </row>
    <row r="653" spans="1:2" x14ac:dyDescent="0.25">
      <c r="A653" s="24">
        <v>39778</v>
      </c>
      <c r="B653" s="25">
        <v>0.36617244322504394</v>
      </c>
    </row>
    <row r="654" spans="1:2" x14ac:dyDescent="0.25">
      <c r="A654" s="24">
        <v>39780</v>
      </c>
      <c r="B654" s="25">
        <v>0.35844788970697972</v>
      </c>
    </row>
    <row r="655" spans="1:2" x14ac:dyDescent="0.25">
      <c r="A655" s="24">
        <v>39783</v>
      </c>
      <c r="B655" s="25">
        <v>0.34601220647512065</v>
      </c>
    </row>
    <row r="656" spans="1:2" x14ac:dyDescent="0.25">
      <c r="A656" s="24">
        <v>39784</v>
      </c>
      <c r="B656" s="25">
        <v>0.38962317738902219</v>
      </c>
    </row>
    <row r="657" spans="1:2" x14ac:dyDescent="0.25">
      <c r="A657" s="24">
        <v>39785</v>
      </c>
      <c r="B657" s="25">
        <v>0.3837728130415225</v>
      </c>
    </row>
    <row r="658" spans="1:2" x14ac:dyDescent="0.25">
      <c r="A658" s="24">
        <v>39786</v>
      </c>
      <c r="B658" s="25">
        <v>0.37654210861501186</v>
      </c>
    </row>
    <row r="659" spans="1:2" x14ac:dyDescent="0.25">
      <c r="A659" s="24">
        <v>39787</v>
      </c>
      <c r="B659" s="25">
        <v>0.37799270104944921</v>
      </c>
    </row>
    <row r="660" spans="1:2" x14ac:dyDescent="0.25">
      <c r="A660" s="24">
        <v>39790</v>
      </c>
      <c r="B660" s="25">
        <v>0.37976710525399715</v>
      </c>
    </row>
    <row r="661" spans="1:2" x14ac:dyDescent="0.25">
      <c r="A661" s="24">
        <v>39791</v>
      </c>
      <c r="B661" s="25">
        <v>0.37127981656681891</v>
      </c>
    </row>
    <row r="662" spans="1:2" x14ac:dyDescent="0.25">
      <c r="A662" s="24">
        <v>39792</v>
      </c>
      <c r="B662" s="25">
        <v>0.36590668274161708</v>
      </c>
    </row>
    <row r="663" spans="1:2" x14ac:dyDescent="0.25">
      <c r="A663" s="24">
        <v>39793</v>
      </c>
      <c r="B663" s="25">
        <v>0.35430165507618944</v>
      </c>
    </row>
    <row r="664" spans="1:2" x14ac:dyDescent="0.25">
      <c r="A664" s="24">
        <v>39794</v>
      </c>
      <c r="B664" s="25">
        <v>0.35170342851402936</v>
      </c>
    </row>
    <row r="665" spans="1:2" x14ac:dyDescent="0.25">
      <c r="A665" s="24">
        <v>39797</v>
      </c>
      <c r="B665" s="25">
        <v>0.34072551117078281</v>
      </c>
    </row>
    <row r="666" spans="1:2" x14ac:dyDescent="0.25">
      <c r="A666" s="24">
        <v>39798</v>
      </c>
      <c r="B666" s="25">
        <v>0.32866627123839748</v>
      </c>
    </row>
    <row r="667" spans="1:2" x14ac:dyDescent="0.25">
      <c r="A667" s="24">
        <v>39799</v>
      </c>
      <c r="B667" s="25">
        <v>0.33392819997447315</v>
      </c>
    </row>
    <row r="668" spans="1:2" x14ac:dyDescent="0.25">
      <c r="A668" s="24">
        <v>39800</v>
      </c>
      <c r="B668" s="25">
        <v>0.32241925529745624</v>
      </c>
    </row>
    <row r="669" spans="1:2" x14ac:dyDescent="0.25">
      <c r="A669" s="24">
        <v>39801</v>
      </c>
      <c r="B669" s="25">
        <v>0.31076035932898999</v>
      </c>
    </row>
    <row r="670" spans="1:2" x14ac:dyDescent="0.25">
      <c r="A670" s="24">
        <v>39804</v>
      </c>
      <c r="B670" s="25">
        <v>0.30136284664011204</v>
      </c>
    </row>
    <row r="671" spans="1:2" x14ac:dyDescent="0.25">
      <c r="A671" s="24">
        <v>39805</v>
      </c>
      <c r="B671" s="25">
        <v>0.29335412748174661</v>
      </c>
    </row>
    <row r="672" spans="1:2" x14ac:dyDescent="0.25">
      <c r="A672" s="24">
        <v>39806</v>
      </c>
      <c r="B672" s="25">
        <v>0.28305157071504738</v>
      </c>
    </row>
    <row r="673" spans="1:2" x14ac:dyDescent="0.25">
      <c r="A673" s="24">
        <v>39808</v>
      </c>
      <c r="B673" s="25">
        <v>0.27283350740700474</v>
      </c>
    </row>
    <row r="674" spans="1:2" x14ac:dyDescent="0.25">
      <c r="A674" s="24">
        <v>39811</v>
      </c>
      <c r="B674" s="25">
        <v>0.26324564274464113</v>
      </c>
    </row>
    <row r="675" spans="1:2" x14ac:dyDescent="0.25">
      <c r="A675" s="24">
        <v>39812</v>
      </c>
      <c r="B675" s="25">
        <v>0.25455815647352614</v>
      </c>
    </row>
    <row r="676" spans="1:2" x14ac:dyDescent="0.25">
      <c r="A676" s="24">
        <v>39813</v>
      </c>
      <c r="B676" s="25">
        <v>0.25132607335012985</v>
      </c>
    </row>
    <row r="677" spans="1:2" x14ac:dyDescent="0.25">
      <c r="A677" s="24">
        <v>39815</v>
      </c>
      <c r="B677" s="25">
        <v>0.24970383599891427</v>
      </c>
    </row>
    <row r="678" spans="1:2" x14ac:dyDescent="0.25">
      <c r="A678" s="24">
        <v>39818</v>
      </c>
      <c r="B678" s="25">
        <v>0.24507331795229068</v>
      </c>
    </row>
    <row r="679" spans="1:2" x14ac:dyDescent="0.25">
      <c r="A679" s="24">
        <v>39819</v>
      </c>
      <c r="B679" s="25">
        <v>0.23627290819679539</v>
      </c>
    </row>
    <row r="680" spans="1:2" x14ac:dyDescent="0.25">
      <c r="A680" s="24">
        <v>39820</v>
      </c>
      <c r="B680" s="25">
        <v>0.2277634595867222</v>
      </c>
    </row>
    <row r="681" spans="1:2" x14ac:dyDescent="0.25">
      <c r="A681" s="24">
        <v>39821</v>
      </c>
      <c r="B681" s="25">
        <v>0.24415184540803517</v>
      </c>
    </row>
    <row r="682" spans="1:2" x14ac:dyDescent="0.25">
      <c r="A682" s="24">
        <v>39822</v>
      </c>
      <c r="B682" s="25">
        <v>0.23611350393843042</v>
      </c>
    </row>
    <row r="683" spans="1:2" x14ac:dyDescent="0.25">
      <c r="A683" s="24">
        <v>39825</v>
      </c>
      <c r="B683" s="25">
        <v>0.23964186258198183</v>
      </c>
    </row>
    <row r="684" spans="1:2" x14ac:dyDescent="0.25">
      <c r="A684" s="24">
        <v>39826</v>
      </c>
      <c r="B684" s="25">
        <v>0.23605550424605026</v>
      </c>
    </row>
    <row r="685" spans="1:2" x14ac:dyDescent="0.25">
      <c r="A685" s="24">
        <v>39827</v>
      </c>
      <c r="B685" s="25">
        <v>0.2278671801095902</v>
      </c>
    </row>
    <row r="686" spans="1:2" x14ac:dyDescent="0.25">
      <c r="A686" s="24">
        <v>39828</v>
      </c>
      <c r="B686" s="25">
        <v>0.22668285157896018</v>
      </c>
    </row>
    <row r="687" spans="1:2" x14ac:dyDescent="0.25">
      <c r="A687" s="24">
        <v>39829</v>
      </c>
      <c r="B687" s="25">
        <v>0.2211822731575368</v>
      </c>
    </row>
    <row r="688" spans="1:2" x14ac:dyDescent="0.25">
      <c r="A688" s="24">
        <v>39833</v>
      </c>
      <c r="B688" s="25">
        <v>0.21411671333468815</v>
      </c>
    </row>
    <row r="689" spans="1:2" x14ac:dyDescent="0.25">
      <c r="A689" s="24">
        <v>39834</v>
      </c>
      <c r="B689" s="25">
        <v>0.22845771729500736</v>
      </c>
    </row>
    <row r="690" spans="1:2" x14ac:dyDescent="0.25">
      <c r="A690" s="24">
        <v>39835</v>
      </c>
      <c r="B690" s="25">
        <v>0.23350906585331949</v>
      </c>
    </row>
    <row r="691" spans="1:2" x14ac:dyDescent="0.25">
      <c r="A691" s="24">
        <v>39836</v>
      </c>
      <c r="B691" s="25">
        <v>0.23041380147487031</v>
      </c>
    </row>
    <row r="692" spans="1:2" x14ac:dyDescent="0.25">
      <c r="A692" s="24">
        <v>39839</v>
      </c>
      <c r="B692" s="25">
        <v>0.2247519441810574</v>
      </c>
    </row>
    <row r="693" spans="1:2" x14ac:dyDescent="0.25">
      <c r="A693" s="24">
        <v>39840</v>
      </c>
      <c r="B693" s="25">
        <v>0.21699871898072673</v>
      </c>
    </row>
    <row r="694" spans="1:2" x14ac:dyDescent="0.25">
      <c r="A694" s="24">
        <v>39841</v>
      </c>
      <c r="B694" s="25">
        <v>0.21021836407328312</v>
      </c>
    </row>
    <row r="695" spans="1:2" x14ac:dyDescent="0.25">
      <c r="A695" s="24">
        <v>39842</v>
      </c>
      <c r="B695" s="25">
        <v>0.21425361304681995</v>
      </c>
    </row>
    <row r="696" spans="1:2" x14ac:dyDescent="0.25">
      <c r="A696" s="24">
        <v>39843</v>
      </c>
      <c r="B696" s="25">
        <v>0.21390465121219723</v>
      </c>
    </row>
    <row r="697" spans="1:2" x14ac:dyDescent="0.25">
      <c r="A697" s="24">
        <v>39846</v>
      </c>
      <c r="B697" s="25">
        <v>0.21202244308762158</v>
      </c>
    </row>
    <row r="698" spans="1:2" x14ac:dyDescent="0.25">
      <c r="A698" s="24">
        <v>39847</v>
      </c>
      <c r="B698" s="25">
        <v>0.20536005060584892</v>
      </c>
    </row>
    <row r="699" spans="1:2" x14ac:dyDescent="0.25">
      <c r="A699" s="24">
        <v>39848</v>
      </c>
      <c r="B699" s="25">
        <v>0.19981676859615521</v>
      </c>
    </row>
    <row r="700" spans="1:2" x14ac:dyDescent="0.25">
      <c r="A700" s="24">
        <v>39849</v>
      </c>
      <c r="B700" s="25">
        <v>0.19270077946846367</v>
      </c>
    </row>
    <row r="701" spans="1:2" x14ac:dyDescent="0.25">
      <c r="A701" s="24">
        <v>39850</v>
      </c>
      <c r="B701" s="25">
        <v>0.18772220429469336</v>
      </c>
    </row>
    <row r="702" spans="1:2" x14ac:dyDescent="0.25">
      <c r="A702" s="24">
        <v>39853</v>
      </c>
      <c r="B702" s="25">
        <v>0.1855483999169816</v>
      </c>
    </row>
    <row r="703" spans="1:2" x14ac:dyDescent="0.25">
      <c r="A703" s="24">
        <v>39854</v>
      </c>
      <c r="B703" s="25">
        <v>0.1808381335944404</v>
      </c>
    </row>
    <row r="704" spans="1:2" x14ac:dyDescent="0.25">
      <c r="A704" s="24">
        <v>39855</v>
      </c>
      <c r="B704" s="25">
        <v>0.21394541413334708</v>
      </c>
    </row>
    <row r="705" spans="1:2" x14ac:dyDescent="0.25">
      <c r="A705" s="24">
        <v>39856</v>
      </c>
      <c r="B705" s="25">
        <v>0.20669064678286003</v>
      </c>
    </row>
    <row r="706" spans="1:2" x14ac:dyDescent="0.25">
      <c r="A706" s="24">
        <v>39857</v>
      </c>
      <c r="B706" s="25">
        <v>0.20220885608211314</v>
      </c>
    </row>
    <row r="707" spans="1:2" x14ac:dyDescent="0.25">
      <c r="A707" s="24">
        <v>39861</v>
      </c>
      <c r="B707" s="25">
        <v>0.20297951441950271</v>
      </c>
    </row>
    <row r="708" spans="1:2" x14ac:dyDescent="0.25">
      <c r="A708" s="24">
        <v>39862</v>
      </c>
      <c r="B708" s="25">
        <v>0.20603245616325971</v>
      </c>
    </row>
    <row r="709" spans="1:2" x14ac:dyDescent="0.25">
      <c r="A709" s="24">
        <v>39863</v>
      </c>
      <c r="B709" s="25">
        <v>0.19865307512070146</v>
      </c>
    </row>
    <row r="710" spans="1:2" x14ac:dyDescent="0.25">
      <c r="A710" s="24">
        <v>39864</v>
      </c>
      <c r="B710" s="25">
        <v>0.19491684808376125</v>
      </c>
    </row>
    <row r="711" spans="1:2" x14ac:dyDescent="0.25">
      <c r="A711" s="24">
        <v>39867</v>
      </c>
      <c r="B711" s="25">
        <v>0.18843962695175304</v>
      </c>
    </row>
    <row r="712" spans="1:2" x14ac:dyDescent="0.25">
      <c r="A712" s="24">
        <v>39868</v>
      </c>
      <c r="B712" s="25">
        <v>0.205236905287392</v>
      </c>
    </row>
    <row r="713" spans="1:2" x14ac:dyDescent="0.25">
      <c r="A713" s="24">
        <v>39869</v>
      </c>
      <c r="B713" s="25">
        <v>0.20646637885110614</v>
      </c>
    </row>
    <row r="714" spans="1:2" x14ac:dyDescent="0.25">
      <c r="A714" s="24">
        <v>39870</v>
      </c>
      <c r="B714" s="25">
        <v>0.20025044662694227</v>
      </c>
    </row>
    <row r="715" spans="1:2" x14ac:dyDescent="0.25">
      <c r="A715" s="24">
        <v>39871</v>
      </c>
      <c r="B715" s="25">
        <v>0.20972544698086307</v>
      </c>
    </row>
    <row r="716" spans="1:2" x14ac:dyDescent="0.25">
      <c r="A716" s="24">
        <v>39874</v>
      </c>
      <c r="B716" s="25">
        <v>0.20906106175339184</v>
      </c>
    </row>
    <row r="717" spans="1:2" x14ac:dyDescent="0.25">
      <c r="A717" s="24">
        <v>39875</v>
      </c>
      <c r="B717" s="25">
        <v>0.21310465989212193</v>
      </c>
    </row>
    <row r="718" spans="1:2" x14ac:dyDescent="0.25">
      <c r="A718" s="24">
        <v>39876</v>
      </c>
      <c r="B718" s="25">
        <v>0.20778917098919758</v>
      </c>
    </row>
    <row r="719" spans="1:2" x14ac:dyDescent="0.25">
      <c r="A719" s="24">
        <v>39877</v>
      </c>
      <c r="B719" s="25">
        <v>0.2121145481172142</v>
      </c>
    </row>
    <row r="720" spans="1:2" x14ac:dyDescent="0.25">
      <c r="A720" s="24">
        <v>39878</v>
      </c>
      <c r="B720" s="25">
        <v>0.22152763912099052</v>
      </c>
    </row>
    <row r="721" spans="1:2" x14ac:dyDescent="0.25">
      <c r="A721" s="24">
        <v>39881</v>
      </c>
      <c r="B721" s="25">
        <v>0.21363983214649163</v>
      </c>
    </row>
    <row r="722" spans="1:2" x14ac:dyDescent="0.25">
      <c r="A722" s="24">
        <v>39882</v>
      </c>
      <c r="B722" s="25">
        <v>0.20729233979238409</v>
      </c>
    </row>
    <row r="723" spans="1:2" x14ac:dyDescent="0.25">
      <c r="A723" s="24">
        <v>39883</v>
      </c>
      <c r="B723" s="25">
        <v>0.24516482841999027</v>
      </c>
    </row>
    <row r="724" spans="1:2" x14ac:dyDescent="0.25">
      <c r="A724" s="24">
        <v>39884</v>
      </c>
      <c r="B724" s="25">
        <v>0.23678604299718553</v>
      </c>
    </row>
    <row r="725" spans="1:2" x14ac:dyDescent="0.25">
      <c r="A725" s="24">
        <v>39885</v>
      </c>
      <c r="B725" s="25">
        <v>0.25902715449971137</v>
      </c>
    </row>
    <row r="726" spans="1:2" x14ac:dyDescent="0.25">
      <c r="A726" s="24">
        <v>39888</v>
      </c>
      <c r="B726" s="25">
        <v>0.25056534544528364</v>
      </c>
    </row>
    <row r="727" spans="1:2" x14ac:dyDescent="0.25">
      <c r="A727" s="24">
        <v>39889</v>
      </c>
      <c r="B727" s="25">
        <v>0.245653159906222</v>
      </c>
    </row>
    <row r="728" spans="1:2" x14ac:dyDescent="0.25">
      <c r="A728" s="24">
        <v>39890</v>
      </c>
      <c r="B728" s="25">
        <v>0.26198207214593006</v>
      </c>
    </row>
    <row r="729" spans="1:2" x14ac:dyDescent="0.25">
      <c r="A729" s="24">
        <v>39891</v>
      </c>
      <c r="B729" s="25">
        <v>0.25904123914005167</v>
      </c>
    </row>
    <row r="730" spans="1:2" x14ac:dyDescent="0.25">
      <c r="A730" s="24">
        <v>39892</v>
      </c>
      <c r="B730" s="25">
        <v>0.25481023709242984</v>
      </c>
    </row>
    <row r="731" spans="1:2" x14ac:dyDescent="0.25">
      <c r="A731" s="24">
        <v>39895</v>
      </c>
      <c r="B731" s="25">
        <v>0.24735018961512564</v>
      </c>
    </row>
    <row r="732" spans="1:2" x14ac:dyDescent="0.25">
      <c r="A732" s="24">
        <v>39896</v>
      </c>
      <c r="B732" s="25">
        <v>0.32460444917477416</v>
      </c>
    </row>
    <row r="733" spans="1:2" x14ac:dyDescent="0.25">
      <c r="A733" s="24">
        <v>39897</v>
      </c>
      <c r="B733" s="25">
        <v>0.32403171900285282</v>
      </c>
    </row>
    <row r="734" spans="1:2" x14ac:dyDescent="0.25">
      <c r="A734" s="24">
        <v>39898</v>
      </c>
      <c r="B734" s="25">
        <v>0.31733039430111787</v>
      </c>
    </row>
    <row r="735" spans="1:2" x14ac:dyDescent="0.25">
      <c r="A735" s="24">
        <v>39899</v>
      </c>
      <c r="B735" s="25">
        <v>0.31367709450742748</v>
      </c>
    </row>
    <row r="736" spans="1:2" x14ac:dyDescent="0.25">
      <c r="A736" s="24">
        <v>39902</v>
      </c>
      <c r="B736" s="25">
        <v>0.30875727486060028</v>
      </c>
    </row>
    <row r="737" spans="1:2" x14ac:dyDescent="0.25">
      <c r="A737" s="24">
        <v>39903</v>
      </c>
      <c r="B737" s="25">
        <v>0.30291296583527261</v>
      </c>
    </row>
    <row r="738" spans="1:2" x14ac:dyDescent="0.25">
      <c r="A738" s="24">
        <v>39904</v>
      </c>
      <c r="B738" s="25">
        <v>0.29323362742688841</v>
      </c>
    </row>
    <row r="739" spans="1:2" x14ac:dyDescent="0.25">
      <c r="A739" s="24">
        <v>39905</v>
      </c>
      <c r="B739" s="25">
        <v>0.28289839493521546</v>
      </c>
    </row>
    <row r="740" spans="1:2" x14ac:dyDescent="0.25">
      <c r="A740" s="24">
        <v>39906</v>
      </c>
      <c r="B740" s="25">
        <v>0.28329522810256391</v>
      </c>
    </row>
    <row r="741" spans="1:2" x14ac:dyDescent="0.25">
      <c r="A741" s="24">
        <v>39909</v>
      </c>
      <c r="B741" s="25">
        <v>0.27331800367907327</v>
      </c>
    </row>
    <row r="742" spans="1:2" x14ac:dyDescent="0.25">
      <c r="A742" s="24">
        <v>39910</v>
      </c>
      <c r="B742" s="25">
        <v>0.26571064660475718</v>
      </c>
    </row>
    <row r="743" spans="1:2" x14ac:dyDescent="0.25">
      <c r="A743" s="24">
        <v>39911</v>
      </c>
      <c r="B743" s="25">
        <v>0.26550437146663391</v>
      </c>
    </row>
    <row r="744" spans="1:2" x14ac:dyDescent="0.25">
      <c r="A744" s="24">
        <v>39912</v>
      </c>
      <c r="B744" s="25">
        <v>0.26050010014399966</v>
      </c>
    </row>
    <row r="745" spans="1:2" x14ac:dyDescent="0.25">
      <c r="A745" s="24">
        <v>39913</v>
      </c>
      <c r="B745" s="25">
        <v>0.27755803943175333</v>
      </c>
    </row>
    <row r="746" spans="1:2" x14ac:dyDescent="0.25">
      <c r="A746" s="24">
        <v>39916</v>
      </c>
      <c r="B746" s="25">
        <v>0.2674667490202382</v>
      </c>
    </row>
    <row r="747" spans="1:2" x14ac:dyDescent="0.25">
      <c r="A747" s="24">
        <v>39917</v>
      </c>
      <c r="B747" s="25">
        <v>0.25859567656571752</v>
      </c>
    </row>
    <row r="748" spans="1:2" x14ac:dyDescent="0.25">
      <c r="A748" s="24">
        <v>39918</v>
      </c>
      <c r="B748" s="25">
        <v>0.25856616851965303</v>
      </c>
    </row>
    <row r="749" spans="1:2" x14ac:dyDescent="0.25">
      <c r="A749" s="24">
        <v>39919</v>
      </c>
      <c r="B749" s="25">
        <v>0.25150040911889426</v>
      </c>
    </row>
    <row r="750" spans="1:2" x14ac:dyDescent="0.25">
      <c r="A750" s="24">
        <v>39920</v>
      </c>
      <c r="B750" s="25">
        <v>0.25182291386519223</v>
      </c>
    </row>
    <row r="751" spans="1:2" x14ac:dyDescent="0.25">
      <c r="A751" s="24">
        <v>39923</v>
      </c>
      <c r="B751" s="25">
        <v>0.24510773256516988</v>
      </c>
    </row>
    <row r="752" spans="1:2" x14ac:dyDescent="0.25">
      <c r="A752" s="24">
        <v>39924</v>
      </c>
      <c r="B752" s="25">
        <v>0.26663592199635372</v>
      </c>
    </row>
    <row r="753" spans="1:2" x14ac:dyDescent="0.25">
      <c r="A753" s="24">
        <v>39925</v>
      </c>
      <c r="B753" s="25">
        <v>0.27502163029268373</v>
      </c>
    </row>
    <row r="754" spans="1:2" x14ac:dyDescent="0.25">
      <c r="A754" s="24">
        <v>39926</v>
      </c>
      <c r="B754" s="25">
        <v>0.26540984436491721</v>
      </c>
    </row>
    <row r="755" spans="1:2" x14ac:dyDescent="0.25">
      <c r="A755" s="24">
        <v>39927</v>
      </c>
      <c r="B755" s="25">
        <v>0.25576028563027237</v>
      </c>
    </row>
    <row r="756" spans="1:2" x14ac:dyDescent="0.25">
      <c r="A756" s="24">
        <v>39930</v>
      </c>
      <c r="B756" s="25">
        <v>0.25105078565267475</v>
      </c>
    </row>
    <row r="757" spans="1:2" x14ac:dyDescent="0.25">
      <c r="A757" s="24">
        <v>39931</v>
      </c>
      <c r="B757" s="25">
        <v>0.24671385778657642</v>
      </c>
    </row>
    <row r="758" spans="1:2" x14ac:dyDescent="0.25">
      <c r="A758" s="24">
        <v>39932</v>
      </c>
      <c r="B758" s="25">
        <v>0.23869544052080302</v>
      </c>
    </row>
    <row r="759" spans="1:2" x14ac:dyDescent="0.25">
      <c r="A759" s="24">
        <v>39933</v>
      </c>
      <c r="B759" s="25">
        <v>0.23649280467106221</v>
      </c>
    </row>
    <row r="760" spans="1:2" x14ac:dyDescent="0.25">
      <c r="A760" s="24">
        <v>39934</v>
      </c>
      <c r="B760" s="25">
        <v>0.2279805370656347</v>
      </c>
    </row>
    <row r="761" spans="1:2" x14ac:dyDescent="0.25">
      <c r="A761" s="24">
        <v>39937</v>
      </c>
      <c r="B761" s="25">
        <v>0.22008211374076764</v>
      </c>
    </row>
    <row r="762" spans="1:2" x14ac:dyDescent="0.25">
      <c r="A762" s="24">
        <v>39938</v>
      </c>
      <c r="B762" s="25">
        <v>0.21884275133152573</v>
      </c>
    </row>
    <row r="763" spans="1:2" x14ac:dyDescent="0.25">
      <c r="A763" s="24">
        <v>39939</v>
      </c>
      <c r="B763" s="25">
        <v>0.211906141982311</v>
      </c>
    </row>
    <row r="764" spans="1:2" x14ac:dyDescent="0.25">
      <c r="A764" s="24">
        <v>39940</v>
      </c>
      <c r="B764" s="25">
        <v>0.20808565459874392</v>
      </c>
    </row>
    <row r="765" spans="1:2" x14ac:dyDescent="0.25">
      <c r="A765" s="24">
        <v>39941</v>
      </c>
      <c r="B765" s="25">
        <v>0.21383663248290147</v>
      </c>
    </row>
    <row r="766" spans="1:2" x14ac:dyDescent="0.25">
      <c r="A766" s="24">
        <v>39944</v>
      </c>
      <c r="B766" s="25">
        <v>0.22150575375940315</v>
      </c>
    </row>
    <row r="767" spans="1:2" x14ac:dyDescent="0.25">
      <c r="A767" s="24">
        <v>39945</v>
      </c>
      <c r="B767" s="25">
        <v>0.23332908577960282</v>
      </c>
    </row>
    <row r="768" spans="1:2" x14ac:dyDescent="0.25">
      <c r="A768" s="24">
        <v>39946</v>
      </c>
      <c r="B768" s="25">
        <v>0.22583288346628161</v>
      </c>
    </row>
    <row r="769" spans="1:2" x14ac:dyDescent="0.25">
      <c r="A769" s="24">
        <v>39947</v>
      </c>
      <c r="B769" s="25">
        <v>0.25062724482284088</v>
      </c>
    </row>
    <row r="770" spans="1:2" x14ac:dyDescent="0.25">
      <c r="A770" s="24">
        <v>39948</v>
      </c>
      <c r="B770" s="25">
        <v>0.24512485182899652</v>
      </c>
    </row>
    <row r="771" spans="1:2" x14ac:dyDescent="0.25">
      <c r="A771" s="24">
        <v>39951</v>
      </c>
      <c r="B771" s="25">
        <v>0.23719824031177367</v>
      </c>
    </row>
    <row r="772" spans="1:2" x14ac:dyDescent="0.25">
      <c r="A772" s="24">
        <v>39952</v>
      </c>
      <c r="B772" s="25">
        <v>0.24872500882398269</v>
      </c>
    </row>
    <row r="773" spans="1:2" x14ac:dyDescent="0.25">
      <c r="A773" s="24">
        <v>39953</v>
      </c>
      <c r="B773" s="25">
        <v>0.23976460602023628</v>
      </c>
    </row>
    <row r="774" spans="1:2" x14ac:dyDescent="0.25">
      <c r="A774" s="24">
        <v>39954</v>
      </c>
      <c r="B774" s="25">
        <v>0.23149030641773888</v>
      </c>
    </row>
    <row r="775" spans="1:2" x14ac:dyDescent="0.25">
      <c r="A775" s="24">
        <v>39955</v>
      </c>
      <c r="B775" s="25">
        <v>0.23170298167731856</v>
      </c>
    </row>
    <row r="776" spans="1:2" x14ac:dyDescent="0.25">
      <c r="A776" s="24">
        <v>39959</v>
      </c>
      <c r="B776" s="25">
        <v>0.22431790350956757</v>
      </c>
    </row>
    <row r="777" spans="1:2" x14ac:dyDescent="0.25">
      <c r="A777" s="24">
        <v>39960</v>
      </c>
      <c r="B777" s="25">
        <v>0.22940141507052578</v>
      </c>
    </row>
    <row r="778" spans="1:2" x14ac:dyDescent="0.25">
      <c r="A778" s="24">
        <v>39961</v>
      </c>
      <c r="B778" s="25">
        <v>0.2297932413310497</v>
      </c>
    </row>
    <row r="779" spans="1:2" x14ac:dyDescent="0.25">
      <c r="A779" s="24">
        <v>39962</v>
      </c>
      <c r="B779" s="25">
        <v>0.22156785918507307</v>
      </c>
    </row>
    <row r="780" spans="1:2" x14ac:dyDescent="0.25">
      <c r="A780" s="24">
        <v>39965</v>
      </c>
      <c r="B780" s="25">
        <v>0.21897014155962005</v>
      </c>
    </row>
    <row r="781" spans="1:2" x14ac:dyDescent="0.25">
      <c r="A781" s="24">
        <v>39966</v>
      </c>
      <c r="B781" s="25">
        <v>0.2180499964016816</v>
      </c>
    </row>
    <row r="782" spans="1:2" x14ac:dyDescent="0.25">
      <c r="A782" s="24">
        <v>39967</v>
      </c>
      <c r="B782" s="25">
        <v>0.21182878152068799</v>
      </c>
    </row>
    <row r="783" spans="1:2" x14ac:dyDescent="0.25">
      <c r="A783" s="24">
        <v>39968</v>
      </c>
      <c r="B783" s="25">
        <v>0.20601196604429131</v>
      </c>
    </row>
    <row r="784" spans="1:2" x14ac:dyDescent="0.25">
      <c r="A784" s="24">
        <v>39969</v>
      </c>
      <c r="B784" s="25">
        <v>0.20135989126032974</v>
      </c>
    </row>
    <row r="785" spans="1:2" x14ac:dyDescent="0.25">
      <c r="A785" s="24">
        <v>39972</v>
      </c>
      <c r="B785" s="25">
        <v>0.19417843217263867</v>
      </c>
    </row>
    <row r="786" spans="1:2" x14ac:dyDescent="0.25">
      <c r="A786" s="24">
        <v>39973</v>
      </c>
      <c r="B786" s="25">
        <v>0.18711905477769122</v>
      </c>
    </row>
    <row r="787" spans="1:2" x14ac:dyDescent="0.25">
      <c r="A787" s="24">
        <v>39974</v>
      </c>
      <c r="B787" s="25">
        <v>0.18227595961367388</v>
      </c>
    </row>
    <row r="788" spans="1:2" x14ac:dyDescent="0.25">
      <c r="A788" s="24">
        <v>39975</v>
      </c>
      <c r="B788" s="25">
        <v>0.17580166027960373</v>
      </c>
    </row>
    <row r="789" spans="1:2" x14ac:dyDescent="0.25">
      <c r="A789" s="24">
        <v>39976</v>
      </c>
      <c r="B789" s="25">
        <v>0.17147453744125099</v>
      </c>
    </row>
    <row r="790" spans="1:2" x14ac:dyDescent="0.25">
      <c r="A790" s="24">
        <v>39979</v>
      </c>
      <c r="B790" s="25">
        <v>0.16751311438147212</v>
      </c>
    </row>
    <row r="791" spans="1:2" x14ac:dyDescent="0.25">
      <c r="A791" s="24">
        <v>39980</v>
      </c>
      <c r="B791" s="25">
        <v>0.17276065830774356</v>
      </c>
    </row>
    <row r="792" spans="1:2" x14ac:dyDescent="0.25">
      <c r="A792" s="24">
        <v>39981</v>
      </c>
      <c r="B792" s="25">
        <v>0.17165160072831637</v>
      </c>
    </row>
    <row r="793" spans="1:2" x14ac:dyDescent="0.25">
      <c r="A793" s="24">
        <v>39982</v>
      </c>
      <c r="B793" s="25">
        <v>0.16594523492547972</v>
      </c>
    </row>
    <row r="794" spans="1:2" x14ac:dyDescent="0.25">
      <c r="A794" s="24">
        <v>39983</v>
      </c>
      <c r="B794" s="25">
        <v>0.16046092711913912</v>
      </c>
    </row>
    <row r="795" spans="1:2" x14ac:dyDescent="0.25">
      <c r="A795" s="24">
        <v>39986</v>
      </c>
      <c r="B795" s="25">
        <v>0.15696899236379336</v>
      </c>
    </row>
    <row r="796" spans="1:2" x14ac:dyDescent="0.25">
      <c r="A796" s="24">
        <v>39987</v>
      </c>
      <c r="B796" s="25">
        <v>0.18320312481290951</v>
      </c>
    </row>
    <row r="797" spans="1:2" x14ac:dyDescent="0.25">
      <c r="A797" s="24">
        <v>39988</v>
      </c>
      <c r="B797" s="25">
        <v>0.17670522443732417</v>
      </c>
    </row>
    <row r="798" spans="1:2" x14ac:dyDescent="0.25">
      <c r="A798" s="24">
        <v>39989</v>
      </c>
      <c r="B798" s="25">
        <v>0.17375989391172705</v>
      </c>
    </row>
    <row r="799" spans="1:2" x14ac:dyDescent="0.25">
      <c r="A799" s="24">
        <v>39990</v>
      </c>
      <c r="B799" s="25">
        <v>0.17862725742963337</v>
      </c>
    </row>
    <row r="800" spans="1:2" x14ac:dyDescent="0.25">
      <c r="A800" s="24">
        <v>39993</v>
      </c>
      <c r="B800" s="25">
        <v>0.172133390890917</v>
      </c>
    </row>
    <row r="801" spans="1:2" x14ac:dyDescent="0.25">
      <c r="A801" s="24">
        <v>39994</v>
      </c>
      <c r="B801" s="25">
        <v>0.16649181168741986</v>
      </c>
    </row>
    <row r="802" spans="1:2" x14ac:dyDescent="0.25">
      <c r="A802" s="24">
        <v>39995</v>
      </c>
      <c r="B802" s="25">
        <v>0.16184116858047962</v>
      </c>
    </row>
    <row r="803" spans="1:2" x14ac:dyDescent="0.25">
      <c r="A803" s="24">
        <v>39996</v>
      </c>
      <c r="B803" s="25">
        <v>0.15726205641883742</v>
      </c>
    </row>
    <row r="804" spans="1:2" x14ac:dyDescent="0.25">
      <c r="A804" s="24">
        <v>40000</v>
      </c>
      <c r="B804" s="25">
        <v>0.16398210546141856</v>
      </c>
    </row>
    <row r="805" spans="1:2" x14ac:dyDescent="0.25">
      <c r="A805" s="24">
        <v>40001</v>
      </c>
      <c r="B805" s="25">
        <v>0.15869017994313039</v>
      </c>
    </row>
    <row r="806" spans="1:2" x14ac:dyDescent="0.25">
      <c r="A806" s="24">
        <v>40002</v>
      </c>
      <c r="B806" s="25">
        <v>0.155583346005708</v>
      </c>
    </row>
    <row r="807" spans="1:2" x14ac:dyDescent="0.25">
      <c r="A807" s="24">
        <v>40003</v>
      </c>
      <c r="B807" s="25">
        <v>0.15006711391207858</v>
      </c>
    </row>
    <row r="808" spans="1:2" x14ac:dyDescent="0.25">
      <c r="A808" s="24">
        <v>40004</v>
      </c>
      <c r="B808" s="25">
        <v>0.14461186413402399</v>
      </c>
    </row>
    <row r="809" spans="1:2" x14ac:dyDescent="0.25">
      <c r="A809" s="24">
        <v>40007</v>
      </c>
      <c r="B809" s="25">
        <v>0.13935500783175586</v>
      </c>
    </row>
    <row r="810" spans="1:2" x14ac:dyDescent="0.25">
      <c r="A810" s="24">
        <v>40008</v>
      </c>
      <c r="B810" s="25">
        <v>0.13870304157890986</v>
      </c>
    </row>
    <row r="811" spans="1:2" x14ac:dyDescent="0.25">
      <c r="A811" s="24">
        <v>40009</v>
      </c>
      <c r="B811" s="25">
        <v>0.13387414956717053</v>
      </c>
    </row>
    <row r="812" spans="1:2" x14ac:dyDescent="0.25">
      <c r="A812" s="24">
        <v>40010</v>
      </c>
      <c r="B812" s="25">
        <v>0.1335356793565958</v>
      </c>
    </row>
    <row r="813" spans="1:2" x14ac:dyDescent="0.25">
      <c r="A813" s="24">
        <v>40011</v>
      </c>
      <c r="B813" s="25">
        <v>0.13153242227895851</v>
      </c>
    </row>
    <row r="814" spans="1:2" x14ac:dyDescent="0.25">
      <c r="A814" s="24">
        <v>40014</v>
      </c>
      <c r="B814" s="25">
        <v>0.12690822186093639</v>
      </c>
    </row>
    <row r="815" spans="1:2" x14ac:dyDescent="0.25">
      <c r="A815" s="24">
        <v>40015</v>
      </c>
      <c r="B815" s="25">
        <v>0.12393776609863824</v>
      </c>
    </row>
    <row r="816" spans="1:2" x14ac:dyDescent="0.25">
      <c r="A816" s="24">
        <v>40016</v>
      </c>
      <c r="B816" s="25">
        <v>0.11966269295445449</v>
      </c>
    </row>
    <row r="817" spans="1:2" x14ac:dyDescent="0.25">
      <c r="A817" s="24">
        <v>40017</v>
      </c>
      <c r="B817" s="25">
        <v>0.11531322380051302</v>
      </c>
    </row>
    <row r="818" spans="1:2" x14ac:dyDescent="0.25">
      <c r="A818" s="24">
        <v>40018</v>
      </c>
      <c r="B818" s="25">
        <v>0.12690741315078538</v>
      </c>
    </row>
    <row r="819" spans="1:2" x14ac:dyDescent="0.25">
      <c r="A819" s="24">
        <v>40021</v>
      </c>
      <c r="B819" s="25">
        <v>0.12513798632173609</v>
      </c>
    </row>
    <row r="820" spans="1:2" x14ac:dyDescent="0.25">
      <c r="A820" s="24">
        <v>40022</v>
      </c>
      <c r="B820" s="25">
        <v>0.12127535704512143</v>
      </c>
    </row>
    <row r="821" spans="1:2" x14ac:dyDescent="0.25">
      <c r="A821" s="24">
        <v>40023</v>
      </c>
      <c r="B821" s="25">
        <v>0.11709259860661334</v>
      </c>
    </row>
    <row r="822" spans="1:2" x14ac:dyDescent="0.25">
      <c r="A822" s="24">
        <v>40024</v>
      </c>
      <c r="B822" s="25">
        <v>0.1130026310324362</v>
      </c>
    </row>
    <row r="823" spans="1:2" x14ac:dyDescent="0.25">
      <c r="A823" s="24">
        <v>40025</v>
      </c>
      <c r="B823" s="25">
        <v>0.11201877059943914</v>
      </c>
    </row>
    <row r="824" spans="1:2" x14ac:dyDescent="0.25">
      <c r="A824" s="24">
        <v>40028</v>
      </c>
      <c r="B824" s="25">
        <v>0.10811786595135853</v>
      </c>
    </row>
    <row r="825" spans="1:2" x14ac:dyDescent="0.25">
      <c r="A825" s="24">
        <v>40029</v>
      </c>
      <c r="B825" s="25">
        <v>0.10597833810798142</v>
      </c>
    </row>
    <row r="826" spans="1:2" x14ac:dyDescent="0.25">
      <c r="A826" s="24">
        <v>40030</v>
      </c>
      <c r="B826" s="25">
        <v>0.10290956159604421</v>
      </c>
    </row>
    <row r="827" spans="1:2" x14ac:dyDescent="0.25">
      <c r="A827" s="24">
        <v>40031</v>
      </c>
      <c r="B827" s="25">
        <v>0.10012150834277421</v>
      </c>
    </row>
    <row r="828" spans="1:2" x14ac:dyDescent="0.25">
      <c r="A828" s="24">
        <v>40032</v>
      </c>
      <c r="B828" s="25">
        <v>9.7466971253727247E-2</v>
      </c>
    </row>
    <row r="829" spans="1:2" x14ac:dyDescent="0.25">
      <c r="A829" s="24">
        <v>40035</v>
      </c>
      <c r="B829" s="25">
        <v>9.9442840580537928E-2</v>
      </c>
    </row>
    <row r="830" spans="1:2" x14ac:dyDescent="0.25">
      <c r="A830" s="24">
        <v>40036</v>
      </c>
      <c r="B830" s="25">
        <v>9.6810825766150937E-2</v>
      </c>
    </row>
    <row r="831" spans="1:2" x14ac:dyDescent="0.25">
      <c r="A831" s="24">
        <v>40037</v>
      </c>
      <c r="B831" s="25">
        <v>9.4306988923474652E-2</v>
      </c>
    </row>
    <row r="832" spans="1:2" x14ac:dyDescent="0.25">
      <c r="A832" s="24">
        <v>40038</v>
      </c>
      <c r="B832" s="25">
        <v>9.4518630080388452E-2</v>
      </c>
    </row>
    <row r="833" spans="1:2" x14ac:dyDescent="0.25">
      <c r="A833" s="24">
        <v>40039</v>
      </c>
      <c r="B833" s="25">
        <v>9.4669563020093411E-2</v>
      </c>
    </row>
    <row r="834" spans="1:2" x14ac:dyDescent="0.25">
      <c r="A834" s="24">
        <v>40042</v>
      </c>
      <c r="B834" s="25">
        <v>9.5081398903178391E-2</v>
      </c>
    </row>
    <row r="835" spans="1:2" x14ac:dyDescent="0.25">
      <c r="A835" s="24">
        <v>40043</v>
      </c>
      <c r="B835" s="25">
        <v>0.10602277321900332</v>
      </c>
    </row>
    <row r="836" spans="1:2" x14ac:dyDescent="0.25">
      <c r="A836" s="24">
        <v>40044</v>
      </c>
      <c r="B836" s="25">
        <v>0.10296496496720341</v>
      </c>
    </row>
    <row r="837" spans="1:2" x14ac:dyDescent="0.25">
      <c r="A837" s="24">
        <v>40045</v>
      </c>
      <c r="B837" s="25">
        <v>0.10003646617740793</v>
      </c>
    </row>
    <row r="838" spans="1:2" x14ac:dyDescent="0.25">
      <c r="A838" s="24">
        <v>40046</v>
      </c>
      <c r="B838" s="25">
        <v>9.7232654975645302E-2</v>
      </c>
    </row>
    <row r="839" spans="1:2" x14ac:dyDescent="0.25">
      <c r="A839" s="24">
        <v>40049</v>
      </c>
      <c r="B839" s="25">
        <v>9.9178491136711427E-2</v>
      </c>
    </row>
    <row r="840" spans="1:2" x14ac:dyDescent="0.25">
      <c r="A840" s="24">
        <v>40050</v>
      </c>
      <c r="B840" s="25">
        <v>9.6549967297988218E-2</v>
      </c>
    </row>
    <row r="841" spans="1:2" x14ac:dyDescent="0.25">
      <c r="A841" s="24">
        <v>40051</v>
      </c>
      <c r="B841" s="25">
        <v>9.3888860170785349E-2</v>
      </c>
    </row>
    <row r="842" spans="1:2" x14ac:dyDescent="0.25">
      <c r="A842" s="24">
        <v>40052</v>
      </c>
      <c r="B842" s="25">
        <v>9.0756264200549219E-2</v>
      </c>
    </row>
    <row r="843" spans="1:2" x14ac:dyDescent="0.25">
      <c r="A843" s="24">
        <v>40053</v>
      </c>
      <c r="B843" s="25">
        <v>8.7662253846151783E-2</v>
      </c>
    </row>
    <row r="844" spans="1:2" x14ac:dyDescent="0.25">
      <c r="A844" s="24">
        <v>40056</v>
      </c>
      <c r="B844" s="25">
        <v>8.4775957396500831E-2</v>
      </c>
    </row>
    <row r="845" spans="1:2" x14ac:dyDescent="0.25">
      <c r="A845" s="24">
        <v>40057</v>
      </c>
      <c r="B845" s="25">
        <v>8.283842688021735E-2</v>
      </c>
    </row>
    <row r="846" spans="1:2" x14ac:dyDescent="0.25">
      <c r="A846" s="24">
        <v>40058</v>
      </c>
      <c r="B846" s="25">
        <v>8.9356057060565222E-2</v>
      </c>
    </row>
    <row r="847" spans="1:2" x14ac:dyDescent="0.25">
      <c r="A847" s="24">
        <v>40059</v>
      </c>
      <c r="B847" s="25">
        <v>8.6321959872051893E-2</v>
      </c>
    </row>
    <row r="848" spans="1:2" x14ac:dyDescent="0.25">
      <c r="A848" s="24">
        <v>40060</v>
      </c>
      <c r="B848" s="25">
        <v>8.7158398088850439E-2</v>
      </c>
    </row>
    <row r="849" spans="1:2" x14ac:dyDescent="0.25">
      <c r="A849" s="24">
        <v>40064</v>
      </c>
      <c r="B849" s="25">
        <v>8.6166864258054338E-2</v>
      </c>
    </row>
    <row r="850" spans="1:2" x14ac:dyDescent="0.25">
      <c r="A850" s="24">
        <v>40065</v>
      </c>
      <c r="B850" s="25">
        <v>8.3250658923848614E-2</v>
      </c>
    </row>
    <row r="851" spans="1:2" x14ac:dyDescent="0.25">
      <c r="A851" s="24">
        <v>40066</v>
      </c>
      <c r="B851" s="25">
        <v>8.4237348898540357E-2</v>
      </c>
    </row>
    <row r="852" spans="1:2" x14ac:dyDescent="0.25">
      <c r="A852" s="24">
        <v>40067</v>
      </c>
      <c r="B852" s="25">
        <v>8.7274890950496023E-2</v>
      </c>
    </row>
    <row r="853" spans="1:2" x14ac:dyDescent="0.25">
      <c r="A853" s="24">
        <v>40070</v>
      </c>
      <c r="B853" s="25">
        <v>8.4308562901222711E-2</v>
      </c>
    </row>
    <row r="854" spans="1:2" x14ac:dyDescent="0.25">
      <c r="A854" s="24">
        <v>40071</v>
      </c>
      <c r="B854" s="25">
        <v>8.1456637174527599E-2</v>
      </c>
    </row>
    <row r="855" spans="1:2" x14ac:dyDescent="0.25">
      <c r="A855" s="24">
        <v>40072</v>
      </c>
      <c r="B855" s="25">
        <v>7.8808939560619934E-2</v>
      </c>
    </row>
    <row r="856" spans="1:2" x14ac:dyDescent="0.25">
      <c r="A856" s="24">
        <v>40073</v>
      </c>
      <c r="B856" s="25">
        <v>8.5020444664991673E-2</v>
      </c>
    </row>
    <row r="857" spans="1:2" x14ac:dyDescent="0.25">
      <c r="A857" s="24">
        <v>40074</v>
      </c>
      <c r="B857" s="25">
        <v>8.4286446346767768E-2</v>
      </c>
    </row>
    <row r="858" spans="1:2" x14ac:dyDescent="0.25">
      <c r="A858" s="24">
        <v>40077</v>
      </c>
      <c r="B858" s="25">
        <v>8.23271758934115E-2</v>
      </c>
    </row>
    <row r="859" spans="1:2" x14ac:dyDescent="0.25">
      <c r="A859" s="24">
        <v>40078</v>
      </c>
      <c r="B859" s="25">
        <v>7.9644518214370297E-2</v>
      </c>
    </row>
    <row r="860" spans="1:2" x14ac:dyDescent="0.25">
      <c r="A860" s="24">
        <v>40079</v>
      </c>
      <c r="B860" s="25">
        <v>7.697464242618858E-2</v>
      </c>
    </row>
    <row r="861" spans="1:2" x14ac:dyDescent="0.25">
      <c r="A861" s="24">
        <v>40080</v>
      </c>
      <c r="B861" s="25">
        <v>7.8732838300720698E-2</v>
      </c>
    </row>
    <row r="862" spans="1:2" x14ac:dyDescent="0.25">
      <c r="A862" s="24">
        <v>40081</v>
      </c>
      <c r="B862" s="25">
        <v>8.2756504582264648E-2</v>
      </c>
    </row>
    <row r="863" spans="1:2" x14ac:dyDescent="0.25">
      <c r="A863" s="24">
        <v>40084</v>
      </c>
      <c r="B863" s="25">
        <v>8.0909632923376273E-2</v>
      </c>
    </row>
    <row r="864" spans="1:2" x14ac:dyDescent="0.25">
      <c r="A864" s="24">
        <v>40085</v>
      </c>
      <c r="B864" s="25">
        <v>8.4377575809212194E-2</v>
      </c>
    </row>
    <row r="865" spans="1:2" x14ac:dyDescent="0.25">
      <c r="A865" s="24">
        <v>40086</v>
      </c>
      <c r="B865" s="25">
        <v>8.1526572051928647E-2</v>
      </c>
    </row>
    <row r="866" spans="1:2" x14ac:dyDescent="0.25">
      <c r="A866" s="24">
        <v>40087</v>
      </c>
      <c r="B866" s="25">
        <v>7.9727971657071003E-2</v>
      </c>
    </row>
    <row r="867" spans="1:2" x14ac:dyDescent="0.25">
      <c r="A867" s="24">
        <v>40088</v>
      </c>
      <c r="B867" s="25">
        <v>8.9677058121166914E-2</v>
      </c>
    </row>
    <row r="868" spans="1:2" x14ac:dyDescent="0.25">
      <c r="A868" s="24">
        <v>40091</v>
      </c>
      <c r="B868" s="25">
        <v>8.7505976707708891E-2</v>
      </c>
    </row>
    <row r="869" spans="1:2" x14ac:dyDescent="0.25">
      <c r="A869" s="24">
        <v>40092</v>
      </c>
      <c r="B869" s="25">
        <v>8.5269708376440073E-2</v>
      </c>
    </row>
    <row r="870" spans="1:2" x14ac:dyDescent="0.25">
      <c r="A870" s="24">
        <v>40093</v>
      </c>
      <c r="B870" s="25">
        <v>8.8330653905841244E-2</v>
      </c>
    </row>
    <row r="871" spans="1:2" x14ac:dyDescent="0.25">
      <c r="A871" s="24">
        <v>40094</v>
      </c>
      <c r="B871" s="25">
        <v>8.6034750261829926E-2</v>
      </c>
    </row>
    <row r="872" spans="1:2" x14ac:dyDescent="0.25">
      <c r="A872" s="24">
        <v>40095</v>
      </c>
      <c r="B872" s="25">
        <v>8.5056938663708864E-2</v>
      </c>
    </row>
    <row r="873" spans="1:2" x14ac:dyDescent="0.25">
      <c r="A873" s="24">
        <v>40098</v>
      </c>
      <c r="B873" s="25">
        <v>8.2178064552134403E-2</v>
      </c>
    </row>
    <row r="874" spans="1:2" x14ac:dyDescent="0.25">
      <c r="A874" s="24">
        <v>40099</v>
      </c>
      <c r="B874" s="25">
        <v>7.9192169600927634E-2</v>
      </c>
    </row>
    <row r="875" spans="1:2" x14ac:dyDescent="0.25">
      <c r="A875" s="24">
        <v>40100</v>
      </c>
      <c r="B875" s="25">
        <v>0.10859247577931158</v>
      </c>
    </row>
    <row r="876" spans="1:2" x14ac:dyDescent="0.25">
      <c r="A876" s="24">
        <v>40101</v>
      </c>
      <c r="B876" s="25">
        <v>0.11120817275807243</v>
      </c>
    </row>
    <row r="877" spans="1:2" x14ac:dyDescent="0.25">
      <c r="A877" s="24">
        <v>40102</v>
      </c>
      <c r="B877" s="25">
        <v>0.13156200951003577</v>
      </c>
    </row>
    <row r="878" spans="1:2" x14ac:dyDescent="0.25">
      <c r="A878" s="24">
        <v>40105</v>
      </c>
      <c r="B878" s="25">
        <v>0.12677975740015124</v>
      </c>
    </row>
    <row r="879" spans="1:2" x14ac:dyDescent="0.25">
      <c r="A879" s="24">
        <v>40106</v>
      </c>
      <c r="B879" s="25">
        <v>0.12472892298827624</v>
      </c>
    </row>
    <row r="880" spans="1:2" x14ac:dyDescent="0.25">
      <c r="A880" s="24">
        <v>40107</v>
      </c>
      <c r="B880" s="25">
        <v>0.12039519465650951</v>
      </c>
    </row>
    <row r="881" spans="1:2" x14ac:dyDescent="0.25">
      <c r="A881" s="24">
        <v>40108</v>
      </c>
      <c r="B881" s="25">
        <v>0.11768931674871937</v>
      </c>
    </row>
    <row r="882" spans="1:2" x14ac:dyDescent="0.25">
      <c r="A882" s="24">
        <v>40109</v>
      </c>
      <c r="B882" s="25">
        <v>0.11341162259599084</v>
      </c>
    </row>
    <row r="883" spans="1:2" x14ac:dyDescent="0.25">
      <c r="A883" s="24">
        <v>40112</v>
      </c>
      <c r="B883" s="25">
        <v>0.11608308091789918</v>
      </c>
    </row>
    <row r="884" spans="1:2" x14ac:dyDescent="0.25">
      <c r="A884" s="24">
        <v>40113</v>
      </c>
      <c r="B884" s="25">
        <v>0.12355196708343033</v>
      </c>
    </row>
    <row r="885" spans="1:2" x14ac:dyDescent="0.25">
      <c r="A885" s="24">
        <v>40114</v>
      </c>
      <c r="B885" s="25">
        <v>0.11927346791527818</v>
      </c>
    </row>
    <row r="886" spans="1:2" x14ac:dyDescent="0.25">
      <c r="A886" s="24">
        <v>40115</v>
      </c>
      <c r="B886" s="25">
        <v>0.13974532791205593</v>
      </c>
    </row>
    <row r="887" spans="1:2" x14ac:dyDescent="0.25">
      <c r="A887" s="24">
        <v>40116</v>
      </c>
      <c r="B887" s="25">
        <v>0.14037547625963787</v>
      </c>
    </row>
    <row r="888" spans="1:2" x14ac:dyDescent="0.25">
      <c r="A888" s="24">
        <v>40119</v>
      </c>
      <c r="B888" s="25">
        <v>0.14321661018689286</v>
      </c>
    </row>
    <row r="889" spans="1:2" x14ac:dyDescent="0.25">
      <c r="A889" s="24">
        <v>40120</v>
      </c>
      <c r="B889" s="25">
        <v>0.13820138757428849</v>
      </c>
    </row>
    <row r="890" spans="1:2" x14ac:dyDescent="0.25">
      <c r="A890" s="24">
        <v>40121</v>
      </c>
      <c r="B890" s="25">
        <v>0.13379707099106694</v>
      </c>
    </row>
    <row r="891" spans="1:2" x14ac:dyDescent="0.25">
      <c r="A891" s="24">
        <v>40122</v>
      </c>
      <c r="B891" s="25">
        <v>0.13157364815708142</v>
      </c>
    </row>
    <row r="892" spans="1:2" x14ac:dyDescent="0.25">
      <c r="A892" s="24">
        <v>40123</v>
      </c>
      <c r="B892" s="25">
        <v>0.12944079050997653</v>
      </c>
    </row>
    <row r="893" spans="1:2" x14ac:dyDescent="0.25">
      <c r="A893" s="24">
        <v>40126</v>
      </c>
      <c r="B893" s="25">
        <v>0.12473568626370318</v>
      </c>
    </row>
    <row r="894" spans="1:2" x14ac:dyDescent="0.25">
      <c r="A894" s="24">
        <v>40127</v>
      </c>
      <c r="B894" s="25">
        <v>0.12861220818518065</v>
      </c>
    </row>
    <row r="895" spans="1:2" x14ac:dyDescent="0.25">
      <c r="A895" s="24">
        <v>40128</v>
      </c>
      <c r="B895" s="25">
        <v>0.12468686835977247</v>
      </c>
    </row>
    <row r="896" spans="1:2" x14ac:dyDescent="0.25">
      <c r="A896" s="24">
        <v>40129</v>
      </c>
      <c r="B896" s="25">
        <v>0.12166603220479015</v>
      </c>
    </row>
    <row r="897" spans="1:2" x14ac:dyDescent="0.25">
      <c r="A897" s="24">
        <v>40130</v>
      </c>
      <c r="B897" s="25">
        <v>0.12024751282871417</v>
      </c>
    </row>
    <row r="898" spans="1:2" x14ac:dyDescent="0.25">
      <c r="A898" s="24">
        <v>40133</v>
      </c>
      <c r="B898" s="25">
        <v>0.11655626944520825</v>
      </c>
    </row>
    <row r="899" spans="1:2" x14ac:dyDescent="0.25">
      <c r="A899" s="24">
        <v>40134</v>
      </c>
      <c r="B899" s="25">
        <v>0.11881926986153657</v>
      </c>
    </row>
    <row r="900" spans="1:2" x14ac:dyDescent="0.25">
      <c r="A900" s="24">
        <v>40135</v>
      </c>
      <c r="B900" s="25">
        <v>0.11465216714374565</v>
      </c>
    </row>
    <row r="901" spans="1:2" x14ac:dyDescent="0.25">
      <c r="A901" s="24">
        <v>40136</v>
      </c>
      <c r="B901" s="25">
        <v>0.11131051227992078</v>
      </c>
    </row>
    <row r="902" spans="1:2" x14ac:dyDescent="0.25">
      <c r="A902" s="24">
        <v>40137</v>
      </c>
      <c r="B902" s="25">
        <v>0.1091283518581974</v>
      </c>
    </row>
    <row r="903" spans="1:2" x14ac:dyDescent="0.25">
      <c r="A903" s="24">
        <v>40140</v>
      </c>
      <c r="B903" s="25">
        <v>0.10604188116667591</v>
      </c>
    </row>
    <row r="904" spans="1:2" x14ac:dyDescent="0.25">
      <c r="A904" s="24">
        <v>40141</v>
      </c>
      <c r="B904" s="25">
        <v>0.10395514042216218</v>
      </c>
    </row>
    <row r="905" spans="1:2" x14ac:dyDescent="0.25">
      <c r="A905" s="24">
        <v>40142</v>
      </c>
      <c r="B905" s="25">
        <v>0.10017700632605718</v>
      </c>
    </row>
    <row r="906" spans="1:2" x14ac:dyDescent="0.25">
      <c r="A906" s="24">
        <v>40144</v>
      </c>
      <c r="B906" s="25">
        <v>9.9853598456331016E-2</v>
      </c>
    </row>
    <row r="907" spans="1:2" x14ac:dyDescent="0.25">
      <c r="A907" s="24">
        <v>40147</v>
      </c>
      <c r="B907" s="25">
        <v>0.10401000907420946</v>
      </c>
    </row>
    <row r="908" spans="1:2" x14ac:dyDescent="0.25">
      <c r="A908" s="24">
        <v>40148</v>
      </c>
      <c r="B908" s="25">
        <v>0.10022987911299784</v>
      </c>
    </row>
    <row r="909" spans="1:2" x14ac:dyDescent="0.25">
      <c r="A909" s="24">
        <v>40149</v>
      </c>
      <c r="B909" s="25">
        <v>9.8449254685825383E-2</v>
      </c>
    </row>
    <row r="910" spans="1:2" x14ac:dyDescent="0.25">
      <c r="A910" s="24">
        <v>40150</v>
      </c>
      <c r="B910" s="25">
        <v>9.5055669019852976E-2</v>
      </c>
    </row>
    <row r="911" spans="1:2" x14ac:dyDescent="0.25">
      <c r="A911" s="24">
        <v>40151</v>
      </c>
      <c r="B911" s="25">
        <v>9.260118754406868E-2</v>
      </c>
    </row>
    <row r="912" spans="1:2" x14ac:dyDescent="0.25">
      <c r="A912" s="24">
        <v>40154</v>
      </c>
      <c r="B912" s="25">
        <v>9.1480857643571861E-2</v>
      </c>
    </row>
    <row r="913" spans="1:2" x14ac:dyDescent="0.25">
      <c r="A913" s="24">
        <v>40155</v>
      </c>
      <c r="B913" s="25">
        <v>8.8442374347871194E-2</v>
      </c>
    </row>
    <row r="914" spans="1:2" x14ac:dyDescent="0.25">
      <c r="A914" s="24">
        <v>40156</v>
      </c>
      <c r="B914" s="25">
        <v>9.1538673417866409E-2</v>
      </c>
    </row>
    <row r="915" spans="1:2" x14ac:dyDescent="0.25">
      <c r="A915" s="24">
        <v>40157</v>
      </c>
      <c r="B915" s="25">
        <v>8.9114560080109609E-2</v>
      </c>
    </row>
    <row r="916" spans="1:2" x14ac:dyDescent="0.25">
      <c r="A916" s="24">
        <v>40158</v>
      </c>
      <c r="B916" s="25">
        <v>8.9670573480491803E-2</v>
      </c>
    </row>
    <row r="917" spans="1:2" x14ac:dyDescent="0.25">
      <c r="A917" s="24">
        <v>40161</v>
      </c>
      <c r="B917" s="25">
        <v>8.6617118105108429E-2</v>
      </c>
    </row>
    <row r="918" spans="1:2" x14ac:dyDescent="0.25">
      <c r="A918" s="24">
        <v>40162</v>
      </c>
      <c r="B918" s="25">
        <v>9.200421345954686E-2</v>
      </c>
    </row>
    <row r="919" spans="1:2" x14ac:dyDescent="0.25">
      <c r="A919" s="24">
        <v>40163</v>
      </c>
      <c r="B919" s="25">
        <v>8.8660822733499733E-2</v>
      </c>
    </row>
    <row r="920" spans="1:2" x14ac:dyDescent="0.25">
      <c r="A920" s="24">
        <v>40164</v>
      </c>
      <c r="B920" s="25">
        <v>8.5641558602375101E-2</v>
      </c>
    </row>
    <row r="921" spans="1:2" x14ac:dyDescent="0.25">
      <c r="A921" s="24">
        <v>40165</v>
      </c>
      <c r="B921" s="25">
        <v>8.6670549698337027E-2</v>
      </c>
    </row>
    <row r="922" spans="1:2" x14ac:dyDescent="0.25">
      <c r="A922" s="24">
        <v>40168</v>
      </c>
      <c r="B922" s="25">
        <v>8.381946408455071E-2</v>
      </c>
    </row>
    <row r="923" spans="1:2" x14ac:dyDescent="0.25">
      <c r="A923" s="24">
        <v>40169</v>
      </c>
      <c r="B923" s="25">
        <v>8.471066870237913E-2</v>
      </c>
    </row>
    <row r="924" spans="1:2" x14ac:dyDescent="0.25">
      <c r="A924" s="24">
        <v>40170</v>
      </c>
      <c r="B924" s="25">
        <v>8.1632627434259919E-2</v>
      </c>
    </row>
    <row r="925" spans="1:2" x14ac:dyDescent="0.25">
      <c r="A925" s="24">
        <v>40171</v>
      </c>
      <c r="B925" s="25">
        <v>7.9635712260998318E-2</v>
      </c>
    </row>
    <row r="926" spans="1:2" x14ac:dyDescent="0.25">
      <c r="A926" s="24">
        <v>40175</v>
      </c>
      <c r="B926" s="25">
        <v>7.7729151597539417E-2</v>
      </c>
    </row>
    <row r="927" spans="1:2" x14ac:dyDescent="0.25">
      <c r="A927" s="24">
        <v>40176</v>
      </c>
      <c r="B927" s="25">
        <v>7.4905135731200001E-2</v>
      </c>
    </row>
    <row r="928" spans="1:2" x14ac:dyDescent="0.25">
      <c r="A928" s="24">
        <v>40177</v>
      </c>
      <c r="B928" s="25">
        <v>7.242023664917438E-2</v>
      </c>
    </row>
    <row r="929" spans="1:2" x14ac:dyDescent="0.25">
      <c r="A929" s="24">
        <v>40178</v>
      </c>
      <c r="B929" s="25">
        <v>7.1070483691931044E-2</v>
      </c>
    </row>
    <row r="930" spans="1:2" x14ac:dyDescent="0.25">
      <c r="A930" s="24">
        <v>40182</v>
      </c>
      <c r="B930" s="25">
        <v>6.9801289042835113E-2</v>
      </c>
    </row>
    <row r="931" spans="1:2" x14ac:dyDescent="0.25">
      <c r="A931" s="24">
        <v>40183</v>
      </c>
      <c r="B931" s="25">
        <v>8.0214376732827525E-2</v>
      </c>
    </row>
    <row r="932" spans="1:2" x14ac:dyDescent="0.25">
      <c r="A932" s="24">
        <v>40184</v>
      </c>
      <c r="B932" s="25">
        <v>7.7729686685181307E-2</v>
      </c>
    </row>
    <row r="933" spans="1:2" x14ac:dyDescent="0.25">
      <c r="A933" s="24">
        <v>40185</v>
      </c>
      <c r="B933" s="25">
        <v>7.6266706039835999E-2</v>
      </c>
    </row>
    <row r="934" spans="1:2" x14ac:dyDescent="0.25">
      <c r="A934" s="24">
        <v>40186</v>
      </c>
      <c r="B934" s="25">
        <v>7.3498848734499911E-2</v>
      </c>
    </row>
    <row r="935" spans="1:2" x14ac:dyDescent="0.25">
      <c r="A935" s="24">
        <v>40189</v>
      </c>
      <c r="B935" s="25">
        <v>7.4668100709076785E-2</v>
      </c>
    </row>
    <row r="936" spans="1:2" x14ac:dyDescent="0.25">
      <c r="A936" s="24">
        <v>40190</v>
      </c>
      <c r="B936" s="25">
        <v>7.198172026407354E-2</v>
      </c>
    </row>
    <row r="937" spans="1:2" x14ac:dyDescent="0.25">
      <c r="A937" s="24">
        <v>40191</v>
      </c>
      <c r="B937" s="25">
        <v>8.0071358025678802E-2</v>
      </c>
    </row>
    <row r="938" spans="1:2" x14ac:dyDescent="0.25">
      <c r="A938" s="24">
        <v>40192</v>
      </c>
      <c r="B938" s="25">
        <v>7.8246475287427744E-2</v>
      </c>
    </row>
    <row r="939" spans="1:2" x14ac:dyDescent="0.25">
      <c r="A939" s="24">
        <v>40193</v>
      </c>
      <c r="B939" s="25">
        <v>7.5533609393458406E-2</v>
      </c>
    </row>
    <row r="940" spans="1:2" x14ac:dyDescent="0.25">
      <c r="A940" s="24">
        <v>40197</v>
      </c>
      <c r="B940" s="25">
        <v>7.5089572374963345E-2</v>
      </c>
    </row>
    <row r="941" spans="1:2" x14ac:dyDescent="0.25">
      <c r="A941" s="24">
        <v>40198</v>
      </c>
      <c r="B941" s="25">
        <v>7.9856429770485057E-2</v>
      </c>
    </row>
    <row r="942" spans="1:2" x14ac:dyDescent="0.25">
      <c r="A942" s="24">
        <v>40199</v>
      </c>
      <c r="B942" s="25">
        <v>8.4204650644365525E-2</v>
      </c>
    </row>
    <row r="943" spans="1:2" x14ac:dyDescent="0.25">
      <c r="A943" s="24">
        <v>40200</v>
      </c>
      <c r="B943" s="25">
        <v>9.8496893882081202E-2</v>
      </c>
    </row>
    <row r="944" spans="1:2" x14ac:dyDescent="0.25">
      <c r="A944" s="24">
        <v>40203</v>
      </c>
      <c r="B944" s="25">
        <v>0.10120996673154165</v>
      </c>
    </row>
    <row r="945" spans="1:2" x14ac:dyDescent="0.25">
      <c r="A945" s="24">
        <v>40204</v>
      </c>
      <c r="B945" s="25">
        <v>9.7840058154910259E-2</v>
      </c>
    </row>
    <row r="946" spans="1:2" x14ac:dyDescent="0.25">
      <c r="A946" s="24">
        <v>40205</v>
      </c>
      <c r="B946" s="25">
        <v>9.4712688053793029E-2</v>
      </c>
    </row>
    <row r="947" spans="1:2" x14ac:dyDescent="0.25">
      <c r="A947" s="24">
        <v>40206</v>
      </c>
      <c r="B947" s="25">
        <v>9.6395331290699021E-2</v>
      </c>
    </row>
    <row r="948" spans="1:2" x14ac:dyDescent="0.25">
      <c r="A948" s="24">
        <v>40207</v>
      </c>
      <c r="B948" s="25">
        <v>9.6052351997262225E-2</v>
      </c>
    </row>
    <row r="949" spans="1:2" x14ac:dyDescent="0.25">
      <c r="A949" s="24">
        <v>40210</v>
      </c>
      <c r="B949" s="25">
        <v>9.4608247700688874E-2</v>
      </c>
    </row>
    <row r="950" spans="1:2" x14ac:dyDescent="0.25">
      <c r="A950" s="24">
        <v>40211</v>
      </c>
      <c r="B950" s="25">
        <v>9.7729367496352193E-2</v>
      </c>
    </row>
    <row r="951" spans="1:2" x14ac:dyDescent="0.25">
      <c r="A951" s="24">
        <v>40212</v>
      </c>
      <c r="B951" s="25">
        <v>9.7530541237857996E-2</v>
      </c>
    </row>
    <row r="952" spans="1:2" x14ac:dyDescent="0.25">
      <c r="A952" s="24">
        <v>40213</v>
      </c>
      <c r="B952" s="25">
        <v>9.544177272785051E-2</v>
      </c>
    </row>
    <row r="953" spans="1:2" x14ac:dyDescent="0.25">
      <c r="A953" s="24">
        <v>40214</v>
      </c>
      <c r="B953" s="25">
        <v>0.11706034843110714</v>
      </c>
    </row>
    <row r="954" spans="1:2" x14ac:dyDescent="0.25">
      <c r="A954" s="24">
        <v>40217</v>
      </c>
      <c r="B954" s="25">
        <v>0.11558053660299941</v>
      </c>
    </row>
    <row r="955" spans="1:2" x14ac:dyDescent="0.25">
      <c r="A955" s="24">
        <v>40218</v>
      </c>
      <c r="B955" s="25">
        <v>0.11139961716853658</v>
      </c>
    </row>
    <row r="956" spans="1:2" x14ac:dyDescent="0.25">
      <c r="A956" s="24">
        <v>40219</v>
      </c>
      <c r="B956" s="25">
        <v>0.10839093344213876</v>
      </c>
    </row>
    <row r="957" spans="1:2" x14ac:dyDescent="0.25">
      <c r="A957" s="24">
        <v>40220</v>
      </c>
      <c r="B957" s="25">
        <v>0.10660085054693147</v>
      </c>
    </row>
    <row r="958" spans="1:2" x14ac:dyDescent="0.25">
      <c r="A958" s="24">
        <v>40221</v>
      </c>
      <c r="B958" s="25">
        <v>0.10391752590862062</v>
      </c>
    </row>
    <row r="959" spans="1:2" x14ac:dyDescent="0.25">
      <c r="A959" s="24">
        <v>40225</v>
      </c>
      <c r="B959" s="25">
        <v>0.10018336735669721</v>
      </c>
    </row>
    <row r="960" spans="1:2" x14ac:dyDescent="0.25">
      <c r="A960" s="24">
        <v>40226</v>
      </c>
      <c r="B960" s="25">
        <v>0.10392850698732539</v>
      </c>
    </row>
    <row r="961" spans="1:2" x14ac:dyDescent="0.25">
      <c r="A961" s="24">
        <v>40227</v>
      </c>
      <c r="B961" s="25">
        <v>0.10191272006274743</v>
      </c>
    </row>
    <row r="962" spans="1:2" x14ac:dyDescent="0.25">
      <c r="A962" s="24">
        <v>40228</v>
      </c>
      <c r="B962" s="25">
        <v>9.8329228722581014E-2</v>
      </c>
    </row>
    <row r="963" spans="1:2" x14ac:dyDescent="0.25">
      <c r="A963" s="24">
        <v>40231</v>
      </c>
      <c r="B963" s="25">
        <v>9.476496493908447E-2</v>
      </c>
    </row>
    <row r="964" spans="1:2" x14ac:dyDescent="0.25">
      <c r="A964" s="24">
        <v>40232</v>
      </c>
      <c r="B964" s="25">
        <v>9.1698321020853513E-2</v>
      </c>
    </row>
    <row r="965" spans="1:2" x14ac:dyDescent="0.25">
      <c r="A965" s="24">
        <v>40233</v>
      </c>
      <c r="B965" s="25">
        <v>9.0148988083447942E-2</v>
      </c>
    </row>
    <row r="966" spans="1:2" x14ac:dyDescent="0.25">
      <c r="A966" s="24">
        <v>40234</v>
      </c>
      <c r="B966" s="25">
        <v>8.6912013618089784E-2</v>
      </c>
    </row>
    <row r="967" spans="1:2" x14ac:dyDescent="0.25">
      <c r="A967" s="24">
        <v>40235</v>
      </c>
      <c r="B967" s="25">
        <v>8.3869003251277538E-2</v>
      </c>
    </row>
    <row r="968" spans="1:2" x14ac:dyDescent="0.25">
      <c r="A968" s="24">
        <v>40238</v>
      </c>
      <c r="B968" s="25">
        <v>8.1262209615923828E-2</v>
      </c>
    </row>
    <row r="969" spans="1:2" x14ac:dyDescent="0.25">
      <c r="A969" s="24">
        <v>40239</v>
      </c>
      <c r="B969" s="25">
        <v>8.0520383832205722E-2</v>
      </c>
    </row>
    <row r="970" spans="1:2" x14ac:dyDescent="0.25">
      <c r="A970" s="24">
        <v>40240</v>
      </c>
      <c r="B970" s="25">
        <v>7.9815637595667011E-2</v>
      </c>
    </row>
    <row r="971" spans="1:2" x14ac:dyDescent="0.25">
      <c r="A971" s="24">
        <v>40241</v>
      </c>
      <c r="B971" s="25">
        <v>7.7574572835571454E-2</v>
      </c>
    </row>
    <row r="972" spans="1:2" x14ac:dyDescent="0.25">
      <c r="A972" s="24">
        <v>40242</v>
      </c>
      <c r="B972" s="25">
        <v>7.5739957062453719E-2</v>
      </c>
    </row>
    <row r="973" spans="1:2" x14ac:dyDescent="0.25">
      <c r="A973" s="24">
        <v>40245</v>
      </c>
      <c r="B973" s="25">
        <v>7.8444808858924547E-2</v>
      </c>
    </row>
    <row r="974" spans="1:2" x14ac:dyDescent="0.25">
      <c r="A974" s="24">
        <v>40246</v>
      </c>
      <c r="B974" s="25">
        <v>7.5669672845911654E-2</v>
      </c>
    </row>
    <row r="975" spans="1:2" x14ac:dyDescent="0.25">
      <c r="A975" s="24">
        <v>40247</v>
      </c>
      <c r="B975" s="25">
        <v>7.3090227572521038E-2</v>
      </c>
    </row>
    <row r="976" spans="1:2" x14ac:dyDescent="0.25">
      <c r="A976" s="24">
        <v>40248</v>
      </c>
      <c r="B976" s="25">
        <v>7.1006187210022234E-2</v>
      </c>
    </row>
    <row r="977" spans="1:2" x14ac:dyDescent="0.25">
      <c r="A977" s="24">
        <v>40249</v>
      </c>
      <c r="B977" s="25">
        <v>7.0159431220679871E-2</v>
      </c>
    </row>
    <row r="978" spans="1:2" x14ac:dyDescent="0.25">
      <c r="A978" s="24">
        <v>40252</v>
      </c>
      <c r="B978" s="25">
        <v>6.7727432899682624E-2</v>
      </c>
    </row>
    <row r="979" spans="1:2" x14ac:dyDescent="0.25">
      <c r="A979" s="24">
        <v>40253</v>
      </c>
      <c r="B979" s="25">
        <v>6.5339366456085402E-2</v>
      </c>
    </row>
    <row r="980" spans="1:2" x14ac:dyDescent="0.25">
      <c r="A980" s="24">
        <v>40254</v>
      </c>
      <c r="B980" s="25">
        <v>6.43690339445845E-2</v>
      </c>
    </row>
    <row r="981" spans="1:2" x14ac:dyDescent="0.25">
      <c r="A981" s="24">
        <v>40255</v>
      </c>
      <c r="B981" s="25">
        <v>6.3093551224328873E-2</v>
      </c>
    </row>
    <row r="982" spans="1:2" x14ac:dyDescent="0.25">
      <c r="A982" s="24">
        <v>40256</v>
      </c>
      <c r="B982" s="25">
        <v>6.1256128693477671E-2</v>
      </c>
    </row>
    <row r="983" spans="1:2" x14ac:dyDescent="0.25">
      <c r="A983" s="24">
        <v>40259</v>
      </c>
      <c r="B983" s="25">
        <v>6.5314849072279552E-2</v>
      </c>
    </row>
    <row r="984" spans="1:2" x14ac:dyDescent="0.25">
      <c r="A984" s="24">
        <v>40260</v>
      </c>
      <c r="B984" s="25">
        <v>6.3094805979282034E-2</v>
      </c>
    </row>
    <row r="985" spans="1:2" x14ac:dyDescent="0.25">
      <c r="A985" s="24">
        <v>40261</v>
      </c>
      <c r="B985" s="25">
        <v>6.1418779040014505E-2</v>
      </c>
    </row>
    <row r="986" spans="1:2" x14ac:dyDescent="0.25">
      <c r="A986" s="24">
        <v>40262</v>
      </c>
      <c r="B986" s="25">
        <v>6.0792684739643624E-2</v>
      </c>
    </row>
    <row r="987" spans="1:2" x14ac:dyDescent="0.25">
      <c r="A987" s="24">
        <v>40263</v>
      </c>
      <c r="B987" s="25">
        <v>5.9461916220114076E-2</v>
      </c>
    </row>
    <row r="988" spans="1:2" x14ac:dyDescent="0.25">
      <c r="A988" s="24">
        <v>40266</v>
      </c>
      <c r="B988" s="25">
        <v>5.7755775509667637E-2</v>
      </c>
    </row>
    <row r="989" spans="1:2" x14ac:dyDescent="0.25">
      <c r="A989" s="24">
        <v>40267</v>
      </c>
      <c r="B989" s="25">
        <v>5.9573632916374006E-2</v>
      </c>
    </row>
    <row r="990" spans="1:2" x14ac:dyDescent="0.25">
      <c r="A990" s="24">
        <v>40268</v>
      </c>
      <c r="B990" s="25">
        <v>5.8660035819755582E-2</v>
      </c>
    </row>
    <row r="991" spans="1:2" x14ac:dyDescent="0.25">
      <c r="A991" s="24">
        <v>40269</v>
      </c>
      <c r="B991" s="25">
        <v>5.6534952017553486E-2</v>
      </c>
    </row>
    <row r="992" spans="1:2" x14ac:dyDescent="0.25">
      <c r="A992" s="24">
        <v>40270</v>
      </c>
      <c r="B992" s="25">
        <v>5.8636733130396398E-2</v>
      </c>
    </row>
    <row r="993" spans="1:2" x14ac:dyDescent="0.25">
      <c r="A993" s="24">
        <v>40273</v>
      </c>
      <c r="B993" s="25">
        <v>5.6507621901536048E-2</v>
      </c>
    </row>
    <row r="994" spans="1:2" x14ac:dyDescent="0.25">
      <c r="A994" s="24">
        <v>40274</v>
      </c>
      <c r="B994" s="25">
        <v>5.5581676774460818E-2</v>
      </c>
    </row>
    <row r="995" spans="1:2" x14ac:dyDescent="0.25">
      <c r="A995" s="24">
        <v>40275</v>
      </c>
      <c r="B995" s="25">
        <v>5.3680299025238666E-2</v>
      </c>
    </row>
    <row r="996" spans="1:2" x14ac:dyDescent="0.25">
      <c r="A996" s="24">
        <v>40276</v>
      </c>
      <c r="B996" s="25">
        <v>5.2914037173762536E-2</v>
      </c>
    </row>
    <row r="997" spans="1:2" x14ac:dyDescent="0.25">
      <c r="A997" s="24">
        <v>40277</v>
      </c>
      <c r="B997" s="25">
        <v>5.1660175078470302E-2</v>
      </c>
    </row>
    <row r="998" spans="1:2" x14ac:dyDescent="0.25">
      <c r="A998" s="24">
        <v>40280</v>
      </c>
      <c r="B998" s="25">
        <v>5.2834444613197327E-2</v>
      </c>
    </row>
    <row r="999" spans="1:2" x14ac:dyDescent="0.25">
      <c r="A999" s="24">
        <v>40281</v>
      </c>
      <c r="B999" s="25">
        <v>5.0931368047765158E-2</v>
      </c>
    </row>
    <row r="1000" spans="1:2" x14ac:dyDescent="0.25">
      <c r="A1000" s="24">
        <v>40282</v>
      </c>
      <c r="B1000" s="25">
        <v>5.0418892977622157E-2</v>
      </c>
    </row>
    <row r="1001" spans="1:2" x14ac:dyDescent="0.25">
      <c r="A1001" s="24">
        <v>40283</v>
      </c>
      <c r="B1001" s="25">
        <v>5.6176157615895915E-2</v>
      </c>
    </row>
    <row r="1002" spans="1:2" x14ac:dyDescent="0.25">
      <c r="A1002" s="24">
        <v>40284</v>
      </c>
      <c r="B1002" s="25">
        <v>5.4799492368753873E-2</v>
      </c>
    </row>
    <row r="1003" spans="1:2" x14ac:dyDescent="0.25">
      <c r="A1003" s="24">
        <v>40287</v>
      </c>
      <c r="B1003" s="25">
        <v>6.4069030353284248E-2</v>
      </c>
    </row>
    <row r="1004" spans="1:2" x14ac:dyDescent="0.25">
      <c r="A1004" s="24">
        <v>40288</v>
      </c>
      <c r="B1004" s="25">
        <v>6.1966881440281472E-2</v>
      </c>
    </row>
    <row r="1005" spans="1:2" x14ac:dyDescent="0.25">
      <c r="A1005" s="24">
        <v>40289</v>
      </c>
      <c r="B1005" s="25">
        <v>6.4161667928589072E-2</v>
      </c>
    </row>
    <row r="1006" spans="1:2" x14ac:dyDescent="0.25">
      <c r="A1006" s="24">
        <v>40290</v>
      </c>
      <c r="B1006" s="25">
        <v>6.346278528073368E-2</v>
      </c>
    </row>
    <row r="1007" spans="1:2" x14ac:dyDescent="0.25">
      <c r="A1007" s="24">
        <v>40291</v>
      </c>
      <c r="B1007" s="25">
        <v>6.1251856794827857E-2</v>
      </c>
    </row>
    <row r="1008" spans="1:2" x14ac:dyDescent="0.25">
      <c r="A1008" s="24">
        <v>40294</v>
      </c>
      <c r="B1008" s="25">
        <v>6.1318332700938116E-2</v>
      </c>
    </row>
    <row r="1009" spans="1:2" x14ac:dyDescent="0.25">
      <c r="A1009" s="24">
        <v>40295</v>
      </c>
      <c r="B1009" s="25">
        <v>6.0213873108597528E-2</v>
      </c>
    </row>
    <row r="1010" spans="1:2" x14ac:dyDescent="0.25">
      <c r="A1010" s="24">
        <v>40296</v>
      </c>
      <c r="B1010" s="25">
        <v>7.7635668403162716E-2</v>
      </c>
    </row>
    <row r="1011" spans="1:2" x14ac:dyDescent="0.25">
      <c r="A1011" s="24">
        <v>40297</v>
      </c>
      <c r="B1011" s="25">
        <v>7.6238493322389841E-2</v>
      </c>
    </row>
    <row r="1012" spans="1:2" x14ac:dyDescent="0.25">
      <c r="A1012" s="24">
        <v>40298</v>
      </c>
      <c r="B1012" s="25">
        <v>7.4559275938396591E-2</v>
      </c>
    </row>
    <row r="1013" spans="1:2" x14ac:dyDescent="0.25">
      <c r="A1013" s="24">
        <v>40301</v>
      </c>
      <c r="B1013" s="25">
        <v>7.6724338426564759E-2</v>
      </c>
    </row>
    <row r="1014" spans="1:2" x14ac:dyDescent="0.25">
      <c r="A1014" s="24">
        <v>40302</v>
      </c>
      <c r="B1014" s="25">
        <v>7.5451143927900269E-2</v>
      </c>
    </row>
    <row r="1015" spans="1:2" x14ac:dyDescent="0.25">
      <c r="A1015" s="24">
        <v>40303</v>
      </c>
      <c r="B1015" s="25">
        <v>9.4298293366910493E-2</v>
      </c>
    </row>
    <row r="1016" spans="1:2" x14ac:dyDescent="0.25">
      <c r="A1016" s="24">
        <v>40304</v>
      </c>
      <c r="B1016" s="25">
        <v>9.5863009304550814E-2</v>
      </c>
    </row>
    <row r="1017" spans="1:2" x14ac:dyDescent="0.25">
      <c r="A1017" s="24">
        <v>40305</v>
      </c>
      <c r="B1017" s="25">
        <v>0.11257383416276448</v>
      </c>
    </row>
    <row r="1018" spans="1:2" x14ac:dyDescent="0.25">
      <c r="A1018" s="24">
        <v>40308</v>
      </c>
      <c r="B1018" s="25">
        <v>0.10924116433118941</v>
      </c>
    </row>
    <row r="1019" spans="1:2" x14ac:dyDescent="0.25">
      <c r="A1019" s="24">
        <v>40309</v>
      </c>
      <c r="B1019" s="25">
        <v>0.11396607454898304</v>
      </c>
    </row>
    <row r="1020" spans="1:2" x14ac:dyDescent="0.25">
      <c r="A1020" s="24">
        <v>40310</v>
      </c>
      <c r="B1020" s="25">
        <v>0.11128122190913961</v>
      </c>
    </row>
    <row r="1021" spans="1:2" x14ac:dyDescent="0.25">
      <c r="A1021" s="24">
        <v>40311</v>
      </c>
      <c r="B1021" s="25">
        <v>0.11048503418647705</v>
      </c>
    </row>
    <row r="1022" spans="1:2" x14ac:dyDescent="0.25">
      <c r="A1022" s="24">
        <v>40312</v>
      </c>
      <c r="B1022" s="25">
        <v>0.10916822884715562</v>
      </c>
    </row>
    <row r="1023" spans="1:2" x14ac:dyDescent="0.25">
      <c r="A1023" s="24">
        <v>40315</v>
      </c>
      <c r="B1023" s="25">
        <v>0.10951230707001088</v>
      </c>
    </row>
    <row r="1024" spans="1:2" x14ac:dyDescent="0.25">
      <c r="A1024" s="24">
        <v>40316</v>
      </c>
      <c r="B1024" s="25">
        <v>0.10639914492947597</v>
      </c>
    </row>
    <row r="1025" spans="1:2" x14ac:dyDescent="0.25">
      <c r="A1025" s="24">
        <v>40317</v>
      </c>
      <c r="B1025" s="25">
        <v>0.10278212784540031</v>
      </c>
    </row>
    <row r="1026" spans="1:2" x14ac:dyDescent="0.25">
      <c r="A1026" s="24">
        <v>40318</v>
      </c>
      <c r="B1026" s="25">
        <v>0.10741187096999619</v>
      </c>
    </row>
    <row r="1027" spans="1:2" x14ac:dyDescent="0.25">
      <c r="A1027" s="24">
        <v>40319</v>
      </c>
      <c r="B1027" s="25">
        <v>0.12869131878672901</v>
      </c>
    </row>
    <row r="1028" spans="1:2" x14ac:dyDescent="0.25">
      <c r="A1028" s="24">
        <v>40322</v>
      </c>
      <c r="B1028" s="25">
        <v>0.12419955259705617</v>
      </c>
    </row>
    <row r="1029" spans="1:2" x14ac:dyDescent="0.25">
      <c r="A1029" s="24">
        <v>40323</v>
      </c>
      <c r="B1029" s="25">
        <v>0.12093604040729296</v>
      </c>
    </row>
    <row r="1030" spans="1:2" x14ac:dyDescent="0.25">
      <c r="A1030" s="24">
        <v>40324</v>
      </c>
      <c r="B1030" s="25">
        <v>0.11737573000707166</v>
      </c>
    </row>
    <row r="1031" spans="1:2" x14ac:dyDescent="0.25">
      <c r="A1031" s="24">
        <v>40325</v>
      </c>
      <c r="B1031" s="25">
        <v>0.11315602949827666</v>
      </c>
    </row>
    <row r="1032" spans="1:2" x14ac:dyDescent="0.25">
      <c r="A1032" s="24">
        <v>40326</v>
      </c>
      <c r="B1032" s="25">
        <v>0.1161916889634272</v>
      </c>
    </row>
    <row r="1033" spans="1:2" x14ac:dyDescent="0.25">
      <c r="A1033" s="24">
        <v>40330</v>
      </c>
      <c r="B1033" s="25">
        <v>0.1133427186607939</v>
      </c>
    </row>
    <row r="1034" spans="1:2" x14ac:dyDescent="0.25">
      <c r="A1034" s="24">
        <v>40331</v>
      </c>
      <c r="B1034" s="25">
        <v>0.12156947629626695</v>
      </c>
    </row>
    <row r="1035" spans="1:2" x14ac:dyDescent="0.25">
      <c r="A1035" s="24">
        <v>40332</v>
      </c>
      <c r="B1035" s="25">
        <v>0.12266910452611962</v>
      </c>
    </row>
    <row r="1036" spans="1:2" x14ac:dyDescent="0.25">
      <c r="A1036" s="24">
        <v>40333</v>
      </c>
      <c r="B1036" s="25">
        <v>0.12224838616332577</v>
      </c>
    </row>
    <row r="1037" spans="1:2" x14ac:dyDescent="0.25">
      <c r="A1037" s="24">
        <v>40336</v>
      </c>
      <c r="B1037" s="25">
        <v>0.13418934415109277</v>
      </c>
    </row>
    <row r="1038" spans="1:2" x14ac:dyDescent="0.25">
      <c r="A1038" s="24">
        <v>40337</v>
      </c>
      <c r="B1038" s="25">
        <v>0.13262415394169591</v>
      </c>
    </row>
    <row r="1039" spans="1:2" x14ac:dyDescent="0.25">
      <c r="A1039" s="24">
        <v>40338</v>
      </c>
      <c r="B1039" s="25">
        <v>0.12780199493780173</v>
      </c>
    </row>
    <row r="1040" spans="1:2" x14ac:dyDescent="0.25">
      <c r="A1040" s="24">
        <v>40339</v>
      </c>
      <c r="B1040" s="25">
        <v>0.12493822549787632</v>
      </c>
    </row>
    <row r="1041" spans="1:2" x14ac:dyDescent="0.25">
      <c r="A1041" s="24">
        <v>40340</v>
      </c>
      <c r="B1041" s="25">
        <v>0.12887857172591191</v>
      </c>
    </row>
    <row r="1042" spans="1:2" x14ac:dyDescent="0.25">
      <c r="A1042" s="24">
        <v>40343</v>
      </c>
      <c r="B1042" s="25">
        <v>0.12524577161088868</v>
      </c>
    </row>
    <row r="1043" spans="1:2" x14ac:dyDescent="0.25">
      <c r="A1043" s="24">
        <v>40344</v>
      </c>
      <c r="B1043" s="25">
        <v>0.12085290211036194</v>
      </c>
    </row>
    <row r="1044" spans="1:2" x14ac:dyDescent="0.25">
      <c r="A1044" s="24">
        <v>40345</v>
      </c>
      <c r="B1044" s="25">
        <v>0.12623807727710368</v>
      </c>
    </row>
    <row r="1045" spans="1:2" x14ac:dyDescent="0.25">
      <c r="A1045" s="24">
        <v>40346</v>
      </c>
      <c r="B1045" s="25">
        <v>0.12201358474654316</v>
      </c>
    </row>
    <row r="1046" spans="1:2" x14ac:dyDescent="0.25">
      <c r="A1046" s="24">
        <v>40347</v>
      </c>
      <c r="B1046" s="25">
        <v>0.11793993404778844</v>
      </c>
    </row>
    <row r="1047" spans="1:2" x14ac:dyDescent="0.25">
      <c r="A1047" s="24">
        <v>40350</v>
      </c>
      <c r="B1047" s="25">
        <v>0.1141910993764518</v>
      </c>
    </row>
    <row r="1048" spans="1:2" x14ac:dyDescent="0.25">
      <c r="A1048" s="24">
        <v>40351</v>
      </c>
      <c r="B1048" s="25">
        <v>0.11076253392082713</v>
      </c>
    </row>
    <row r="1049" spans="1:2" x14ac:dyDescent="0.25">
      <c r="A1049" s="24">
        <v>40352</v>
      </c>
      <c r="B1049" s="25">
        <v>0.11341710364374326</v>
      </c>
    </row>
    <row r="1050" spans="1:2" x14ac:dyDescent="0.25">
      <c r="A1050" s="24">
        <v>40353</v>
      </c>
      <c r="B1050" s="25">
        <v>0.11008983008022787</v>
      </c>
    </row>
    <row r="1051" spans="1:2" x14ac:dyDescent="0.25">
      <c r="A1051" s="24">
        <v>40354</v>
      </c>
      <c r="B1051" s="25">
        <v>0.11016362332717919</v>
      </c>
    </row>
    <row r="1052" spans="1:2" x14ac:dyDescent="0.25">
      <c r="A1052" s="24">
        <v>40357</v>
      </c>
      <c r="B1052" s="25">
        <v>0.10625471165868802</v>
      </c>
    </row>
    <row r="1053" spans="1:2" x14ac:dyDescent="0.25">
      <c r="A1053" s="24">
        <v>40358</v>
      </c>
      <c r="B1053" s="25">
        <v>0.10247813818389713</v>
      </c>
    </row>
    <row r="1054" spans="1:2" x14ac:dyDescent="0.25">
      <c r="A1054" s="24">
        <v>40359</v>
      </c>
      <c r="B1054" s="25">
        <v>0.12275817376617681</v>
      </c>
    </row>
    <row r="1055" spans="1:2" x14ac:dyDescent="0.25">
      <c r="A1055" s="24">
        <v>40360</v>
      </c>
      <c r="B1055" s="25">
        <v>0.11831652904649081</v>
      </c>
    </row>
    <row r="1056" spans="1:2" x14ac:dyDescent="0.25">
      <c r="A1056" s="24">
        <v>40361</v>
      </c>
      <c r="B1056" s="25">
        <v>0.11685749124220075</v>
      </c>
    </row>
    <row r="1057" spans="1:2" x14ac:dyDescent="0.25">
      <c r="A1057" s="24">
        <v>40365</v>
      </c>
      <c r="B1057" s="25">
        <v>0.11277696471687168</v>
      </c>
    </row>
    <row r="1058" spans="1:2" x14ac:dyDescent="0.25">
      <c r="A1058" s="24">
        <v>40366</v>
      </c>
      <c r="B1058" s="25">
        <v>0.10878085488948917</v>
      </c>
    </row>
    <row r="1059" spans="1:2" x14ac:dyDescent="0.25">
      <c r="A1059" s="24">
        <v>40367</v>
      </c>
      <c r="B1059" s="25">
        <v>0.109773742844452</v>
      </c>
    </row>
    <row r="1060" spans="1:2" x14ac:dyDescent="0.25">
      <c r="A1060" s="24">
        <v>40368</v>
      </c>
      <c r="B1060" s="25">
        <v>0.10731732655527136</v>
      </c>
    </row>
    <row r="1061" spans="1:2" x14ac:dyDescent="0.25">
      <c r="A1061" s="24">
        <v>40371</v>
      </c>
      <c r="B1061" s="25">
        <v>0.10361387412694198</v>
      </c>
    </row>
    <row r="1062" spans="1:2" x14ac:dyDescent="0.25">
      <c r="A1062" s="24">
        <v>40372</v>
      </c>
      <c r="B1062" s="25">
        <v>9.9851490328987727E-2</v>
      </c>
    </row>
    <row r="1063" spans="1:2" x14ac:dyDescent="0.25">
      <c r="A1063" s="24">
        <v>40373</v>
      </c>
      <c r="B1063" s="25">
        <v>0.10315418922949691</v>
      </c>
    </row>
    <row r="1064" spans="1:2" x14ac:dyDescent="0.25">
      <c r="A1064" s="24">
        <v>40374</v>
      </c>
      <c r="B1064" s="25">
        <v>9.9404010620897987E-2</v>
      </c>
    </row>
    <row r="1065" spans="1:2" x14ac:dyDescent="0.25">
      <c r="A1065" s="24">
        <v>40375</v>
      </c>
      <c r="B1065" s="25">
        <v>9.6438588579184983E-2</v>
      </c>
    </row>
    <row r="1066" spans="1:2" x14ac:dyDescent="0.25">
      <c r="A1066" s="24">
        <v>40378</v>
      </c>
      <c r="B1066" s="25">
        <v>0.10829387773123378</v>
      </c>
    </row>
    <row r="1067" spans="1:2" x14ac:dyDescent="0.25">
      <c r="A1067" s="24">
        <v>40379</v>
      </c>
      <c r="B1067" s="25">
        <v>0.10439459154016657</v>
      </c>
    </row>
    <row r="1068" spans="1:2" x14ac:dyDescent="0.25">
      <c r="A1068" s="24">
        <v>40380</v>
      </c>
      <c r="B1068" s="25">
        <v>0.10105688688763828</v>
      </c>
    </row>
    <row r="1069" spans="1:2" x14ac:dyDescent="0.25">
      <c r="A1069" s="24">
        <v>40381</v>
      </c>
      <c r="B1069" s="25">
        <v>0.10431383440502158</v>
      </c>
    </row>
    <row r="1070" spans="1:2" x14ac:dyDescent="0.25">
      <c r="A1070" s="24">
        <v>40382</v>
      </c>
      <c r="B1070" s="25">
        <v>0.10554674563405622</v>
      </c>
    </row>
    <row r="1071" spans="1:2" x14ac:dyDescent="0.25">
      <c r="A1071" s="24">
        <v>40385</v>
      </c>
      <c r="B1071" s="25">
        <v>0.10277137351364357</v>
      </c>
    </row>
    <row r="1072" spans="1:2" x14ac:dyDescent="0.25">
      <c r="A1072" s="24">
        <v>40386</v>
      </c>
      <c r="B1072" s="25">
        <v>0.10151509512938707</v>
      </c>
    </row>
    <row r="1073" spans="1:2" x14ac:dyDescent="0.25">
      <c r="A1073" s="24">
        <v>40387</v>
      </c>
      <c r="B1073" s="25">
        <v>9.8185691846629716E-2</v>
      </c>
    </row>
    <row r="1074" spans="1:2" x14ac:dyDescent="0.25">
      <c r="A1074" s="24">
        <v>40388</v>
      </c>
      <c r="B1074" s="25">
        <v>9.6948497075367387E-2</v>
      </c>
    </row>
    <row r="1075" spans="1:2" x14ac:dyDescent="0.25">
      <c r="A1075" s="24">
        <v>40389</v>
      </c>
      <c r="B1075" s="25">
        <v>9.4816820646770633E-2</v>
      </c>
    </row>
    <row r="1076" spans="1:2" x14ac:dyDescent="0.25">
      <c r="A1076" s="24">
        <v>40392</v>
      </c>
      <c r="B1076" s="25">
        <v>9.1396344980821512E-2</v>
      </c>
    </row>
    <row r="1077" spans="1:2" x14ac:dyDescent="0.25">
      <c r="A1077" s="24">
        <v>40393</v>
      </c>
      <c r="B1077" s="25">
        <v>9.2115246524546807E-2</v>
      </c>
    </row>
    <row r="1078" spans="1:2" x14ac:dyDescent="0.25">
      <c r="A1078" s="24">
        <v>40394</v>
      </c>
      <c r="B1078" s="25">
        <v>8.9009592289673811E-2</v>
      </c>
    </row>
    <row r="1079" spans="1:2" x14ac:dyDescent="0.25">
      <c r="A1079" s="24">
        <v>40395</v>
      </c>
      <c r="B1079" s="25">
        <v>9.2184578905307915E-2</v>
      </c>
    </row>
    <row r="1080" spans="1:2" x14ac:dyDescent="0.25">
      <c r="A1080" s="24">
        <v>40396</v>
      </c>
      <c r="B1080" s="25">
        <v>8.8954571698557611E-2</v>
      </c>
    </row>
    <row r="1081" spans="1:2" x14ac:dyDescent="0.25">
      <c r="A1081" s="24">
        <v>40399</v>
      </c>
      <c r="B1081" s="25">
        <v>8.7119187681605953E-2</v>
      </c>
    </row>
    <row r="1082" spans="1:2" x14ac:dyDescent="0.25">
      <c r="A1082" s="24">
        <v>40400</v>
      </c>
      <c r="B1082" s="25">
        <v>8.4121688259945759E-2</v>
      </c>
    </row>
    <row r="1083" spans="1:2" x14ac:dyDescent="0.25">
      <c r="A1083" s="24">
        <v>40401</v>
      </c>
      <c r="B1083" s="25">
        <v>8.4022636394158176E-2</v>
      </c>
    </row>
    <row r="1084" spans="1:2" x14ac:dyDescent="0.25">
      <c r="A1084" s="24">
        <v>40402</v>
      </c>
      <c r="B1084" s="25">
        <v>9.6899528506120533E-2</v>
      </c>
    </row>
    <row r="1085" spans="1:2" x14ac:dyDescent="0.25">
      <c r="A1085" s="24">
        <v>40403</v>
      </c>
      <c r="B1085" s="25">
        <v>9.383861914030503E-2</v>
      </c>
    </row>
    <row r="1086" spans="1:2" x14ac:dyDescent="0.25">
      <c r="A1086" s="24">
        <v>40406</v>
      </c>
      <c r="B1086" s="25">
        <v>9.1647002818780465E-2</v>
      </c>
    </row>
    <row r="1087" spans="1:2" x14ac:dyDescent="0.25">
      <c r="A1087" s="24">
        <v>40407</v>
      </c>
      <c r="B1087" s="25">
        <v>8.8465951132506104E-2</v>
      </c>
    </row>
    <row r="1088" spans="1:2" x14ac:dyDescent="0.25">
      <c r="A1088" s="24">
        <v>40408</v>
      </c>
      <c r="B1088" s="25">
        <v>8.9609676529046944E-2</v>
      </c>
    </row>
    <row r="1089" spans="1:2" x14ac:dyDescent="0.25">
      <c r="A1089" s="24">
        <v>40409</v>
      </c>
      <c r="B1089" s="25">
        <v>8.6353544275816194E-2</v>
      </c>
    </row>
    <row r="1090" spans="1:2" x14ac:dyDescent="0.25">
      <c r="A1090" s="24">
        <v>40410</v>
      </c>
      <c r="B1090" s="25">
        <v>8.8850488105044687E-2</v>
      </c>
    </row>
    <row r="1091" spans="1:2" x14ac:dyDescent="0.25">
      <c r="A1091" s="24">
        <v>40413</v>
      </c>
      <c r="B1091" s="25">
        <v>8.6985589746799569E-2</v>
      </c>
    </row>
    <row r="1092" spans="1:2" x14ac:dyDescent="0.25">
      <c r="A1092" s="24">
        <v>40414</v>
      </c>
      <c r="B1092" s="25">
        <v>8.3824091883438381E-2</v>
      </c>
    </row>
    <row r="1093" spans="1:2" x14ac:dyDescent="0.25">
      <c r="A1093" s="24">
        <v>40415</v>
      </c>
      <c r="B1093" s="25">
        <v>8.933535365107316E-2</v>
      </c>
    </row>
    <row r="1094" spans="1:2" x14ac:dyDescent="0.25">
      <c r="A1094" s="24">
        <v>40416</v>
      </c>
      <c r="B1094" s="25">
        <v>8.6147186573761095E-2</v>
      </c>
    </row>
    <row r="1095" spans="1:2" x14ac:dyDescent="0.25">
      <c r="A1095" s="24">
        <v>40417</v>
      </c>
      <c r="B1095" s="25">
        <v>8.4740186595721731E-2</v>
      </c>
    </row>
    <row r="1096" spans="1:2" x14ac:dyDescent="0.25">
      <c r="A1096" s="24">
        <v>40420</v>
      </c>
      <c r="B1096" s="25">
        <v>8.7648536462861623E-2</v>
      </c>
    </row>
    <row r="1097" spans="1:2" x14ac:dyDescent="0.25">
      <c r="A1097" s="24">
        <v>40421</v>
      </c>
      <c r="B1097" s="25">
        <v>8.8828308092257682E-2</v>
      </c>
    </row>
    <row r="1098" spans="1:2" x14ac:dyDescent="0.25">
      <c r="A1098" s="24">
        <v>40422</v>
      </c>
      <c r="B1098" s="25">
        <v>8.7613760588669196E-2</v>
      </c>
    </row>
    <row r="1099" spans="1:2" x14ac:dyDescent="0.25">
      <c r="A1099" s="24">
        <v>40423</v>
      </c>
      <c r="B1099" s="25">
        <v>0.10195729402668255</v>
      </c>
    </row>
    <row r="1100" spans="1:2" x14ac:dyDescent="0.25">
      <c r="A1100" s="24">
        <v>40424</v>
      </c>
      <c r="B1100" s="25">
        <v>0.1023849215791352</v>
      </c>
    </row>
    <row r="1101" spans="1:2" x14ac:dyDescent="0.25">
      <c r="A1101" s="24">
        <v>40428</v>
      </c>
      <c r="B1101" s="25">
        <v>0.10317914540659461</v>
      </c>
    </row>
    <row r="1102" spans="1:2" x14ac:dyDescent="0.25">
      <c r="A1102" s="24">
        <v>40429</v>
      </c>
      <c r="B1102" s="25">
        <v>0.10445712518335588</v>
      </c>
    </row>
    <row r="1103" spans="1:2" x14ac:dyDescent="0.25">
      <c r="A1103" s="24">
        <v>40430</v>
      </c>
      <c r="B1103" s="25">
        <v>0.10245484703696758</v>
      </c>
    </row>
    <row r="1104" spans="1:2" x14ac:dyDescent="0.25">
      <c r="A1104" s="24">
        <v>40431</v>
      </c>
      <c r="B1104" s="25">
        <v>0.10142945968100245</v>
      </c>
    </row>
    <row r="1105" spans="1:2" x14ac:dyDescent="0.25">
      <c r="A1105" s="24">
        <v>40434</v>
      </c>
      <c r="B1105" s="25">
        <v>9.7773637952847353E-2</v>
      </c>
    </row>
    <row r="1106" spans="1:2" x14ac:dyDescent="0.25">
      <c r="A1106" s="24">
        <v>40435</v>
      </c>
      <c r="B1106" s="25">
        <v>9.8729962336184876E-2</v>
      </c>
    </row>
    <row r="1107" spans="1:2" x14ac:dyDescent="0.25">
      <c r="A1107" s="24">
        <v>40436</v>
      </c>
      <c r="B1107" s="25">
        <v>9.5216917727669284E-2</v>
      </c>
    </row>
    <row r="1108" spans="1:2" x14ac:dyDescent="0.25">
      <c r="A1108" s="24">
        <v>40437</v>
      </c>
      <c r="B1108" s="25">
        <v>9.229328007378039E-2</v>
      </c>
    </row>
    <row r="1109" spans="1:2" x14ac:dyDescent="0.25">
      <c r="A1109" s="24">
        <v>40438</v>
      </c>
      <c r="B1109" s="25">
        <v>8.894533177589771E-2</v>
      </c>
    </row>
    <row r="1110" spans="1:2" x14ac:dyDescent="0.25">
      <c r="A1110" s="24">
        <v>40441</v>
      </c>
      <c r="B1110" s="25">
        <v>8.5739079639350249E-2</v>
      </c>
    </row>
    <row r="1111" spans="1:2" x14ac:dyDescent="0.25">
      <c r="A1111" s="24">
        <v>40442</v>
      </c>
      <c r="B1111" s="25">
        <v>8.5794755325235381E-2</v>
      </c>
    </row>
    <row r="1112" spans="1:2" x14ac:dyDescent="0.25">
      <c r="A1112" s="24">
        <v>40443</v>
      </c>
      <c r="B1112" s="25">
        <v>8.2976074487107226E-2</v>
      </c>
    </row>
    <row r="1113" spans="1:2" x14ac:dyDescent="0.25">
      <c r="A1113" s="24">
        <v>40444</v>
      </c>
      <c r="B1113" s="25">
        <v>8.1709812786763536E-2</v>
      </c>
    </row>
    <row r="1114" spans="1:2" x14ac:dyDescent="0.25">
      <c r="A1114" s="24">
        <v>40445</v>
      </c>
      <c r="B1114" s="25">
        <v>7.9997455851168478E-2</v>
      </c>
    </row>
    <row r="1115" spans="1:2" x14ac:dyDescent="0.25">
      <c r="A1115" s="24">
        <v>40448</v>
      </c>
      <c r="B1115" s="25">
        <v>8.8252550898952509E-2</v>
      </c>
    </row>
    <row r="1116" spans="1:2" x14ac:dyDescent="0.25">
      <c r="A1116" s="24">
        <v>40449</v>
      </c>
      <c r="B1116" s="25">
        <v>8.6009754102811767E-2</v>
      </c>
    </row>
    <row r="1117" spans="1:2" x14ac:dyDescent="0.25">
      <c r="A1117" s="24">
        <v>40450</v>
      </c>
      <c r="B1117" s="25">
        <v>8.3065416271454265E-2</v>
      </c>
    </row>
    <row r="1118" spans="1:2" x14ac:dyDescent="0.25">
      <c r="A1118" s="24">
        <v>40451</v>
      </c>
      <c r="B1118" s="25">
        <v>8.0547036316936715E-2</v>
      </c>
    </row>
    <row r="1119" spans="1:2" x14ac:dyDescent="0.25">
      <c r="A1119" s="24">
        <v>40452</v>
      </c>
      <c r="B1119" s="25">
        <v>7.7829403643125669E-2</v>
      </c>
    </row>
    <row r="1120" spans="1:2" x14ac:dyDescent="0.25">
      <c r="A1120" s="24">
        <v>40455</v>
      </c>
      <c r="B1120" s="25">
        <v>7.5106571563128971E-2</v>
      </c>
    </row>
    <row r="1121" spans="1:2" x14ac:dyDescent="0.25">
      <c r="A1121" s="24">
        <v>40456</v>
      </c>
      <c r="B1121" s="25">
        <v>7.9809244984591771E-2</v>
      </c>
    </row>
    <row r="1122" spans="1:2" x14ac:dyDescent="0.25">
      <c r="A1122" s="24">
        <v>40457</v>
      </c>
      <c r="B1122" s="25">
        <v>8.6800763069711823E-2</v>
      </c>
    </row>
    <row r="1123" spans="1:2" x14ac:dyDescent="0.25">
      <c r="A1123" s="24">
        <v>40458</v>
      </c>
      <c r="B1123" s="25">
        <v>8.4420395410035626E-2</v>
      </c>
    </row>
    <row r="1124" spans="1:2" x14ac:dyDescent="0.25">
      <c r="A1124" s="24">
        <v>40459</v>
      </c>
      <c r="B1124" s="25">
        <v>8.1376109226363916E-2</v>
      </c>
    </row>
    <row r="1125" spans="1:2" x14ac:dyDescent="0.25">
      <c r="A1125" s="24">
        <v>40462</v>
      </c>
      <c r="B1125" s="25">
        <v>7.8532703978829027E-2</v>
      </c>
    </row>
    <row r="1126" spans="1:2" x14ac:dyDescent="0.25">
      <c r="A1126" s="24">
        <v>40463</v>
      </c>
      <c r="B1126" s="25">
        <v>7.5692745438238521E-2</v>
      </c>
    </row>
    <row r="1127" spans="1:2" x14ac:dyDescent="0.25">
      <c r="A1127" s="24">
        <v>40464</v>
      </c>
      <c r="B1127" s="25">
        <v>7.6893214809747923E-2</v>
      </c>
    </row>
    <row r="1128" spans="1:2" x14ac:dyDescent="0.25">
      <c r="A1128" s="24">
        <v>40465</v>
      </c>
      <c r="B1128" s="25">
        <v>7.6339712561061465E-2</v>
      </c>
    </row>
    <row r="1129" spans="1:2" x14ac:dyDescent="0.25">
      <c r="A1129" s="24">
        <v>40466</v>
      </c>
      <c r="B1129" s="25">
        <v>7.4927792944361429E-2</v>
      </c>
    </row>
    <row r="1130" spans="1:2" x14ac:dyDescent="0.25">
      <c r="A1130" s="24">
        <v>40469</v>
      </c>
      <c r="B1130" s="25">
        <v>7.2295859706199103E-2</v>
      </c>
    </row>
    <row r="1131" spans="1:2" x14ac:dyDescent="0.25">
      <c r="A1131" s="24">
        <v>40470</v>
      </c>
      <c r="B1131" s="25">
        <v>7.0359739446115205E-2</v>
      </c>
    </row>
    <row r="1132" spans="1:2" x14ac:dyDescent="0.25">
      <c r="A1132" s="24">
        <v>40471</v>
      </c>
      <c r="B1132" s="25">
        <v>7.7473882764013541E-2</v>
      </c>
    </row>
    <row r="1133" spans="1:2" x14ac:dyDescent="0.25">
      <c r="A1133" s="24">
        <v>40472</v>
      </c>
      <c r="B1133" s="25">
        <v>7.8958032806615536E-2</v>
      </c>
    </row>
    <row r="1134" spans="1:2" x14ac:dyDescent="0.25">
      <c r="A1134" s="24">
        <v>40473</v>
      </c>
      <c r="B1134" s="25">
        <v>7.6125688680091383E-2</v>
      </c>
    </row>
    <row r="1135" spans="1:2" x14ac:dyDescent="0.25">
      <c r="A1135" s="24">
        <v>40476</v>
      </c>
      <c r="B1135" s="25">
        <v>7.3358224120779136E-2</v>
      </c>
    </row>
    <row r="1136" spans="1:2" x14ac:dyDescent="0.25">
      <c r="A1136" s="24">
        <v>40477</v>
      </c>
      <c r="B1136" s="25">
        <v>7.1116885940309155E-2</v>
      </c>
    </row>
    <row r="1137" spans="1:2" x14ac:dyDescent="0.25">
      <c r="A1137" s="24">
        <v>40478</v>
      </c>
      <c r="B1137" s="25">
        <v>6.8766520595387598E-2</v>
      </c>
    </row>
    <row r="1138" spans="1:2" x14ac:dyDescent="0.25">
      <c r="A1138" s="24">
        <v>40479</v>
      </c>
      <c r="B1138" s="25">
        <v>6.6390963141002554E-2</v>
      </c>
    </row>
    <row r="1139" spans="1:2" x14ac:dyDescent="0.25">
      <c r="A1139" s="24">
        <v>40480</v>
      </c>
      <c r="B1139" s="25">
        <v>6.4015764139092643E-2</v>
      </c>
    </row>
    <row r="1140" spans="1:2" x14ac:dyDescent="0.25">
      <c r="A1140" s="24">
        <v>40483</v>
      </c>
      <c r="B1140" s="25">
        <v>6.1814596126552088E-2</v>
      </c>
    </row>
    <row r="1141" spans="1:2" x14ac:dyDescent="0.25">
      <c r="A1141" s="24">
        <v>40484</v>
      </c>
      <c r="B1141" s="25">
        <v>5.9568722381561599E-2</v>
      </c>
    </row>
    <row r="1142" spans="1:2" x14ac:dyDescent="0.25">
      <c r="A1142" s="24">
        <v>40485</v>
      </c>
      <c r="B1142" s="25">
        <v>6.1620990604348655E-2</v>
      </c>
    </row>
    <row r="1143" spans="1:2" x14ac:dyDescent="0.25">
      <c r="A1143" s="24">
        <v>40486</v>
      </c>
      <c r="B1143" s="25">
        <v>5.9728422770248195E-2</v>
      </c>
    </row>
    <row r="1144" spans="1:2" x14ac:dyDescent="0.25">
      <c r="A1144" s="24">
        <v>40487</v>
      </c>
      <c r="B1144" s="25">
        <v>7.4005776411552038E-2</v>
      </c>
    </row>
    <row r="1145" spans="1:2" x14ac:dyDescent="0.25">
      <c r="A1145" s="24">
        <v>40490</v>
      </c>
      <c r="B1145" s="25">
        <v>7.3643000685119683E-2</v>
      </c>
    </row>
    <row r="1146" spans="1:2" x14ac:dyDescent="0.25">
      <c r="A1146" s="24">
        <v>40491</v>
      </c>
      <c r="B1146" s="25">
        <v>7.1420987769366173E-2</v>
      </c>
    </row>
    <row r="1147" spans="1:2" x14ac:dyDescent="0.25">
      <c r="A1147" s="24">
        <v>40492</v>
      </c>
      <c r="B1147" s="25">
        <v>7.1583068101548117E-2</v>
      </c>
    </row>
    <row r="1148" spans="1:2" x14ac:dyDescent="0.25">
      <c r="A1148" s="24">
        <v>40493</v>
      </c>
      <c r="B1148" s="25">
        <v>7.1022125591047092E-2</v>
      </c>
    </row>
    <row r="1149" spans="1:2" x14ac:dyDescent="0.25">
      <c r="A1149" s="24">
        <v>40494</v>
      </c>
      <c r="B1149" s="25">
        <v>6.9974480900818259E-2</v>
      </c>
    </row>
    <row r="1150" spans="1:2" x14ac:dyDescent="0.25">
      <c r="A1150" s="24">
        <v>40497</v>
      </c>
      <c r="B1150" s="25">
        <v>7.2989154724409436E-2</v>
      </c>
    </row>
    <row r="1151" spans="1:2" x14ac:dyDescent="0.25">
      <c r="A1151" s="24">
        <v>40498</v>
      </c>
      <c r="B1151" s="25">
        <v>7.0444762788999762E-2</v>
      </c>
    </row>
    <row r="1152" spans="1:2" x14ac:dyDescent="0.25">
      <c r="A1152" s="24">
        <v>40499</v>
      </c>
      <c r="B1152" s="25">
        <v>7.6205280264743047E-2</v>
      </c>
    </row>
    <row r="1153" spans="1:2" x14ac:dyDescent="0.25">
      <c r="A1153" s="24">
        <v>40500</v>
      </c>
      <c r="B1153" s="25">
        <v>7.344085264965225E-2</v>
      </c>
    </row>
    <row r="1154" spans="1:2" x14ac:dyDescent="0.25">
      <c r="A1154" s="24">
        <v>40501</v>
      </c>
      <c r="B1154" s="25">
        <v>7.2875356460264107E-2</v>
      </c>
    </row>
    <row r="1155" spans="1:2" x14ac:dyDescent="0.25">
      <c r="A1155" s="24">
        <v>40504</v>
      </c>
      <c r="B1155" s="25">
        <v>7.0563553835495979E-2</v>
      </c>
    </row>
    <row r="1156" spans="1:2" x14ac:dyDescent="0.25">
      <c r="A1156" s="24">
        <v>40505</v>
      </c>
      <c r="B1156" s="25">
        <v>6.985377911319629E-2</v>
      </c>
    </row>
    <row r="1157" spans="1:2" x14ac:dyDescent="0.25">
      <c r="A1157" s="24">
        <v>40506</v>
      </c>
      <c r="B1157" s="25">
        <v>7.5745023979887777E-2</v>
      </c>
    </row>
    <row r="1158" spans="1:2" x14ac:dyDescent="0.25">
      <c r="A1158" s="24">
        <v>40508</v>
      </c>
      <c r="B1158" s="25">
        <v>8.2290406083416576E-2</v>
      </c>
    </row>
    <row r="1159" spans="1:2" x14ac:dyDescent="0.25">
      <c r="A1159" s="24">
        <v>40511</v>
      </c>
      <c r="B1159" s="25">
        <v>8.0799901925991957E-2</v>
      </c>
    </row>
    <row r="1160" spans="1:2" x14ac:dyDescent="0.25">
      <c r="A1160" s="24">
        <v>40512</v>
      </c>
      <c r="B1160" s="25">
        <v>7.78627768393301E-2</v>
      </c>
    </row>
    <row r="1161" spans="1:2" x14ac:dyDescent="0.25">
      <c r="A1161" s="24">
        <v>40513</v>
      </c>
      <c r="B1161" s="25">
        <v>7.7553537901731084E-2</v>
      </c>
    </row>
    <row r="1162" spans="1:2" x14ac:dyDescent="0.25">
      <c r="A1162" s="24">
        <v>40514</v>
      </c>
      <c r="B1162" s="25">
        <v>8.4480028451107136E-2</v>
      </c>
    </row>
    <row r="1163" spans="1:2" x14ac:dyDescent="0.25">
      <c r="A1163" s="24">
        <v>40515</v>
      </c>
      <c r="B1163" s="25">
        <v>8.7324307747933108E-2</v>
      </c>
    </row>
    <row r="1164" spans="1:2" x14ac:dyDescent="0.25">
      <c r="A1164" s="24">
        <v>40518</v>
      </c>
      <c r="B1164" s="25">
        <v>8.5828575734532911E-2</v>
      </c>
    </row>
    <row r="1165" spans="1:2" x14ac:dyDescent="0.25">
      <c r="A1165" s="24">
        <v>40519</v>
      </c>
      <c r="B1165" s="25">
        <v>8.3165754926029428E-2</v>
      </c>
    </row>
    <row r="1166" spans="1:2" x14ac:dyDescent="0.25">
      <c r="A1166" s="24">
        <v>40520</v>
      </c>
      <c r="B1166" s="25">
        <v>8.0222042666902596E-2</v>
      </c>
    </row>
    <row r="1167" spans="1:2" x14ac:dyDescent="0.25">
      <c r="A1167" s="24">
        <v>40521</v>
      </c>
      <c r="B1167" s="25">
        <v>7.946366303983457E-2</v>
      </c>
    </row>
    <row r="1168" spans="1:2" x14ac:dyDescent="0.25">
      <c r="A1168" s="24">
        <v>40522</v>
      </c>
      <c r="B1168" s="25">
        <v>7.9591288535492133E-2</v>
      </c>
    </row>
    <row r="1169" spans="1:2" x14ac:dyDescent="0.25">
      <c r="A1169" s="24">
        <v>40525</v>
      </c>
      <c r="B1169" s="25">
        <v>7.943929608367957E-2</v>
      </c>
    </row>
    <row r="1170" spans="1:2" x14ac:dyDescent="0.25">
      <c r="A1170" s="24">
        <v>40526</v>
      </c>
      <c r="B1170" s="25">
        <v>7.7625468760546365E-2</v>
      </c>
    </row>
    <row r="1171" spans="1:2" x14ac:dyDescent="0.25">
      <c r="A1171" s="24">
        <v>40527</v>
      </c>
      <c r="B1171" s="25">
        <v>7.4803125658713082E-2</v>
      </c>
    </row>
    <row r="1172" spans="1:2" x14ac:dyDescent="0.25">
      <c r="A1172" s="24">
        <v>40528</v>
      </c>
      <c r="B1172" s="25">
        <v>7.2228373939073526E-2</v>
      </c>
    </row>
    <row r="1173" spans="1:2" x14ac:dyDescent="0.25">
      <c r="A1173" s="24">
        <v>40529</v>
      </c>
      <c r="B1173" s="25">
        <v>7.214095549415056E-2</v>
      </c>
    </row>
    <row r="1174" spans="1:2" x14ac:dyDescent="0.25">
      <c r="A1174" s="24">
        <v>40532</v>
      </c>
      <c r="B1174" s="25">
        <v>6.9543036026892602E-2</v>
      </c>
    </row>
    <row r="1175" spans="1:2" x14ac:dyDescent="0.25">
      <c r="A1175" s="24">
        <v>40533</v>
      </c>
      <c r="B1175" s="25">
        <v>6.7061746630168909E-2</v>
      </c>
    </row>
    <row r="1176" spans="1:2" x14ac:dyDescent="0.25">
      <c r="A1176" s="24">
        <v>40534</v>
      </c>
      <c r="B1176" s="25">
        <v>6.9933978393220395E-2</v>
      </c>
    </row>
    <row r="1177" spans="1:2" x14ac:dyDescent="0.25">
      <c r="A1177" s="24">
        <v>40535</v>
      </c>
      <c r="B1177" s="25">
        <v>6.8179551235510338E-2</v>
      </c>
    </row>
    <row r="1178" spans="1:2" x14ac:dyDescent="0.25">
      <c r="A1178" s="24">
        <v>40539</v>
      </c>
      <c r="B1178" s="25">
        <v>6.5881748670530482E-2</v>
      </c>
    </row>
    <row r="1179" spans="1:2" x14ac:dyDescent="0.25">
      <c r="A1179" s="24">
        <v>40540</v>
      </c>
      <c r="B1179" s="25">
        <v>6.3768561587845024E-2</v>
      </c>
    </row>
    <row r="1180" spans="1:2" x14ac:dyDescent="0.25">
      <c r="A1180" s="24">
        <v>40541</v>
      </c>
      <c r="B1180" s="25">
        <v>6.1854306148549559E-2</v>
      </c>
    </row>
    <row r="1181" spans="1:2" x14ac:dyDescent="0.25">
      <c r="A1181" s="24">
        <v>40542</v>
      </c>
      <c r="B1181" s="25">
        <v>5.9749507709800719E-2</v>
      </c>
    </row>
    <row r="1182" spans="1:2" x14ac:dyDescent="0.25">
      <c r="A1182" s="24">
        <v>40543</v>
      </c>
      <c r="B1182" s="25">
        <v>5.7598076546827463E-2</v>
      </c>
    </row>
    <row r="1183" spans="1:2" x14ac:dyDescent="0.25">
      <c r="A1183" s="24">
        <v>40546</v>
      </c>
      <c r="B1183" s="25">
        <v>5.5988539540172563E-2</v>
      </c>
    </row>
    <row r="1184" spans="1:2" x14ac:dyDescent="0.25">
      <c r="A1184" s="24">
        <v>40547</v>
      </c>
      <c r="B1184" s="25">
        <v>6.190108544473439E-2</v>
      </c>
    </row>
    <row r="1185" spans="1:2" x14ac:dyDescent="0.25">
      <c r="A1185" s="24">
        <v>40548</v>
      </c>
      <c r="B1185" s="25">
        <v>6.0621220342606787E-2</v>
      </c>
    </row>
    <row r="1186" spans="1:2" x14ac:dyDescent="0.25">
      <c r="A1186" s="24">
        <v>40549</v>
      </c>
      <c r="B1186" s="25">
        <v>6.0098256767829171E-2</v>
      </c>
    </row>
    <row r="1187" spans="1:2" x14ac:dyDescent="0.25">
      <c r="A1187" s="24">
        <v>40550</v>
      </c>
      <c r="B1187" s="25">
        <v>5.7929353110523545E-2</v>
      </c>
    </row>
    <row r="1188" spans="1:2" x14ac:dyDescent="0.25">
      <c r="A1188" s="24">
        <v>40553</v>
      </c>
      <c r="B1188" s="25">
        <v>5.6344033530281043E-2</v>
      </c>
    </row>
    <row r="1189" spans="1:2" x14ac:dyDescent="0.25">
      <c r="A1189" s="24">
        <v>40554</v>
      </c>
      <c r="B1189" s="25">
        <v>5.4504478594001059E-2</v>
      </c>
    </row>
    <row r="1190" spans="1:2" x14ac:dyDescent="0.25">
      <c r="A1190" s="24">
        <v>40555</v>
      </c>
      <c r="B1190" s="25">
        <v>5.3343538824712079E-2</v>
      </c>
    </row>
    <row r="1191" spans="1:2" x14ac:dyDescent="0.25">
      <c r="A1191" s="24">
        <v>40556</v>
      </c>
      <c r="B1191" s="25">
        <v>5.7779257074879735E-2</v>
      </c>
    </row>
    <row r="1192" spans="1:2" x14ac:dyDescent="0.25">
      <c r="A1192" s="24">
        <v>40557</v>
      </c>
      <c r="B1192" s="25">
        <v>5.6159011030771221E-2</v>
      </c>
    </row>
    <row r="1193" spans="1:2" x14ac:dyDescent="0.25">
      <c r="A1193" s="24">
        <v>40561</v>
      </c>
      <c r="B1193" s="25">
        <v>5.8181066002626507E-2</v>
      </c>
    </row>
    <row r="1194" spans="1:2" x14ac:dyDescent="0.25">
      <c r="A1194" s="24">
        <v>40562</v>
      </c>
      <c r="B1194" s="25">
        <v>5.6071871095319879E-2</v>
      </c>
    </row>
    <row r="1195" spans="1:2" x14ac:dyDescent="0.25">
      <c r="A1195" s="24">
        <v>40563</v>
      </c>
      <c r="B1195" s="25">
        <v>8.4020317853392382E-2</v>
      </c>
    </row>
    <row r="1196" spans="1:2" x14ac:dyDescent="0.25">
      <c r="A1196" s="24">
        <v>40564</v>
      </c>
      <c r="B1196" s="25">
        <v>8.0966837249695153E-2</v>
      </c>
    </row>
    <row r="1197" spans="1:2" x14ac:dyDescent="0.25">
      <c r="A1197" s="24">
        <v>40567</v>
      </c>
      <c r="B1197" s="25">
        <v>7.8024560083018904E-2</v>
      </c>
    </row>
    <row r="1198" spans="1:2" x14ac:dyDescent="0.25">
      <c r="A1198" s="24">
        <v>40568</v>
      </c>
      <c r="B1198" s="25">
        <v>7.9016234911747807E-2</v>
      </c>
    </row>
    <row r="1199" spans="1:2" x14ac:dyDescent="0.25">
      <c r="A1199" s="24">
        <v>40569</v>
      </c>
      <c r="B1199" s="25">
        <v>7.6191230805487564E-2</v>
      </c>
    </row>
    <row r="1200" spans="1:2" x14ac:dyDescent="0.25">
      <c r="A1200" s="24">
        <v>40570</v>
      </c>
      <c r="B1200" s="25">
        <v>7.567203218812478E-2</v>
      </c>
    </row>
    <row r="1201" spans="1:2" x14ac:dyDescent="0.25">
      <c r="A1201" s="24">
        <v>40571</v>
      </c>
      <c r="B1201" s="25">
        <v>7.352762259236989E-2</v>
      </c>
    </row>
    <row r="1202" spans="1:2" x14ac:dyDescent="0.25">
      <c r="A1202" s="24">
        <v>40574</v>
      </c>
      <c r="B1202" s="25">
        <v>8.1408723911702952E-2</v>
      </c>
    </row>
    <row r="1203" spans="1:2" x14ac:dyDescent="0.25">
      <c r="A1203" s="24">
        <v>40575</v>
      </c>
      <c r="B1203" s="25">
        <v>8.1140039850249313E-2</v>
      </c>
    </row>
    <row r="1204" spans="1:2" x14ac:dyDescent="0.25">
      <c r="A1204" s="24">
        <v>40576</v>
      </c>
      <c r="B1204" s="25">
        <v>8.8111376983861067E-2</v>
      </c>
    </row>
    <row r="1205" spans="1:2" x14ac:dyDescent="0.25">
      <c r="A1205" s="24">
        <v>40577</v>
      </c>
      <c r="B1205" s="25">
        <v>8.4960139409721802E-2</v>
      </c>
    </row>
    <row r="1206" spans="1:2" x14ac:dyDescent="0.25">
      <c r="A1206" s="24">
        <v>40578</v>
      </c>
      <c r="B1206" s="25">
        <v>8.1885881571712879E-2</v>
      </c>
    </row>
    <row r="1207" spans="1:2" x14ac:dyDescent="0.25">
      <c r="A1207" s="24">
        <v>40581</v>
      </c>
      <c r="B1207" s="25">
        <v>7.9256225082437917E-2</v>
      </c>
    </row>
    <row r="1208" spans="1:2" x14ac:dyDescent="0.25">
      <c r="A1208" s="24">
        <v>40582</v>
      </c>
      <c r="B1208" s="25">
        <v>7.8754282199535106E-2</v>
      </c>
    </row>
    <row r="1209" spans="1:2" x14ac:dyDescent="0.25">
      <c r="A1209" s="24">
        <v>40583</v>
      </c>
      <c r="B1209" s="25">
        <v>7.6302169243926632E-2</v>
      </c>
    </row>
    <row r="1210" spans="1:2" x14ac:dyDescent="0.25">
      <c r="A1210" s="24">
        <v>40584</v>
      </c>
      <c r="B1210" s="25">
        <v>7.4267817999781854E-2</v>
      </c>
    </row>
    <row r="1211" spans="1:2" x14ac:dyDescent="0.25">
      <c r="A1211" s="24">
        <v>40585</v>
      </c>
      <c r="B1211" s="25">
        <v>7.1567494760167952E-2</v>
      </c>
    </row>
    <row r="1212" spans="1:2" x14ac:dyDescent="0.25">
      <c r="A1212" s="24">
        <v>40588</v>
      </c>
      <c r="B1212" s="25">
        <v>7.1525222928408294E-2</v>
      </c>
    </row>
    <row r="1213" spans="1:2" x14ac:dyDescent="0.25">
      <c r="A1213" s="24">
        <v>40589</v>
      </c>
      <c r="B1213" s="25">
        <v>6.9563323883451073E-2</v>
      </c>
    </row>
    <row r="1214" spans="1:2" x14ac:dyDescent="0.25">
      <c r="A1214" s="24">
        <v>40590</v>
      </c>
      <c r="B1214" s="25">
        <v>6.7322228655887384E-2</v>
      </c>
    </row>
    <row r="1215" spans="1:2" x14ac:dyDescent="0.25">
      <c r="A1215" s="24">
        <v>40591</v>
      </c>
      <c r="B1215" s="25">
        <v>6.8802092420728447E-2</v>
      </c>
    </row>
    <row r="1216" spans="1:2" x14ac:dyDescent="0.25">
      <c r="A1216" s="24">
        <v>40592</v>
      </c>
      <c r="B1216" s="25">
        <v>7.003799686696853E-2</v>
      </c>
    </row>
    <row r="1217" spans="1:2" x14ac:dyDescent="0.25">
      <c r="A1217" s="24">
        <v>40596</v>
      </c>
      <c r="B1217" s="25">
        <v>6.7667109137396736E-2</v>
      </c>
    </row>
    <row r="1218" spans="1:2" x14ac:dyDescent="0.25">
      <c r="A1218" s="24">
        <v>40597</v>
      </c>
      <c r="B1218" s="25">
        <v>7.9527898942647196E-2</v>
      </c>
    </row>
    <row r="1219" spans="1:2" x14ac:dyDescent="0.25">
      <c r="A1219" s="24">
        <v>40598</v>
      </c>
      <c r="B1219" s="25">
        <v>8.0451076461127979E-2</v>
      </c>
    </row>
    <row r="1220" spans="1:2" x14ac:dyDescent="0.25">
      <c r="A1220" s="24">
        <v>40599</v>
      </c>
      <c r="B1220" s="25">
        <v>7.8504069482798491E-2</v>
      </c>
    </row>
    <row r="1221" spans="1:2" x14ac:dyDescent="0.25">
      <c r="A1221" s="24">
        <v>40602</v>
      </c>
      <c r="B1221" s="25">
        <v>8.4936244171547229E-2</v>
      </c>
    </row>
    <row r="1222" spans="1:2" x14ac:dyDescent="0.25">
      <c r="A1222" s="24">
        <v>40603</v>
      </c>
      <c r="B1222" s="25">
        <v>8.1928397548503812E-2</v>
      </c>
    </row>
    <row r="1223" spans="1:2" x14ac:dyDescent="0.25">
      <c r="A1223" s="24">
        <v>40604</v>
      </c>
      <c r="B1223" s="25">
        <v>8.5084675722856926E-2</v>
      </c>
    </row>
    <row r="1224" spans="1:2" x14ac:dyDescent="0.25">
      <c r="A1224" s="24">
        <v>40605</v>
      </c>
      <c r="B1224" s="25">
        <v>8.2242384380016284E-2</v>
      </c>
    </row>
    <row r="1225" spans="1:2" x14ac:dyDescent="0.25">
      <c r="A1225" s="24">
        <v>40606</v>
      </c>
      <c r="B1225" s="25">
        <v>8.7159221341788329E-2</v>
      </c>
    </row>
    <row r="1226" spans="1:2" x14ac:dyDescent="0.25">
      <c r="A1226" s="24">
        <v>40609</v>
      </c>
      <c r="B1226" s="25">
        <v>8.4511623973885633E-2</v>
      </c>
    </row>
    <row r="1227" spans="1:2" x14ac:dyDescent="0.25">
      <c r="A1227" s="24">
        <v>40610</v>
      </c>
      <c r="B1227" s="25">
        <v>8.604375835999957E-2</v>
      </c>
    </row>
    <row r="1228" spans="1:2" x14ac:dyDescent="0.25">
      <c r="A1228" s="24">
        <v>40611</v>
      </c>
      <c r="B1228" s="25">
        <v>8.498125735753026E-2</v>
      </c>
    </row>
    <row r="1229" spans="1:2" x14ac:dyDescent="0.25">
      <c r="A1229" s="24">
        <v>40612</v>
      </c>
      <c r="B1229" s="25">
        <v>8.1904840617793795E-2</v>
      </c>
    </row>
    <row r="1230" spans="1:2" x14ac:dyDescent="0.25">
      <c r="A1230" s="24">
        <v>40613</v>
      </c>
      <c r="B1230" s="25">
        <v>9.0559326193534934E-2</v>
      </c>
    </row>
    <row r="1231" spans="1:2" x14ac:dyDescent="0.25">
      <c r="A1231" s="24">
        <v>40616</v>
      </c>
      <c r="B1231" s="25">
        <v>8.8001187511646942E-2</v>
      </c>
    </row>
    <row r="1232" spans="1:2" x14ac:dyDescent="0.25">
      <c r="A1232" s="24">
        <v>40617</v>
      </c>
      <c r="B1232" s="25">
        <v>8.5693973124215908E-2</v>
      </c>
    </row>
    <row r="1233" spans="1:2" x14ac:dyDescent="0.25">
      <c r="A1233" s="24">
        <v>40618</v>
      </c>
      <c r="B1233" s="25">
        <v>8.3233722231180876E-2</v>
      </c>
    </row>
    <row r="1234" spans="1:2" x14ac:dyDescent="0.25">
      <c r="A1234" s="24">
        <v>40619</v>
      </c>
      <c r="B1234" s="25">
        <v>8.2748974349815388E-2</v>
      </c>
    </row>
    <row r="1235" spans="1:2" x14ac:dyDescent="0.25">
      <c r="A1235" s="24">
        <v>40620</v>
      </c>
      <c r="B1235" s="25">
        <v>8.0662739509270179E-2</v>
      </c>
    </row>
    <row r="1236" spans="1:2" x14ac:dyDescent="0.25">
      <c r="A1236" s="24">
        <v>40623</v>
      </c>
      <c r="B1236" s="25">
        <v>7.9809320118279042E-2</v>
      </c>
    </row>
    <row r="1237" spans="1:2" x14ac:dyDescent="0.25">
      <c r="A1237" s="24">
        <v>40624</v>
      </c>
      <c r="B1237" s="25">
        <v>8.2015976664414972E-2</v>
      </c>
    </row>
    <row r="1238" spans="1:2" x14ac:dyDescent="0.25">
      <c r="A1238" s="24">
        <v>40625</v>
      </c>
      <c r="B1238" s="25">
        <v>7.9417121713366567E-2</v>
      </c>
    </row>
    <row r="1239" spans="1:2" x14ac:dyDescent="0.25">
      <c r="A1239" s="24">
        <v>40626</v>
      </c>
      <c r="B1239" s="25">
        <v>7.6611140475002268E-2</v>
      </c>
    </row>
    <row r="1240" spans="1:2" x14ac:dyDescent="0.25">
      <c r="A1240" s="24">
        <v>40627</v>
      </c>
      <c r="B1240" s="25">
        <v>7.5262233396440087E-2</v>
      </c>
    </row>
    <row r="1241" spans="1:2" x14ac:dyDescent="0.25">
      <c r="A1241" s="24">
        <v>40630</v>
      </c>
      <c r="B1241" s="25">
        <v>7.252639172741468E-2</v>
      </c>
    </row>
    <row r="1242" spans="1:2" x14ac:dyDescent="0.25">
      <c r="A1242" s="24">
        <v>40631</v>
      </c>
      <c r="B1242" s="25">
        <v>6.9959583634362624E-2</v>
      </c>
    </row>
    <row r="1243" spans="1:2" x14ac:dyDescent="0.25">
      <c r="A1243" s="24">
        <v>40632</v>
      </c>
      <c r="B1243" s="25">
        <v>6.9339406983178073E-2</v>
      </c>
    </row>
    <row r="1244" spans="1:2" x14ac:dyDescent="0.25">
      <c r="A1244" s="24">
        <v>40633</v>
      </c>
      <c r="B1244" s="25">
        <v>6.7453916393128338E-2</v>
      </c>
    </row>
    <row r="1245" spans="1:2" x14ac:dyDescent="0.25">
      <c r="A1245" s="24">
        <v>40634</v>
      </c>
      <c r="B1245" s="25">
        <v>6.5164199950903584E-2</v>
      </c>
    </row>
    <row r="1246" spans="1:2" x14ac:dyDescent="0.25">
      <c r="A1246" s="24">
        <v>40637</v>
      </c>
      <c r="B1246" s="25">
        <v>6.288071940239108E-2</v>
      </c>
    </row>
    <row r="1247" spans="1:2" x14ac:dyDescent="0.25">
      <c r="A1247" s="24">
        <v>40638</v>
      </c>
      <c r="B1247" s="25">
        <v>6.0635629083720929E-2</v>
      </c>
    </row>
    <row r="1248" spans="1:2" x14ac:dyDescent="0.25">
      <c r="A1248" s="24">
        <v>40639</v>
      </c>
      <c r="B1248" s="25">
        <v>5.8459343173265205E-2</v>
      </c>
    </row>
    <row r="1249" spans="1:2" x14ac:dyDescent="0.25">
      <c r="A1249" s="24">
        <v>40640</v>
      </c>
      <c r="B1249" s="25">
        <v>5.8534633910041968E-2</v>
      </c>
    </row>
    <row r="1250" spans="1:2" x14ac:dyDescent="0.25">
      <c r="A1250" s="24">
        <v>40641</v>
      </c>
      <c r="B1250" s="25">
        <v>5.6936065111084518E-2</v>
      </c>
    </row>
    <row r="1251" spans="1:2" x14ac:dyDescent="0.25">
      <c r="A1251" s="24">
        <v>40644</v>
      </c>
      <c r="B1251" s="25">
        <v>5.7316042821047866E-2</v>
      </c>
    </row>
    <row r="1252" spans="1:2" x14ac:dyDescent="0.25">
      <c r="A1252" s="24">
        <v>40645</v>
      </c>
      <c r="B1252" s="25">
        <v>5.5263237405031175E-2</v>
      </c>
    </row>
    <row r="1253" spans="1:2" x14ac:dyDescent="0.25">
      <c r="A1253" s="24">
        <v>40646</v>
      </c>
      <c r="B1253" s="25">
        <v>5.7962966442359827E-2</v>
      </c>
    </row>
    <row r="1254" spans="1:2" x14ac:dyDescent="0.25">
      <c r="A1254" s="24">
        <v>40647</v>
      </c>
      <c r="B1254" s="25">
        <v>5.6208132567256139E-2</v>
      </c>
    </row>
    <row r="1255" spans="1:2" x14ac:dyDescent="0.25">
      <c r="A1255" s="24">
        <v>40648</v>
      </c>
      <c r="B1255" s="25">
        <v>5.436935469353394E-2</v>
      </c>
    </row>
    <row r="1256" spans="1:2" x14ac:dyDescent="0.25">
      <c r="A1256" s="24">
        <v>40651</v>
      </c>
      <c r="B1256" s="25">
        <v>5.412342122816264E-2</v>
      </c>
    </row>
    <row r="1257" spans="1:2" x14ac:dyDescent="0.25">
      <c r="A1257" s="24">
        <v>40652</v>
      </c>
      <c r="B1257" s="25">
        <v>5.9732122903712576E-2</v>
      </c>
    </row>
    <row r="1258" spans="1:2" x14ac:dyDescent="0.25">
      <c r="A1258" s="24">
        <v>40653</v>
      </c>
      <c r="B1258" s="25">
        <v>5.7764725611802896E-2</v>
      </c>
    </row>
    <row r="1259" spans="1:2" x14ac:dyDescent="0.25">
      <c r="A1259" s="24">
        <v>40654</v>
      </c>
      <c r="B1259" s="25">
        <v>5.8185940937468671E-2</v>
      </c>
    </row>
    <row r="1260" spans="1:2" x14ac:dyDescent="0.25">
      <c r="A1260" s="24">
        <v>40658</v>
      </c>
      <c r="B1260" s="25">
        <v>5.7061120794609094E-2</v>
      </c>
    </row>
    <row r="1261" spans="1:2" x14ac:dyDescent="0.25">
      <c r="A1261" s="24">
        <v>40659</v>
      </c>
      <c r="B1261" s="25">
        <v>5.5253725176408038E-2</v>
      </c>
    </row>
    <row r="1262" spans="1:2" x14ac:dyDescent="0.25">
      <c r="A1262" s="24">
        <v>40660</v>
      </c>
      <c r="B1262" s="25">
        <v>5.790423258677261E-2</v>
      </c>
    </row>
    <row r="1263" spans="1:2" x14ac:dyDescent="0.25">
      <c r="A1263" s="24">
        <v>40661</v>
      </c>
      <c r="B1263" s="25">
        <v>5.6686232922935807E-2</v>
      </c>
    </row>
    <row r="1264" spans="1:2" x14ac:dyDescent="0.25">
      <c r="A1264" s="24">
        <v>40662</v>
      </c>
      <c r="B1264" s="25">
        <v>5.496899602331478E-2</v>
      </c>
    </row>
    <row r="1265" spans="1:2" x14ac:dyDescent="0.25">
      <c r="A1265" s="24">
        <v>40665</v>
      </c>
      <c r="B1265" s="25">
        <v>5.3506969509736026E-2</v>
      </c>
    </row>
    <row r="1266" spans="1:2" x14ac:dyDescent="0.25">
      <c r="A1266" s="24">
        <v>40666</v>
      </c>
      <c r="B1266" s="25">
        <v>5.2844872140029746E-2</v>
      </c>
    </row>
    <row r="1267" spans="1:2" x14ac:dyDescent="0.25">
      <c r="A1267" s="24">
        <v>40667</v>
      </c>
      <c r="B1267" s="25">
        <v>5.6917357068694045E-2</v>
      </c>
    </row>
    <row r="1268" spans="1:2" x14ac:dyDescent="0.25">
      <c r="A1268" s="24">
        <v>40668</v>
      </c>
      <c r="B1268" s="25">
        <v>5.8358811136169697E-2</v>
      </c>
    </row>
    <row r="1269" spans="1:2" x14ac:dyDescent="0.25">
      <c r="A1269" s="24">
        <v>40669</v>
      </c>
      <c r="B1269" s="25">
        <v>5.785577475630823E-2</v>
      </c>
    </row>
    <row r="1270" spans="1:2" x14ac:dyDescent="0.25">
      <c r="A1270" s="24">
        <v>40672</v>
      </c>
      <c r="B1270" s="25">
        <v>5.6493637347366864E-2</v>
      </c>
    </row>
    <row r="1271" spans="1:2" x14ac:dyDescent="0.25">
      <c r="A1271" s="24">
        <v>40673</v>
      </c>
      <c r="B1271" s="25">
        <v>5.4912777487519188E-2</v>
      </c>
    </row>
    <row r="1272" spans="1:2" x14ac:dyDescent="0.25">
      <c r="A1272" s="24">
        <v>40674</v>
      </c>
      <c r="B1272" s="25">
        <v>5.4488024719298929E-2</v>
      </c>
    </row>
    <row r="1273" spans="1:2" x14ac:dyDescent="0.25">
      <c r="A1273" s="24">
        <v>40675</v>
      </c>
      <c r="B1273" s="25">
        <v>5.2767690845543287E-2</v>
      </c>
    </row>
    <row r="1274" spans="1:2" x14ac:dyDescent="0.25">
      <c r="A1274" s="24">
        <v>40676</v>
      </c>
      <c r="B1274" s="25">
        <v>5.1603698009611239E-2</v>
      </c>
    </row>
    <row r="1275" spans="1:2" x14ac:dyDescent="0.25">
      <c r="A1275" s="24">
        <v>40679</v>
      </c>
      <c r="B1275" s="25">
        <v>5.1151401064499731E-2</v>
      </c>
    </row>
    <row r="1276" spans="1:2" x14ac:dyDescent="0.25">
      <c r="A1276" s="24">
        <v>40680</v>
      </c>
      <c r="B1276" s="25">
        <v>4.9550686495223761E-2</v>
      </c>
    </row>
    <row r="1277" spans="1:2" x14ac:dyDescent="0.25">
      <c r="A1277" s="24">
        <v>40681</v>
      </c>
      <c r="B1277" s="25">
        <v>4.7899938391097005E-2</v>
      </c>
    </row>
    <row r="1278" spans="1:2" x14ac:dyDescent="0.25">
      <c r="A1278" s="24">
        <v>40682</v>
      </c>
      <c r="B1278" s="25">
        <v>4.7419529233465228E-2</v>
      </c>
    </row>
    <row r="1279" spans="1:2" x14ac:dyDescent="0.25">
      <c r="A1279" s="24">
        <v>40683</v>
      </c>
      <c r="B1279" s="25">
        <v>4.612005864431272E-2</v>
      </c>
    </row>
    <row r="1280" spans="1:2" x14ac:dyDescent="0.25">
      <c r="A1280" s="24">
        <v>40686</v>
      </c>
      <c r="B1280" s="25">
        <v>4.7724704890380283E-2</v>
      </c>
    </row>
    <row r="1281" spans="1:2" x14ac:dyDescent="0.25">
      <c r="A1281" s="24">
        <v>40687</v>
      </c>
      <c r="B1281" s="25">
        <v>5.0437452547280118E-2</v>
      </c>
    </row>
    <row r="1282" spans="1:2" x14ac:dyDescent="0.25">
      <c r="A1282" s="24">
        <v>40688</v>
      </c>
      <c r="B1282" s="25">
        <v>4.8945866978743729E-2</v>
      </c>
    </row>
    <row r="1283" spans="1:2" x14ac:dyDescent="0.25">
      <c r="A1283" s="24">
        <v>40689</v>
      </c>
      <c r="B1283" s="25">
        <v>4.890735441606122E-2</v>
      </c>
    </row>
    <row r="1284" spans="1:2" x14ac:dyDescent="0.25">
      <c r="A1284" s="24">
        <v>40690</v>
      </c>
      <c r="B1284" s="25">
        <v>4.9383238832342566E-2</v>
      </c>
    </row>
    <row r="1285" spans="1:2" x14ac:dyDescent="0.25">
      <c r="A1285" s="24">
        <v>40694</v>
      </c>
      <c r="B1285" s="25">
        <v>4.8647412659506929E-2</v>
      </c>
    </row>
    <row r="1286" spans="1:2" x14ac:dyDescent="0.25">
      <c r="A1286" s="24">
        <v>40695</v>
      </c>
      <c r="B1286" s="25">
        <v>4.9721959635508822E-2</v>
      </c>
    </row>
    <row r="1287" spans="1:2" x14ac:dyDescent="0.25">
      <c r="A1287" s="24">
        <v>40696</v>
      </c>
      <c r="B1287" s="25">
        <v>5.6729702397325277E-2</v>
      </c>
    </row>
    <row r="1288" spans="1:2" x14ac:dyDescent="0.25">
      <c r="A1288" s="24">
        <v>40697</v>
      </c>
      <c r="B1288" s="25">
        <v>5.4758235398384175E-2</v>
      </c>
    </row>
    <row r="1289" spans="1:2" x14ac:dyDescent="0.25">
      <c r="A1289" s="24">
        <v>40700</v>
      </c>
      <c r="B1289" s="25">
        <v>5.6233618573111266E-2</v>
      </c>
    </row>
    <row r="1290" spans="1:2" x14ac:dyDescent="0.25">
      <c r="A1290" s="24">
        <v>40701</v>
      </c>
      <c r="B1290" s="25">
        <v>5.6514516365094442E-2</v>
      </c>
    </row>
    <row r="1291" spans="1:2" x14ac:dyDescent="0.25">
      <c r="A1291" s="24">
        <v>40702</v>
      </c>
      <c r="B1291" s="25">
        <v>5.4518338536595046E-2</v>
      </c>
    </row>
    <row r="1292" spans="1:2" x14ac:dyDescent="0.25">
      <c r="A1292" s="24">
        <v>40703</v>
      </c>
      <c r="B1292" s="25">
        <v>5.3922798291055743E-2</v>
      </c>
    </row>
    <row r="1293" spans="1:2" x14ac:dyDescent="0.25">
      <c r="A1293" s="24">
        <v>40704</v>
      </c>
      <c r="B1293" s="25">
        <v>5.345987383551544E-2</v>
      </c>
    </row>
    <row r="1294" spans="1:2" x14ac:dyDescent="0.25">
      <c r="A1294" s="24">
        <v>40707</v>
      </c>
      <c r="B1294" s="25">
        <v>5.4493913318563666E-2</v>
      </c>
    </row>
    <row r="1295" spans="1:2" x14ac:dyDescent="0.25">
      <c r="A1295" s="24">
        <v>40708</v>
      </c>
      <c r="B1295" s="25">
        <v>5.2756897219598545E-2</v>
      </c>
    </row>
    <row r="1296" spans="1:2" x14ac:dyDescent="0.25">
      <c r="A1296" s="24">
        <v>40709</v>
      </c>
      <c r="B1296" s="25">
        <v>5.2761398536498541E-2</v>
      </c>
    </row>
    <row r="1297" spans="1:2" x14ac:dyDescent="0.25">
      <c r="A1297" s="24">
        <v>40710</v>
      </c>
      <c r="B1297" s="25">
        <v>5.6990788406907515E-2</v>
      </c>
    </row>
    <row r="1298" spans="1:2" x14ac:dyDescent="0.25">
      <c r="A1298" s="24">
        <v>40711</v>
      </c>
      <c r="B1298" s="25">
        <v>5.5360573713301352E-2</v>
      </c>
    </row>
    <row r="1299" spans="1:2" x14ac:dyDescent="0.25">
      <c r="A1299" s="24">
        <v>40714</v>
      </c>
      <c r="B1299" s="25">
        <v>5.3404911125031269E-2</v>
      </c>
    </row>
    <row r="1300" spans="1:2" x14ac:dyDescent="0.25">
      <c r="A1300" s="24">
        <v>40715</v>
      </c>
      <c r="B1300" s="25">
        <v>5.1600719356337497E-2</v>
      </c>
    </row>
    <row r="1301" spans="1:2" x14ac:dyDescent="0.25">
      <c r="A1301" s="24">
        <v>40716</v>
      </c>
      <c r="B1301" s="25">
        <v>5.9634291888349109E-2</v>
      </c>
    </row>
    <row r="1302" spans="1:2" x14ac:dyDescent="0.25">
      <c r="A1302" s="24">
        <v>40717</v>
      </c>
      <c r="B1302" s="25">
        <v>5.8493477659630512E-2</v>
      </c>
    </row>
    <row r="1303" spans="1:2" x14ac:dyDescent="0.25">
      <c r="A1303" s="24">
        <v>40718</v>
      </c>
      <c r="B1303" s="25">
        <v>5.6407129228033759E-2</v>
      </c>
    </row>
    <row r="1304" spans="1:2" x14ac:dyDescent="0.25">
      <c r="A1304" s="24">
        <v>40721</v>
      </c>
      <c r="B1304" s="25">
        <v>6.1395314033713441E-2</v>
      </c>
    </row>
    <row r="1305" spans="1:2" x14ac:dyDescent="0.25">
      <c r="A1305" s="24">
        <v>40722</v>
      </c>
      <c r="B1305" s="25">
        <v>6.1525748364751026E-2</v>
      </c>
    </row>
    <row r="1306" spans="1:2" x14ac:dyDescent="0.25">
      <c r="A1306" s="24">
        <v>40723</v>
      </c>
      <c r="B1306" s="25">
        <v>6.3921249139862177E-2</v>
      </c>
    </row>
    <row r="1307" spans="1:2" x14ac:dyDescent="0.25">
      <c r="A1307" s="24">
        <v>40724</v>
      </c>
      <c r="B1307" s="25">
        <v>6.1679844818346236E-2</v>
      </c>
    </row>
    <row r="1308" spans="1:2" x14ac:dyDescent="0.25">
      <c r="A1308" s="24">
        <v>40725</v>
      </c>
      <c r="B1308" s="25">
        <v>6.1522823040290241E-2</v>
      </c>
    </row>
    <row r="1309" spans="1:2" x14ac:dyDescent="0.25">
      <c r="A1309" s="24">
        <v>40729</v>
      </c>
      <c r="B1309" s="25">
        <v>6.75348755839566E-2</v>
      </c>
    </row>
    <row r="1310" spans="1:2" x14ac:dyDescent="0.25">
      <c r="A1310" s="24">
        <v>40730</v>
      </c>
      <c r="B1310" s="25">
        <v>6.6273178242655717E-2</v>
      </c>
    </row>
    <row r="1311" spans="1:2" x14ac:dyDescent="0.25">
      <c r="A1311" s="24">
        <v>40731</v>
      </c>
      <c r="B1311" s="25">
        <v>6.390240039176337E-2</v>
      </c>
    </row>
    <row r="1312" spans="1:2" x14ac:dyDescent="0.25">
      <c r="A1312" s="24">
        <v>40732</v>
      </c>
      <c r="B1312" s="25">
        <v>6.5546162731288687E-2</v>
      </c>
    </row>
    <row r="1313" spans="1:2" x14ac:dyDescent="0.25">
      <c r="A1313" s="24">
        <v>40735</v>
      </c>
      <c r="B1313" s="25">
        <v>6.4421352497687406E-2</v>
      </c>
    </row>
    <row r="1314" spans="1:2" x14ac:dyDescent="0.25">
      <c r="A1314" s="24">
        <v>40736</v>
      </c>
      <c r="B1314" s="25">
        <v>6.8293518476655948E-2</v>
      </c>
    </row>
    <row r="1315" spans="1:2" x14ac:dyDescent="0.25">
      <c r="A1315" s="24">
        <v>40737</v>
      </c>
      <c r="B1315" s="25">
        <v>6.6025404589734452E-2</v>
      </c>
    </row>
    <row r="1316" spans="1:2" x14ac:dyDescent="0.25">
      <c r="A1316" s="24">
        <v>40738</v>
      </c>
      <c r="B1316" s="25">
        <v>6.3638712085418575E-2</v>
      </c>
    </row>
    <row r="1317" spans="1:2" x14ac:dyDescent="0.25">
      <c r="A1317" s="24">
        <v>40739</v>
      </c>
      <c r="B1317" s="25">
        <v>6.2338947358813651E-2</v>
      </c>
    </row>
    <row r="1318" spans="1:2" x14ac:dyDescent="0.25">
      <c r="A1318" s="24">
        <v>40742</v>
      </c>
      <c r="B1318" s="25">
        <v>6.0293710407798864E-2</v>
      </c>
    </row>
    <row r="1319" spans="1:2" x14ac:dyDescent="0.25">
      <c r="A1319" s="24">
        <v>40743</v>
      </c>
      <c r="B1319" s="25">
        <v>5.991734428933649E-2</v>
      </c>
    </row>
    <row r="1320" spans="1:2" x14ac:dyDescent="0.25">
      <c r="A1320" s="24">
        <v>40744</v>
      </c>
      <c r="B1320" s="25">
        <v>6.1159669328573918E-2</v>
      </c>
    </row>
    <row r="1321" spans="1:2" x14ac:dyDescent="0.25">
      <c r="A1321" s="24">
        <v>40745</v>
      </c>
      <c r="B1321" s="25">
        <v>5.8970705268814178E-2</v>
      </c>
    </row>
    <row r="1322" spans="1:2" x14ac:dyDescent="0.25">
      <c r="A1322" s="24">
        <v>40746</v>
      </c>
      <c r="B1322" s="25">
        <v>6.6138663763920275E-2</v>
      </c>
    </row>
    <row r="1323" spans="1:2" x14ac:dyDescent="0.25">
      <c r="A1323" s="24">
        <v>40749</v>
      </c>
      <c r="B1323" s="25">
        <v>6.4308404344762593E-2</v>
      </c>
    </row>
    <row r="1324" spans="1:2" x14ac:dyDescent="0.25">
      <c r="A1324" s="24">
        <v>40750</v>
      </c>
      <c r="B1324" s="25">
        <v>6.318674667048603E-2</v>
      </c>
    </row>
    <row r="1325" spans="1:2" x14ac:dyDescent="0.25">
      <c r="A1325" s="24">
        <v>40751</v>
      </c>
      <c r="B1325" s="25">
        <v>6.2617765326569083E-2</v>
      </c>
    </row>
    <row r="1326" spans="1:2" x14ac:dyDescent="0.25">
      <c r="A1326" s="24">
        <v>40752</v>
      </c>
      <c r="B1326" s="25">
        <v>7.0111151460317767E-2</v>
      </c>
    </row>
    <row r="1327" spans="1:2" x14ac:dyDescent="0.25">
      <c r="A1327" s="24">
        <v>40753</v>
      </c>
      <c r="B1327" s="25">
        <v>6.7998182219527567E-2</v>
      </c>
    </row>
    <row r="1328" spans="1:2" x14ac:dyDescent="0.25">
      <c r="A1328" s="24">
        <v>40756</v>
      </c>
      <c r="B1328" s="25">
        <v>6.5542360931096874E-2</v>
      </c>
    </row>
    <row r="1329" spans="1:2" x14ac:dyDescent="0.25">
      <c r="A1329" s="24">
        <v>40757</v>
      </c>
      <c r="B1329" s="25">
        <v>6.4985089336134061E-2</v>
      </c>
    </row>
    <row r="1330" spans="1:2" x14ac:dyDescent="0.25">
      <c r="A1330" s="24">
        <v>40758</v>
      </c>
      <c r="B1330" s="25">
        <v>7.6279582920551564E-2</v>
      </c>
    </row>
    <row r="1331" spans="1:2" x14ac:dyDescent="0.25">
      <c r="A1331" s="24">
        <v>40759</v>
      </c>
      <c r="B1331" s="25">
        <v>7.3506153296165402E-2</v>
      </c>
    </row>
    <row r="1332" spans="1:2" x14ac:dyDescent="0.25">
      <c r="A1332" s="24">
        <v>40760</v>
      </c>
      <c r="B1332" s="25">
        <v>0.10286269487272845</v>
      </c>
    </row>
    <row r="1333" spans="1:2" x14ac:dyDescent="0.25">
      <c r="A1333" s="24">
        <v>40763</v>
      </c>
      <c r="B1333" s="25">
        <v>0.10097613779962407</v>
      </c>
    </row>
    <row r="1334" spans="1:2" x14ac:dyDescent="0.25">
      <c r="A1334" s="24">
        <v>40764</v>
      </c>
      <c r="B1334" s="25">
        <v>0.15677378997843899</v>
      </c>
    </row>
    <row r="1335" spans="1:2" x14ac:dyDescent="0.25">
      <c r="A1335" s="24">
        <v>40765</v>
      </c>
      <c r="B1335" s="25">
        <v>0.17623619782587127</v>
      </c>
    </row>
    <row r="1336" spans="1:2" x14ac:dyDescent="0.25">
      <c r="A1336" s="24">
        <v>40766</v>
      </c>
      <c r="B1336" s="25">
        <v>0.18212729099736946</v>
      </c>
    </row>
    <row r="1337" spans="1:2" x14ac:dyDescent="0.25">
      <c r="A1337" s="24">
        <v>40767</v>
      </c>
      <c r="B1337" s="25">
        <v>0.19306509952427034</v>
      </c>
    </row>
    <row r="1338" spans="1:2" x14ac:dyDescent="0.25">
      <c r="A1338" s="24">
        <v>40770</v>
      </c>
      <c r="B1338" s="25">
        <v>0.18631837476605895</v>
      </c>
    </row>
    <row r="1339" spans="1:2" x14ac:dyDescent="0.25">
      <c r="A1339" s="24">
        <v>40771</v>
      </c>
      <c r="B1339" s="25">
        <v>0.18149254502987922</v>
      </c>
    </row>
    <row r="1340" spans="1:2" x14ac:dyDescent="0.25">
      <c r="A1340" s="24">
        <v>40772</v>
      </c>
      <c r="B1340" s="25">
        <v>0.17604251442637261</v>
      </c>
    </row>
    <row r="1341" spans="1:2" x14ac:dyDescent="0.25">
      <c r="A1341" s="24">
        <v>40773</v>
      </c>
      <c r="B1341" s="25">
        <v>0.16965174035725544</v>
      </c>
    </row>
    <row r="1342" spans="1:2" x14ac:dyDescent="0.25">
      <c r="A1342" s="24">
        <v>40774</v>
      </c>
      <c r="B1342" s="25">
        <v>0.17939287667217899</v>
      </c>
    </row>
    <row r="1343" spans="1:2" x14ac:dyDescent="0.25">
      <c r="A1343" s="24">
        <v>40777</v>
      </c>
      <c r="B1343" s="25">
        <v>0.17292776486535757</v>
      </c>
    </row>
    <row r="1344" spans="1:2" x14ac:dyDescent="0.25">
      <c r="A1344" s="24">
        <v>40778</v>
      </c>
      <c r="B1344" s="25">
        <v>0.16671751498715204</v>
      </c>
    </row>
    <row r="1345" spans="1:2" x14ac:dyDescent="0.25">
      <c r="A1345" s="24">
        <v>40779</v>
      </c>
      <c r="B1345" s="25">
        <v>0.16819874245868985</v>
      </c>
    </row>
    <row r="1346" spans="1:2" x14ac:dyDescent="0.25">
      <c r="A1346" s="24">
        <v>40780</v>
      </c>
      <c r="B1346" s="25">
        <v>0.16301169809806945</v>
      </c>
    </row>
    <row r="1347" spans="1:2" x14ac:dyDescent="0.25">
      <c r="A1347" s="24">
        <v>40781</v>
      </c>
      <c r="B1347" s="25">
        <v>0.16056895486430062</v>
      </c>
    </row>
    <row r="1348" spans="1:2" x14ac:dyDescent="0.25">
      <c r="A1348" s="24">
        <v>40784</v>
      </c>
      <c r="B1348" s="25">
        <v>0.15769513787164913</v>
      </c>
    </row>
    <row r="1349" spans="1:2" x14ac:dyDescent="0.25">
      <c r="A1349" s="24">
        <v>40785</v>
      </c>
      <c r="B1349" s="25">
        <v>0.16421449837595642</v>
      </c>
    </row>
    <row r="1350" spans="1:2" x14ac:dyDescent="0.25">
      <c r="A1350" s="24">
        <v>40786</v>
      </c>
      <c r="B1350" s="25">
        <v>0.15839707898543756</v>
      </c>
    </row>
    <row r="1351" spans="1:2" x14ac:dyDescent="0.25">
      <c r="A1351" s="24">
        <v>40787</v>
      </c>
      <c r="B1351" s="25">
        <v>0.15266769907244354</v>
      </c>
    </row>
    <row r="1352" spans="1:2" x14ac:dyDescent="0.25">
      <c r="A1352" s="24">
        <v>40788</v>
      </c>
      <c r="B1352" s="25">
        <v>0.14841202498550704</v>
      </c>
    </row>
    <row r="1353" spans="1:2" x14ac:dyDescent="0.25">
      <c r="A1353" s="24">
        <v>40792</v>
      </c>
      <c r="B1353" s="25">
        <v>0.14948541408713081</v>
      </c>
    </row>
    <row r="1354" spans="1:2" x14ac:dyDescent="0.25">
      <c r="A1354" s="24">
        <v>40793</v>
      </c>
      <c r="B1354" s="25">
        <v>0.14486309900767816</v>
      </c>
    </row>
    <row r="1355" spans="1:2" x14ac:dyDescent="0.25">
      <c r="A1355" s="24">
        <v>40794</v>
      </c>
      <c r="B1355" s="25">
        <v>0.14847660148279407</v>
      </c>
    </row>
    <row r="1356" spans="1:2" x14ac:dyDescent="0.25">
      <c r="A1356" s="24">
        <v>40795</v>
      </c>
      <c r="B1356" s="25">
        <v>0.14375554445002878</v>
      </c>
    </row>
    <row r="1357" spans="1:2" x14ac:dyDescent="0.25">
      <c r="A1357" s="24">
        <v>40798</v>
      </c>
      <c r="B1357" s="25">
        <v>0.14354675402940945</v>
      </c>
    </row>
    <row r="1358" spans="1:2" x14ac:dyDescent="0.25">
      <c r="A1358" s="24">
        <v>40799</v>
      </c>
      <c r="B1358" s="25">
        <v>0.13837164012187173</v>
      </c>
    </row>
    <row r="1359" spans="1:2" x14ac:dyDescent="0.25">
      <c r="A1359" s="24">
        <v>40800</v>
      </c>
      <c r="B1359" s="25">
        <v>0.13457999150707411</v>
      </c>
    </row>
    <row r="1360" spans="1:2" x14ac:dyDescent="0.25">
      <c r="A1360" s="24">
        <v>40801</v>
      </c>
      <c r="B1360" s="25">
        <v>0.13237492043467988</v>
      </c>
    </row>
    <row r="1361" spans="1:2" x14ac:dyDescent="0.25">
      <c r="A1361" s="24">
        <v>40802</v>
      </c>
      <c r="B1361" s="25">
        <v>0.13010970759673546</v>
      </c>
    </row>
    <row r="1362" spans="1:2" x14ac:dyDescent="0.25">
      <c r="A1362" s="24">
        <v>40805</v>
      </c>
      <c r="B1362" s="25">
        <v>0.12541004717436249</v>
      </c>
    </row>
    <row r="1363" spans="1:2" x14ac:dyDescent="0.25">
      <c r="A1363" s="24">
        <v>40806</v>
      </c>
      <c r="B1363" s="25">
        <v>0.12159277008720808</v>
      </c>
    </row>
    <row r="1364" spans="1:2" x14ac:dyDescent="0.25">
      <c r="A1364" s="24">
        <v>40807</v>
      </c>
      <c r="B1364" s="25">
        <v>0.11783303422762803</v>
      </c>
    </row>
    <row r="1365" spans="1:2" x14ac:dyDescent="0.25">
      <c r="A1365" s="24">
        <v>40808</v>
      </c>
      <c r="B1365" s="25">
        <v>0.12155200240654687</v>
      </c>
    </row>
    <row r="1366" spans="1:2" x14ac:dyDescent="0.25">
      <c r="A1366" s="24">
        <v>40809</v>
      </c>
      <c r="B1366" s="25">
        <v>0.11990191388987638</v>
      </c>
    </row>
    <row r="1367" spans="1:2" x14ac:dyDescent="0.25">
      <c r="A1367" s="24">
        <v>40812</v>
      </c>
      <c r="B1367" s="25">
        <v>0.1175950058773671</v>
      </c>
    </row>
    <row r="1368" spans="1:2" x14ac:dyDescent="0.25">
      <c r="A1368" s="24">
        <v>40813</v>
      </c>
      <c r="B1368" s="25">
        <v>0.11663417747745396</v>
      </c>
    </row>
    <row r="1369" spans="1:2" x14ac:dyDescent="0.25">
      <c r="A1369" s="24">
        <v>40814</v>
      </c>
      <c r="B1369" s="25">
        <v>0.11500583040548835</v>
      </c>
    </row>
    <row r="1370" spans="1:2" x14ac:dyDescent="0.25">
      <c r="A1370" s="24">
        <v>40815</v>
      </c>
      <c r="B1370" s="25">
        <v>0.12175384882085148</v>
      </c>
    </row>
    <row r="1371" spans="1:2" x14ac:dyDescent="0.25">
      <c r="A1371" s="24">
        <v>40816</v>
      </c>
      <c r="B1371" s="25">
        <v>0.11886949014604839</v>
      </c>
    </row>
    <row r="1372" spans="1:2" x14ac:dyDescent="0.25">
      <c r="A1372" s="24">
        <v>40819</v>
      </c>
      <c r="B1372" s="25">
        <v>0.11771798803885711</v>
      </c>
    </row>
    <row r="1373" spans="1:2" x14ac:dyDescent="0.25">
      <c r="A1373" s="24">
        <v>40820</v>
      </c>
      <c r="B1373" s="25">
        <v>0.12764951651152517</v>
      </c>
    </row>
    <row r="1374" spans="1:2" x14ac:dyDescent="0.25">
      <c r="A1374" s="24">
        <v>40821</v>
      </c>
      <c r="B1374" s="25">
        <v>0.13580385006057846</v>
      </c>
    </row>
    <row r="1375" spans="1:2" x14ac:dyDescent="0.25">
      <c r="A1375" s="24">
        <v>40822</v>
      </c>
      <c r="B1375" s="25">
        <v>0.13434165971438666</v>
      </c>
    </row>
    <row r="1376" spans="1:2" x14ac:dyDescent="0.25">
      <c r="A1376" s="24">
        <v>40823</v>
      </c>
      <c r="B1376" s="25">
        <v>0.13145541461966045</v>
      </c>
    </row>
    <row r="1377" spans="1:2" x14ac:dyDescent="0.25">
      <c r="A1377" s="24">
        <v>40826</v>
      </c>
      <c r="B1377" s="25">
        <v>0.12971938682430578</v>
      </c>
    </row>
    <row r="1378" spans="1:2" x14ac:dyDescent="0.25">
      <c r="A1378" s="24">
        <v>40827</v>
      </c>
      <c r="B1378" s="25">
        <v>0.1319674883525023</v>
      </c>
    </row>
    <row r="1379" spans="1:2" x14ac:dyDescent="0.25">
      <c r="A1379" s="24">
        <v>40828</v>
      </c>
      <c r="B1379" s="25">
        <v>0.12721730499904341</v>
      </c>
    </row>
    <row r="1380" spans="1:2" x14ac:dyDescent="0.25">
      <c r="A1380" s="24">
        <v>40829</v>
      </c>
      <c r="B1380" s="25">
        <v>0.12404328172993198</v>
      </c>
    </row>
    <row r="1381" spans="1:2" x14ac:dyDescent="0.25">
      <c r="A1381" s="24">
        <v>40830</v>
      </c>
      <c r="B1381" s="25">
        <v>0.11964609881661969</v>
      </c>
    </row>
    <row r="1382" spans="1:2" x14ac:dyDescent="0.25">
      <c r="A1382" s="24">
        <v>40833</v>
      </c>
      <c r="B1382" s="25">
        <v>0.1176760597888848</v>
      </c>
    </row>
    <row r="1383" spans="1:2" x14ac:dyDescent="0.25">
      <c r="A1383" s="24">
        <v>40834</v>
      </c>
      <c r="B1383" s="25">
        <v>0.11867053283823166</v>
      </c>
    </row>
    <row r="1384" spans="1:2" x14ac:dyDescent="0.25">
      <c r="A1384" s="24">
        <v>40835</v>
      </c>
      <c r="B1384" s="25">
        <v>0.11906406032520984</v>
      </c>
    </row>
    <row r="1385" spans="1:2" x14ac:dyDescent="0.25">
      <c r="A1385" s="24">
        <v>40836</v>
      </c>
      <c r="B1385" s="25">
        <v>0.11751146032759198</v>
      </c>
    </row>
    <row r="1386" spans="1:2" x14ac:dyDescent="0.25">
      <c r="A1386" s="24">
        <v>40837</v>
      </c>
      <c r="B1386" s="25">
        <v>0.11412113999714321</v>
      </c>
    </row>
    <row r="1387" spans="1:2" x14ac:dyDescent="0.25">
      <c r="A1387" s="24">
        <v>40840</v>
      </c>
      <c r="B1387" s="25">
        <v>0.11138764670071524</v>
      </c>
    </row>
    <row r="1388" spans="1:2" x14ac:dyDescent="0.25">
      <c r="A1388" s="24">
        <v>40841</v>
      </c>
      <c r="B1388" s="25">
        <v>0.10974516959156851</v>
      </c>
    </row>
    <row r="1389" spans="1:2" x14ac:dyDescent="0.25">
      <c r="A1389" s="24">
        <v>40842</v>
      </c>
      <c r="B1389" s="25">
        <v>0.11179825215803312</v>
      </c>
    </row>
    <row r="1390" spans="1:2" x14ac:dyDescent="0.25">
      <c r="A1390" s="24">
        <v>40843</v>
      </c>
      <c r="B1390" s="25">
        <v>0.10836928605560657</v>
      </c>
    </row>
    <row r="1391" spans="1:2" x14ac:dyDescent="0.25">
      <c r="A1391" s="24">
        <v>40844</v>
      </c>
      <c r="B1391" s="25">
        <v>0.1289624937870224</v>
      </c>
    </row>
    <row r="1392" spans="1:2" x14ac:dyDescent="0.25">
      <c r="A1392" s="24">
        <v>40847</v>
      </c>
      <c r="B1392" s="25">
        <v>0.12427471507110345</v>
      </c>
    </row>
    <row r="1393" spans="1:2" x14ac:dyDescent="0.25">
      <c r="A1393" s="24">
        <v>40848</v>
      </c>
      <c r="B1393" s="25">
        <v>0.12864072406177196</v>
      </c>
    </row>
    <row r="1394" spans="1:2" x14ac:dyDescent="0.25">
      <c r="A1394" s="24">
        <v>40849</v>
      </c>
      <c r="B1394" s="25">
        <v>0.1384666163194441</v>
      </c>
    </row>
    <row r="1395" spans="1:2" x14ac:dyDescent="0.25">
      <c r="A1395" s="24">
        <v>40850</v>
      </c>
      <c r="B1395" s="25">
        <v>0.13742336300731364</v>
      </c>
    </row>
    <row r="1396" spans="1:2" x14ac:dyDescent="0.25">
      <c r="A1396" s="24">
        <v>40851</v>
      </c>
      <c r="B1396" s="25">
        <v>0.13620346464217695</v>
      </c>
    </row>
    <row r="1397" spans="1:2" x14ac:dyDescent="0.25">
      <c r="A1397" s="24">
        <v>40854</v>
      </c>
      <c r="B1397" s="25">
        <v>0.13157672329698716</v>
      </c>
    </row>
    <row r="1398" spans="1:2" x14ac:dyDescent="0.25">
      <c r="A1398" s="24">
        <v>40855</v>
      </c>
      <c r="B1398" s="25">
        <v>0.12680889652935032</v>
      </c>
    </row>
    <row r="1399" spans="1:2" x14ac:dyDescent="0.25">
      <c r="A1399" s="24">
        <v>40856</v>
      </c>
      <c r="B1399" s="25">
        <v>0.12540163450474601</v>
      </c>
    </row>
    <row r="1400" spans="1:2" x14ac:dyDescent="0.25">
      <c r="A1400" s="24">
        <v>40857</v>
      </c>
      <c r="B1400" s="25">
        <v>0.14116327583629001</v>
      </c>
    </row>
    <row r="1401" spans="1:2" x14ac:dyDescent="0.25">
      <c r="A1401" s="24">
        <v>40858</v>
      </c>
      <c r="B1401" s="25">
        <v>0.13773593120653221</v>
      </c>
    </row>
    <row r="1402" spans="1:2" x14ac:dyDescent="0.25">
      <c r="A1402" s="24">
        <v>40861</v>
      </c>
      <c r="B1402" s="25">
        <v>0.13693224145403493</v>
      </c>
    </row>
    <row r="1403" spans="1:2" x14ac:dyDescent="0.25">
      <c r="A1403" s="24">
        <v>40862</v>
      </c>
      <c r="B1403" s="25">
        <v>0.13289806036889934</v>
      </c>
    </row>
    <row r="1404" spans="1:2" x14ac:dyDescent="0.25">
      <c r="A1404" s="24">
        <v>40863</v>
      </c>
      <c r="B1404" s="25">
        <v>0.12840085679513721</v>
      </c>
    </row>
    <row r="1405" spans="1:2" x14ac:dyDescent="0.25">
      <c r="A1405" s="24">
        <v>40864</v>
      </c>
      <c r="B1405" s="25">
        <v>0.12509784346461802</v>
      </c>
    </row>
    <row r="1406" spans="1:2" x14ac:dyDescent="0.25">
      <c r="A1406" s="24">
        <v>40865</v>
      </c>
      <c r="B1406" s="25">
        <v>0.12308797850273116</v>
      </c>
    </row>
    <row r="1407" spans="1:2" x14ac:dyDescent="0.25">
      <c r="A1407" s="24">
        <v>40868</v>
      </c>
      <c r="B1407" s="25">
        <v>0.11879208974296075</v>
      </c>
    </row>
    <row r="1408" spans="1:2" x14ac:dyDescent="0.25">
      <c r="A1408" s="24">
        <v>40869</v>
      </c>
      <c r="B1408" s="25">
        <v>0.12386850087275751</v>
      </c>
    </row>
    <row r="1409" spans="1:2" x14ac:dyDescent="0.25">
      <c r="A1409" s="24">
        <v>40870</v>
      </c>
      <c r="B1409" s="25">
        <v>0.11945995202609215</v>
      </c>
    </row>
    <row r="1410" spans="1:2" x14ac:dyDescent="0.25">
      <c r="A1410" s="24">
        <v>40872</v>
      </c>
      <c r="B1410" s="25">
        <v>0.12251935075084336</v>
      </c>
    </row>
    <row r="1411" spans="1:2" x14ac:dyDescent="0.25">
      <c r="A1411" s="24">
        <v>40875</v>
      </c>
      <c r="B1411" s="25">
        <v>0.11838706281247893</v>
      </c>
    </row>
    <row r="1412" spans="1:2" x14ac:dyDescent="0.25">
      <c r="A1412" s="24">
        <v>40876</v>
      </c>
      <c r="B1412" s="25">
        <v>0.12841100132286926</v>
      </c>
    </row>
    <row r="1413" spans="1:2" x14ac:dyDescent="0.25">
      <c r="A1413" s="24">
        <v>40877</v>
      </c>
      <c r="B1413" s="25">
        <v>0.12388692949023911</v>
      </c>
    </row>
    <row r="1414" spans="1:2" x14ac:dyDescent="0.25">
      <c r="A1414" s="24">
        <v>40878</v>
      </c>
      <c r="B1414" s="25">
        <v>0.13925607235446485</v>
      </c>
    </row>
    <row r="1415" spans="1:2" x14ac:dyDescent="0.25">
      <c r="A1415" s="24">
        <v>40879</v>
      </c>
      <c r="B1415" s="25">
        <v>0.13419290976739959</v>
      </c>
    </row>
    <row r="1416" spans="1:2" x14ac:dyDescent="0.25">
      <c r="A1416" s="24">
        <v>40882</v>
      </c>
      <c r="B1416" s="25">
        <v>0.13005894818614541</v>
      </c>
    </row>
    <row r="1417" spans="1:2" x14ac:dyDescent="0.25">
      <c r="A1417" s="24">
        <v>40883</v>
      </c>
      <c r="B1417" s="25">
        <v>0.12731529705578118</v>
      </c>
    </row>
    <row r="1418" spans="1:2" x14ac:dyDescent="0.25">
      <c r="A1418" s="24">
        <v>40884</v>
      </c>
      <c r="B1418" s="25">
        <v>0.1228289774111561</v>
      </c>
    </row>
    <row r="1419" spans="1:2" x14ac:dyDescent="0.25">
      <c r="A1419" s="24">
        <v>40885</v>
      </c>
      <c r="B1419" s="25">
        <v>0.11836502313624221</v>
      </c>
    </row>
    <row r="1420" spans="1:2" x14ac:dyDescent="0.25">
      <c r="A1420" s="24">
        <v>40886</v>
      </c>
      <c r="B1420" s="25">
        <v>0.1212580445199538</v>
      </c>
    </row>
    <row r="1421" spans="1:2" x14ac:dyDescent="0.25">
      <c r="A1421" s="24">
        <v>40889</v>
      </c>
      <c r="B1421" s="25">
        <v>0.12349128498301354</v>
      </c>
    </row>
    <row r="1422" spans="1:2" x14ac:dyDescent="0.25">
      <c r="A1422" s="24">
        <v>40890</v>
      </c>
      <c r="B1422" s="25">
        <v>0.12142526568311791</v>
      </c>
    </row>
    <row r="1423" spans="1:2" x14ac:dyDescent="0.25">
      <c r="A1423" s="24">
        <v>40891</v>
      </c>
      <c r="B1423" s="25">
        <v>0.11876570577255417</v>
      </c>
    </row>
    <row r="1424" spans="1:2" x14ac:dyDescent="0.25">
      <c r="A1424" s="24">
        <v>40892</v>
      </c>
      <c r="B1424" s="25">
        <v>0.11647653553451366</v>
      </c>
    </row>
    <row r="1425" spans="1:2" x14ac:dyDescent="0.25">
      <c r="A1425" s="24">
        <v>40893</v>
      </c>
      <c r="B1425" s="25">
        <v>0.11380763867656969</v>
      </c>
    </row>
    <row r="1426" spans="1:2" x14ac:dyDescent="0.25">
      <c r="A1426" s="24">
        <v>40896</v>
      </c>
      <c r="B1426" s="25">
        <v>0.11684660994462147</v>
      </c>
    </row>
    <row r="1427" spans="1:2" x14ac:dyDescent="0.25">
      <c r="A1427" s="24">
        <v>40897</v>
      </c>
      <c r="B1427" s="25">
        <v>0.11465934676355576</v>
      </c>
    </row>
    <row r="1428" spans="1:2" x14ac:dyDescent="0.25">
      <c r="A1428" s="24">
        <v>40898</v>
      </c>
      <c r="B1428" s="25">
        <v>0.12363492791332197</v>
      </c>
    </row>
    <row r="1429" spans="1:2" x14ac:dyDescent="0.25">
      <c r="A1429" s="24">
        <v>40899</v>
      </c>
      <c r="B1429" s="25">
        <v>0.11926638024961217</v>
      </c>
    </row>
    <row r="1430" spans="1:2" x14ac:dyDescent="0.25">
      <c r="A1430" s="24">
        <v>40900</v>
      </c>
      <c r="B1430" s="25">
        <v>0.11597695703802739</v>
      </c>
    </row>
    <row r="1431" spans="1:2" x14ac:dyDescent="0.25">
      <c r="A1431" s="24">
        <v>40904</v>
      </c>
      <c r="B1431" s="25">
        <v>0.1118544775337889</v>
      </c>
    </row>
    <row r="1432" spans="1:2" x14ac:dyDescent="0.25">
      <c r="A1432" s="24">
        <v>40905</v>
      </c>
      <c r="B1432" s="25">
        <v>0.10794512960869077</v>
      </c>
    </row>
    <row r="1433" spans="1:2" x14ac:dyDescent="0.25">
      <c r="A1433" s="24">
        <v>40906</v>
      </c>
      <c r="B1433" s="25">
        <v>0.10770972508769028</v>
      </c>
    </row>
    <row r="1434" spans="1:2" x14ac:dyDescent="0.25">
      <c r="A1434" s="24">
        <v>40907</v>
      </c>
      <c r="B1434" s="25">
        <v>0.10544861200581625</v>
      </c>
    </row>
    <row r="1435" spans="1:2" x14ac:dyDescent="0.25">
      <c r="A1435" s="24">
        <v>40911</v>
      </c>
      <c r="B1435" s="25">
        <v>0.10177624949803597</v>
      </c>
    </row>
    <row r="1436" spans="1:2" x14ac:dyDescent="0.25">
      <c r="A1436" s="24">
        <v>40912</v>
      </c>
      <c r="B1436" s="25">
        <v>0.10129517368299262</v>
      </c>
    </row>
    <row r="1437" spans="1:2" x14ac:dyDescent="0.25">
      <c r="A1437" s="24">
        <v>40913</v>
      </c>
      <c r="B1437" s="25">
        <v>9.7859077208765674E-2</v>
      </c>
    </row>
    <row r="1438" spans="1:2" x14ac:dyDescent="0.25">
      <c r="A1438" s="24">
        <v>40914</v>
      </c>
      <c r="B1438" s="25">
        <v>9.5031933773164837E-2</v>
      </c>
    </row>
    <row r="1439" spans="1:2" x14ac:dyDescent="0.25">
      <c r="A1439" s="24">
        <v>40917</v>
      </c>
      <c r="B1439" s="25">
        <v>9.1621237210540968E-2</v>
      </c>
    </row>
    <row r="1440" spans="1:2" x14ac:dyDescent="0.25">
      <c r="A1440" s="24">
        <v>40918</v>
      </c>
      <c r="B1440" s="25">
        <v>8.8434559343522456E-2</v>
      </c>
    </row>
    <row r="1441" spans="1:2" x14ac:dyDescent="0.25">
      <c r="A1441" s="24">
        <v>40919</v>
      </c>
      <c r="B1441" s="25">
        <v>8.8371334185462017E-2</v>
      </c>
    </row>
    <row r="1442" spans="1:2" x14ac:dyDescent="0.25">
      <c r="A1442" s="24">
        <v>40920</v>
      </c>
      <c r="B1442" s="25">
        <v>8.580096977266416E-2</v>
      </c>
    </row>
    <row r="1443" spans="1:2" x14ac:dyDescent="0.25">
      <c r="A1443" s="24">
        <v>40921</v>
      </c>
      <c r="B1443" s="25">
        <v>8.3410508758361188E-2</v>
      </c>
    </row>
    <row r="1444" spans="1:2" x14ac:dyDescent="0.25">
      <c r="A1444" s="24">
        <v>40925</v>
      </c>
      <c r="B1444" s="25">
        <v>8.1948328368841264E-2</v>
      </c>
    </row>
    <row r="1445" spans="1:2" x14ac:dyDescent="0.25">
      <c r="A1445" s="24">
        <v>40926</v>
      </c>
      <c r="B1445" s="25">
        <v>7.9103685069286167E-2</v>
      </c>
    </row>
    <row r="1446" spans="1:2" x14ac:dyDescent="0.25">
      <c r="A1446" s="24">
        <v>40927</v>
      </c>
      <c r="B1446" s="25">
        <v>8.1365903967278455E-2</v>
      </c>
    </row>
    <row r="1447" spans="1:2" x14ac:dyDescent="0.25">
      <c r="A1447" s="24">
        <v>40928</v>
      </c>
      <c r="B1447" s="25">
        <v>7.9008775170477621E-2</v>
      </c>
    </row>
    <row r="1448" spans="1:2" x14ac:dyDescent="0.25">
      <c r="A1448" s="24">
        <v>40931</v>
      </c>
      <c r="B1448" s="25">
        <v>7.6163147745080859E-2</v>
      </c>
    </row>
    <row r="1449" spans="1:2" x14ac:dyDescent="0.25">
      <c r="A1449" s="24">
        <v>40932</v>
      </c>
      <c r="B1449" s="25">
        <v>7.4379541702233515E-2</v>
      </c>
    </row>
    <row r="1450" spans="1:2" x14ac:dyDescent="0.25">
      <c r="A1450" s="24">
        <v>40933</v>
      </c>
      <c r="B1450" s="25">
        <v>7.2526093000189751E-2</v>
      </c>
    </row>
    <row r="1451" spans="1:2" x14ac:dyDescent="0.25">
      <c r="A1451" s="24">
        <v>40934</v>
      </c>
      <c r="B1451" s="25">
        <v>6.9989413494852493E-2</v>
      </c>
    </row>
    <row r="1452" spans="1:2" x14ac:dyDescent="0.25">
      <c r="A1452" s="24">
        <v>40935</v>
      </c>
      <c r="B1452" s="25">
        <v>6.7449675239494425E-2</v>
      </c>
    </row>
    <row r="1453" spans="1:2" x14ac:dyDescent="0.25">
      <c r="A1453" s="24">
        <v>40938</v>
      </c>
      <c r="B1453" s="25">
        <v>6.5422342098417713E-2</v>
      </c>
    </row>
    <row r="1454" spans="1:2" x14ac:dyDescent="0.25">
      <c r="A1454" s="24">
        <v>40939</v>
      </c>
      <c r="B1454" s="25">
        <v>6.3607929455909831E-2</v>
      </c>
    </row>
    <row r="1455" spans="1:2" x14ac:dyDescent="0.25">
      <c r="A1455" s="24">
        <v>40940</v>
      </c>
      <c r="B1455" s="25">
        <v>6.1369107320198769E-2</v>
      </c>
    </row>
    <row r="1456" spans="1:2" x14ac:dyDescent="0.25">
      <c r="A1456" s="24">
        <v>40941</v>
      </c>
      <c r="B1456" s="25">
        <v>6.8653401561206209E-2</v>
      </c>
    </row>
    <row r="1457" spans="1:2" x14ac:dyDescent="0.25">
      <c r="A1457" s="24">
        <v>40942</v>
      </c>
      <c r="B1457" s="25">
        <v>6.64846150380137E-2</v>
      </c>
    </row>
    <row r="1458" spans="1:2" x14ac:dyDescent="0.25">
      <c r="A1458" s="24">
        <v>40945</v>
      </c>
      <c r="B1458" s="25">
        <v>6.6292861018102847E-2</v>
      </c>
    </row>
    <row r="1459" spans="1:2" x14ac:dyDescent="0.25">
      <c r="A1459" s="24">
        <v>40946</v>
      </c>
      <c r="B1459" s="25">
        <v>6.514814944931295E-2</v>
      </c>
    </row>
    <row r="1460" spans="1:2" x14ac:dyDescent="0.25">
      <c r="A1460" s="24">
        <v>40947</v>
      </c>
      <c r="B1460" s="25">
        <v>6.3122138576212836E-2</v>
      </c>
    </row>
    <row r="1461" spans="1:2" x14ac:dyDescent="0.25">
      <c r="A1461" s="24">
        <v>40948</v>
      </c>
      <c r="B1461" s="25">
        <v>6.1246550697943353E-2</v>
      </c>
    </row>
    <row r="1462" spans="1:2" x14ac:dyDescent="0.25">
      <c r="A1462" s="24">
        <v>40949</v>
      </c>
      <c r="B1462" s="25">
        <v>5.9045886294138615E-2</v>
      </c>
    </row>
    <row r="1463" spans="1:2" x14ac:dyDescent="0.25">
      <c r="A1463" s="24">
        <v>40952</v>
      </c>
      <c r="B1463" s="25">
        <v>5.8761624151172948E-2</v>
      </c>
    </row>
    <row r="1464" spans="1:2" x14ac:dyDescent="0.25">
      <c r="A1464" s="24">
        <v>40953</v>
      </c>
      <c r="B1464" s="25">
        <v>5.6682286268473027E-2</v>
      </c>
    </row>
    <row r="1465" spans="1:2" x14ac:dyDescent="0.25">
      <c r="A1465" s="24">
        <v>40954</v>
      </c>
      <c r="B1465" s="25">
        <v>5.4680819005450243E-2</v>
      </c>
    </row>
    <row r="1466" spans="1:2" x14ac:dyDescent="0.25">
      <c r="A1466" s="24">
        <v>40955</v>
      </c>
      <c r="B1466" s="25">
        <v>5.3227487701474945E-2</v>
      </c>
    </row>
    <row r="1467" spans="1:2" x14ac:dyDescent="0.25">
      <c r="A1467" s="24">
        <v>40956</v>
      </c>
      <c r="B1467" s="25">
        <v>5.5396497358043695E-2</v>
      </c>
    </row>
    <row r="1468" spans="1:2" x14ac:dyDescent="0.25">
      <c r="A1468" s="24">
        <v>40960</v>
      </c>
      <c r="B1468" s="25">
        <v>5.341154531828296E-2</v>
      </c>
    </row>
    <row r="1469" spans="1:2" x14ac:dyDescent="0.25">
      <c r="A1469" s="24">
        <v>40961</v>
      </c>
      <c r="B1469" s="25">
        <v>5.3826098897878046E-2</v>
      </c>
    </row>
    <row r="1470" spans="1:2" x14ac:dyDescent="0.25">
      <c r="A1470" s="24">
        <v>40962</v>
      </c>
      <c r="B1470" s="25">
        <v>5.2856404187607717E-2</v>
      </c>
    </row>
    <row r="1471" spans="1:2" x14ac:dyDescent="0.25">
      <c r="A1471" s="24">
        <v>40963</v>
      </c>
      <c r="B1471" s="25">
        <v>5.1639779414160807E-2</v>
      </c>
    </row>
    <row r="1472" spans="1:2" x14ac:dyDescent="0.25">
      <c r="A1472" s="24">
        <v>40966</v>
      </c>
      <c r="B1472" s="25">
        <v>5.1139730809487187E-2</v>
      </c>
    </row>
    <row r="1473" spans="1:2" x14ac:dyDescent="0.25">
      <c r="A1473" s="24">
        <v>40967</v>
      </c>
      <c r="B1473" s="25">
        <v>4.9300550467708197E-2</v>
      </c>
    </row>
    <row r="1474" spans="1:2" x14ac:dyDescent="0.25">
      <c r="A1474" s="24">
        <v>40968</v>
      </c>
      <c r="B1474" s="25">
        <v>4.7517116887113839E-2</v>
      </c>
    </row>
    <row r="1475" spans="1:2" x14ac:dyDescent="0.25">
      <c r="A1475" s="24">
        <v>40969</v>
      </c>
      <c r="B1475" s="25">
        <v>5.1235966217209661E-2</v>
      </c>
    </row>
    <row r="1476" spans="1:2" x14ac:dyDescent="0.25">
      <c r="A1476" s="24">
        <v>40970</v>
      </c>
      <c r="B1476" s="25">
        <v>5.1202598641080628E-2</v>
      </c>
    </row>
    <row r="1477" spans="1:2" x14ac:dyDescent="0.25">
      <c r="A1477" s="24">
        <v>40973</v>
      </c>
      <c r="B1477" s="25">
        <v>5.5267391386002257E-2</v>
      </c>
    </row>
    <row r="1478" spans="1:2" x14ac:dyDescent="0.25">
      <c r="A1478" s="24">
        <v>40974</v>
      </c>
      <c r="B1478" s="25">
        <v>5.4719699671236813E-2</v>
      </c>
    </row>
    <row r="1479" spans="1:2" x14ac:dyDescent="0.25">
      <c r="A1479" s="24">
        <v>40975</v>
      </c>
      <c r="B1479" s="25">
        <v>6.5343527887816999E-2</v>
      </c>
    </row>
    <row r="1480" spans="1:2" x14ac:dyDescent="0.25">
      <c r="A1480" s="24">
        <v>40976</v>
      </c>
      <c r="B1480" s="25">
        <v>6.5069120474032405E-2</v>
      </c>
    </row>
    <row r="1481" spans="1:2" x14ac:dyDescent="0.25">
      <c r="A1481" s="24">
        <v>40977</v>
      </c>
      <c r="B1481" s="25">
        <v>6.834879445417634E-2</v>
      </c>
    </row>
    <row r="1482" spans="1:2" x14ac:dyDescent="0.25">
      <c r="A1482" s="24">
        <v>40980</v>
      </c>
      <c r="B1482" s="25">
        <v>7.0390913123330581E-2</v>
      </c>
    </row>
    <row r="1483" spans="1:2" x14ac:dyDescent="0.25">
      <c r="A1483" s="24">
        <v>40981</v>
      </c>
      <c r="B1483" s="25">
        <v>6.9215830499660458E-2</v>
      </c>
    </row>
    <row r="1484" spans="1:2" x14ac:dyDescent="0.25">
      <c r="A1484" s="24">
        <v>40982</v>
      </c>
      <c r="B1484" s="25">
        <v>7.5857273085496266E-2</v>
      </c>
    </row>
    <row r="1485" spans="1:2" x14ac:dyDescent="0.25">
      <c r="A1485" s="24">
        <v>40983</v>
      </c>
      <c r="B1485" s="25">
        <v>7.3699115863561093E-2</v>
      </c>
    </row>
    <row r="1486" spans="1:2" x14ac:dyDescent="0.25">
      <c r="A1486" s="24">
        <v>40984</v>
      </c>
      <c r="B1486" s="25">
        <v>7.2908500770098569E-2</v>
      </c>
    </row>
    <row r="1487" spans="1:2" x14ac:dyDescent="0.25">
      <c r="A1487" s="24">
        <v>40987</v>
      </c>
      <c r="B1487" s="25">
        <v>7.0262175470376872E-2</v>
      </c>
    </row>
    <row r="1488" spans="1:2" x14ac:dyDescent="0.25">
      <c r="A1488" s="24">
        <v>40988</v>
      </c>
      <c r="B1488" s="25">
        <v>6.9037136110725261E-2</v>
      </c>
    </row>
    <row r="1489" spans="1:2" x14ac:dyDescent="0.25">
      <c r="A1489" s="24">
        <v>40989</v>
      </c>
      <c r="B1489" s="25">
        <v>6.8700933041175263E-2</v>
      </c>
    </row>
    <row r="1490" spans="1:2" x14ac:dyDescent="0.25">
      <c r="A1490" s="24">
        <v>40990</v>
      </c>
      <c r="B1490" s="25">
        <v>6.620497667288841E-2</v>
      </c>
    </row>
    <row r="1491" spans="1:2" x14ac:dyDescent="0.25">
      <c r="A1491" s="24">
        <v>40991</v>
      </c>
      <c r="B1491" s="25">
        <v>6.4984579648487112E-2</v>
      </c>
    </row>
    <row r="1492" spans="1:2" x14ac:dyDescent="0.25">
      <c r="A1492" s="24">
        <v>40994</v>
      </c>
      <c r="B1492" s="25">
        <v>6.3471457653863417E-2</v>
      </c>
    </row>
    <row r="1493" spans="1:2" x14ac:dyDescent="0.25">
      <c r="A1493" s="24">
        <v>40995</v>
      </c>
      <c r="B1493" s="25">
        <v>6.6254201459486503E-2</v>
      </c>
    </row>
    <row r="1494" spans="1:2" x14ac:dyDescent="0.25">
      <c r="A1494" s="24">
        <v>40996</v>
      </c>
      <c r="B1494" s="25">
        <v>6.3971854149261112E-2</v>
      </c>
    </row>
    <row r="1495" spans="1:2" x14ac:dyDescent="0.25">
      <c r="A1495" s="24">
        <v>40997</v>
      </c>
      <c r="B1495" s="25">
        <v>6.1977994838144333E-2</v>
      </c>
    </row>
    <row r="1496" spans="1:2" x14ac:dyDescent="0.25">
      <c r="A1496" s="24">
        <v>40998</v>
      </c>
      <c r="B1496" s="25">
        <v>5.9815795905944998E-2</v>
      </c>
    </row>
    <row r="1497" spans="1:2" x14ac:dyDescent="0.25">
      <c r="A1497" s="24">
        <v>41001</v>
      </c>
      <c r="B1497" s="25">
        <v>5.7794184715124576E-2</v>
      </c>
    </row>
    <row r="1498" spans="1:2" x14ac:dyDescent="0.25">
      <c r="A1498" s="24">
        <v>41002</v>
      </c>
      <c r="B1498" s="25">
        <v>5.6580176467966016E-2</v>
      </c>
    </row>
    <row r="1499" spans="1:2" x14ac:dyDescent="0.25">
      <c r="A1499" s="24">
        <v>41003</v>
      </c>
      <c r="B1499" s="25">
        <v>5.6221856882470632E-2</v>
      </c>
    </row>
    <row r="1500" spans="1:2" x14ac:dyDescent="0.25">
      <c r="A1500" s="24">
        <v>41004</v>
      </c>
      <c r="B1500" s="25">
        <v>6.1835625519885064E-2</v>
      </c>
    </row>
    <row r="1501" spans="1:2" x14ac:dyDescent="0.25">
      <c r="A1501" s="24">
        <v>41008</v>
      </c>
      <c r="B1501" s="25">
        <v>6.0025612628864529E-2</v>
      </c>
    </row>
    <row r="1502" spans="1:2" x14ac:dyDescent="0.25">
      <c r="A1502" s="24">
        <v>41009</v>
      </c>
      <c r="B1502" s="25">
        <v>6.5075043642564764E-2</v>
      </c>
    </row>
    <row r="1503" spans="1:2" x14ac:dyDescent="0.25">
      <c r="A1503" s="24">
        <v>41010</v>
      </c>
      <c r="B1503" s="25">
        <v>7.2988859553088245E-2</v>
      </c>
    </row>
    <row r="1504" spans="1:2" x14ac:dyDescent="0.25">
      <c r="A1504" s="24">
        <v>41011</v>
      </c>
      <c r="B1504" s="25">
        <v>7.2367296557368774E-2</v>
      </c>
    </row>
    <row r="1505" spans="1:2" x14ac:dyDescent="0.25">
      <c r="A1505" s="24">
        <v>41012</v>
      </c>
      <c r="B1505" s="25">
        <v>7.1855232475898576E-2</v>
      </c>
    </row>
    <row r="1506" spans="1:2" x14ac:dyDescent="0.25">
      <c r="A1506" s="24">
        <v>41015</v>
      </c>
      <c r="B1506" s="25">
        <v>7.5497658022864109E-2</v>
      </c>
    </row>
    <row r="1507" spans="1:2" x14ac:dyDescent="0.25">
      <c r="A1507" s="24">
        <v>41016</v>
      </c>
      <c r="B1507" s="25">
        <v>7.275884200496946E-2</v>
      </c>
    </row>
    <row r="1508" spans="1:2" x14ac:dyDescent="0.25">
      <c r="A1508" s="24">
        <v>41017</v>
      </c>
      <c r="B1508" s="25">
        <v>7.2725931745439634E-2</v>
      </c>
    </row>
    <row r="1509" spans="1:2" x14ac:dyDescent="0.25">
      <c r="A1509" s="24">
        <v>41018</v>
      </c>
      <c r="B1509" s="25">
        <v>7.0674483022803242E-2</v>
      </c>
    </row>
    <row r="1510" spans="1:2" x14ac:dyDescent="0.25">
      <c r="A1510" s="24">
        <v>41019</v>
      </c>
      <c r="B1510" s="25">
        <v>6.8218122622204419E-2</v>
      </c>
    </row>
    <row r="1511" spans="1:2" x14ac:dyDescent="0.25">
      <c r="A1511" s="24">
        <v>41022</v>
      </c>
      <c r="B1511" s="25">
        <v>6.5820897589688079E-2</v>
      </c>
    </row>
    <row r="1512" spans="1:2" x14ac:dyDescent="0.25">
      <c r="A1512" s="24">
        <v>41023</v>
      </c>
      <c r="B1512" s="25">
        <v>6.4931385041339079E-2</v>
      </c>
    </row>
    <row r="1513" spans="1:2" x14ac:dyDescent="0.25">
      <c r="A1513" s="24">
        <v>41024</v>
      </c>
      <c r="B1513" s="25">
        <v>6.4712671536669278E-2</v>
      </c>
    </row>
    <row r="1514" spans="1:2" x14ac:dyDescent="0.25">
      <c r="A1514" s="24">
        <v>41025</v>
      </c>
      <c r="B1514" s="25">
        <v>6.4569546309820036E-2</v>
      </c>
    </row>
    <row r="1515" spans="1:2" x14ac:dyDescent="0.25">
      <c r="A1515" s="24">
        <v>41026</v>
      </c>
      <c r="B1515" s="25">
        <v>6.2296984024654257E-2</v>
      </c>
    </row>
    <row r="1516" spans="1:2" x14ac:dyDescent="0.25">
      <c r="A1516" s="24">
        <v>41029</v>
      </c>
      <c r="B1516" s="25">
        <v>6.1305137276144707E-2</v>
      </c>
    </row>
    <row r="1517" spans="1:2" x14ac:dyDescent="0.25">
      <c r="A1517" s="24">
        <v>41030</v>
      </c>
      <c r="B1517" s="25">
        <v>5.9932896745199103E-2</v>
      </c>
    </row>
    <row r="1518" spans="1:2" x14ac:dyDescent="0.25">
      <c r="A1518" s="24">
        <v>41031</v>
      </c>
      <c r="B1518" s="25">
        <v>5.8091567433945376E-2</v>
      </c>
    </row>
    <row r="1519" spans="1:2" x14ac:dyDescent="0.25">
      <c r="A1519" s="24">
        <v>41032</v>
      </c>
      <c r="B1519" s="25">
        <v>5.6027506456631182E-2</v>
      </c>
    </row>
    <row r="1520" spans="1:2" x14ac:dyDescent="0.25">
      <c r="A1520" s="24">
        <v>41033</v>
      </c>
      <c r="B1520" s="25">
        <v>5.5277238000160184E-2</v>
      </c>
    </row>
    <row r="1521" spans="1:2" x14ac:dyDescent="0.25">
      <c r="A1521" s="24">
        <v>41036</v>
      </c>
      <c r="B1521" s="25">
        <v>6.3245363690003567E-2</v>
      </c>
    </row>
    <row r="1522" spans="1:2" x14ac:dyDescent="0.25">
      <c r="A1522" s="24">
        <v>41037</v>
      </c>
      <c r="B1522" s="25">
        <v>6.0953977359063778E-2</v>
      </c>
    </row>
    <row r="1523" spans="1:2" x14ac:dyDescent="0.25">
      <c r="A1523" s="24">
        <v>41038</v>
      </c>
      <c r="B1523" s="25">
        <v>5.8936976328886531E-2</v>
      </c>
    </row>
    <row r="1524" spans="1:2" x14ac:dyDescent="0.25">
      <c r="A1524" s="24">
        <v>41039</v>
      </c>
      <c r="B1524" s="25">
        <v>5.7130379950617365E-2</v>
      </c>
    </row>
    <row r="1525" spans="1:2" x14ac:dyDescent="0.25">
      <c r="A1525" s="24">
        <v>41040</v>
      </c>
      <c r="B1525" s="25">
        <v>5.5241983374634471E-2</v>
      </c>
    </row>
    <row r="1526" spans="1:2" x14ac:dyDescent="0.25">
      <c r="A1526" s="24">
        <v>41043</v>
      </c>
      <c r="B1526" s="25">
        <v>5.4019663836609041E-2</v>
      </c>
    </row>
    <row r="1527" spans="1:2" x14ac:dyDescent="0.25">
      <c r="A1527" s="24">
        <v>41044</v>
      </c>
      <c r="B1527" s="25">
        <v>5.6653546117739491E-2</v>
      </c>
    </row>
    <row r="1528" spans="1:2" x14ac:dyDescent="0.25">
      <c r="A1528" s="24">
        <v>41045</v>
      </c>
      <c r="B1528" s="25">
        <v>5.4914069539965596E-2</v>
      </c>
    </row>
    <row r="1529" spans="1:2" x14ac:dyDescent="0.25">
      <c r="A1529" s="24">
        <v>41046</v>
      </c>
      <c r="B1529" s="25">
        <v>5.3569388655422136E-2</v>
      </c>
    </row>
    <row r="1530" spans="1:2" x14ac:dyDescent="0.25">
      <c r="A1530" s="24">
        <v>41047</v>
      </c>
      <c r="B1530" s="25">
        <v>5.9037093610071062E-2</v>
      </c>
    </row>
    <row r="1531" spans="1:2" x14ac:dyDescent="0.25">
      <c r="A1531" s="24">
        <v>41050</v>
      </c>
      <c r="B1531" s="25">
        <v>6.3282292163084619E-2</v>
      </c>
    </row>
    <row r="1532" spans="1:2" x14ac:dyDescent="0.25">
      <c r="A1532" s="24">
        <v>41051</v>
      </c>
      <c r="B1532" s="25">
        <v>6.7470287959202263E-2</v>
      </c>
    </row>
    <row r="1533" spans="1:2" x14ac:dyDescent="0.25">
      <c r="A1533" s="24">
        <v>41052</v>
      </c>
      <c r="B1533" s="25">
        <v>6.6875923948991819E-2</v>
      </c>
    </row>
    <row r="1534" spans="1:2" x14ac:dyDescent="0.25">
      <c r="A1534" s="24">
        <v>41053</v>
      </c>
      <c r="B1534" s="25">
        <v>6.4623506155558896E-2</v>
      </c>
    </row>
    <row r="1535" spans="1:2" x14ac:dyDescent="0.25">
      <c r="A1535" s="24">
        <v>41054</v>
      </c>
      <c r="B1535" s="25">
        <v>6.2287821947559413E-2</v>
      </c>
    </row>
    <row r="1536" spans="1:2" x14ac:dyDescent="0.25">
      <c r="A1536" s="24">
        <v>41058</v>
      </c>
      <c r="B1536" s="25">
        <v>6.0163329919636785E-2</v>
      </c>
    </row>
    <row r="1537" spans="1:2" x14ac:dyDescent="0.25">
      <c r="A1537" s="24">
        <v>41059</v>
      </c>
      <c r="B1537" s="25">
        <v>6.0872947534539888E-2</v>
      </c>
    </row>
    <row r="1538" spans="1:2" x14ac:dyDescent="0.25">
      <c r="A1538" s="24">
        <v>41060</v>
      </c>
      <c r="B1538" s="25">
        <v>6.4470040939322126E-2</v>
      </c>
    </row>
    <row r="1539" spans="1:2" x14ac:dyDescent="0.25">
      <c r="A1539" s="24">
        <v>41061</v>
      </c>
      <c r="B1539" s="25">
        <v>6.2289001475770225E-2</v>
      </c>
    </row>
    <row r="1540" spans="1:2" x14ac:dyDescent="0.25">
      <c r="A1540" s="24">
        <v>41064</v>
      </c>
      <c r="B1540" s="25">
        <v>7.3794445974025485E-2</v>
      </c>
    </row>
    <row r="1541" spans="1:2" x14ac:dyDescent="0.25">
      <c r="A1541" s="24">
        <v>41065</v>
      </c>
      <c r="B1541" s="25">
        <v>7.1313617251980155E-2</v>
      </c>
    </row>
    <row r="1542" spans="1:2" x14ac:dyDescent="0.25">
      <c r="A1542" s="24">
        <v>41066</v>
      </c>
      <c r="B1542" s="25">
        <v>7.0912618722758308E-2</v>
      </c>
    </row>
    <row r="1543" spans="1:2" x14ac:dyDescent="0.25">
      <c r="A1543" s="24">
        <v>41067</v>
      </c>
      <c r="B1543" s="25">
        <v>7.2752329035750407E-2</v>
      </c>
    </row>
    <row r="1544" spans="1:2" x14ac:dyDescent="0.25">
      <c r="A1544" s="24">
        <v>41068</v>
      </c>
      <c r="B1544" s="25">
        <v>7.0256133575581067E-2</v>
      </c>
    </row>
    <row r="1545" spans="1:2" x14ac:dyDescent="0.25">
      <c r="A1545" s="24">
        <v>41071</v>
      </c>
      <c r="B1545" s="25">
        <v>6.8297692000622509E-2</v>
      </c>
    </row>
    <row r="1546" spans="1:2" x14ac:dyDescent="0.25">
      <c r="A1546" s="24">
        <v>41072</v>
      </c>
      <c r="B1546" s="25">
        <v>7.0310246715073882E-2</v>
      </c>
    </row>
    <row r="1547" spans="1:2" x14ac:dyDescent="0.25">
      <c r="A1547" s="24">
        <v>41073</v>
      </c>
      <c r="B1547" s="25">
        <v>6.8941528374547631E-2</v>
      </c>
    </row>
    <row r="1548" spans="1:2" x14ac:dyDescent="0.25">
      <c r="A1548" s="24">
        <v>41074</v>
      </c>
      <c r="B1548" s="25">
        <v>6.7724973248436418E-2</v>
      </c>
    </row>
    <row r="1549" spans="1:2" x14ac:dyDescent="0.25">
      <c r="A1549" s="24">
        <v>41075</v>
      </c>
      <c r="B1549" s="25">
        <v>6.5575357707024995E-2</v>
      </c>
    </row>
    <row r="1550" spans="1:2" x14ac:dyDescent="0.25">
      <c r="A1550" s="24">
        <v>41078</v>
      </c>
      <c r="B1550" s="25">
        <v>6.6165041560620641E-2</v>
      </c>
    </row>
    <row r="1551" spans="1:2" x14ac:dyDescent="0.25">
      <c r="A1551" s="24">
        <v>41079</v>
      </c>
      <c r="B1551" s="25">
        <v>6.4062813957728254E-2</v>
      </c>
    </row>
    <row r="1552" spans="1:2" x14ac:dyDescent="0.25">
      <c r="A1552" s="24">
        <v>41080</v>
      </c>
      <c r="B1552" s="25">
        <v>6.6201662603426775E-2</v>
      </c>
    </row>
    <row r="1553" spans="1:2" x14ac:dyDescent="0.25">
      <c r="A1553" s="24">
        <v>41081</v>
      </c>
      <c r="B1553" s="25">
        <v>6.4133038598701383E-2</v>
      </c>
    </row>
    <row r="1554" spans="1:2" x14ac:dyDescent="0.25">
      <c r="A1554" s="24">
        <v>41082</v>
      </c>
      <c r="B1554" s="25">
        <v>8.1040918910546517E-2</v>
      </c>
    </row>
    <row r="1555" spans="1:2" x14ac:dyDescent="0.25">
      <c r="A1555" s="24">
        <v>41085</v>
      </c>
      <c r="B1555" s="25">
        <v>7.8697550386721493E-2</v>
      </c>
    </row>
    <row r="1556" spans="1:2" x14ac:dyDescent="0.25">
      <c r="A1556" s="24">
        <v>41086</v>
      </c>
      <c r="B1556" s="25">
        <v>8.0864590508673465E-2</v>
      </c>
    </row>
    <row r="1557" spans="1:2" x14ac:dyDescent="0.25">
      <c r="A1557" s="24">
        <v>41087</v>
      </c>
      <c r="B1557" s="25">
        <v>7.7931822545203991E-2</v>
      </c>
    </row>
    <row r="1558" spans="1:2" x14ac:dyDescent="0.25">
      <c r="A1558" s="24">
        <v>41088</v>
      </c>
      <c r="B1558" s="25">
        <v>7.7695422184673263E-2</v>
      </c>
    </row>
    <row r="1559" spans="1:2" x14ac:dyDescent="0.25">
      <c r="A1559" s="24">
        <v>41089</v>
      </c>
      <c r="B1559" s="25">
        <v>7.4879820786239157E-2</v>
      </c>
    </row>
    <row r="1560" spans="1:2" x14ac:dyDescent="0.25">
      <c r="A1560" s="24">
        <v>41092</v>
      </c>
      <c r="B1560" s="25">
        <v>8.3563058731911499E-2</v>
      </c>
    </row>
    <row r="1561" spans="1:2" x14ac:dyDescent="0.25">
      <c r="A1561" s="24">
        <v>41093</v>
      </c>
      <c r="B1561" s="25">
        <v>8.0588928316842903E-2</v>
      </c>
    </row>
    <row r="1562" spans="1:2" x14ac:dyDescent="0.25">
      <c r="A1562" s="24">
        <v>41095</v>
      </c>
      <c r="B1562" s="25">
        <v>7.8990322368329383E-2</v>
      </c>
    </row>
    <row r="1563" spans="1:2" x14ac:dyDescent="0.25">
      <c r="A1563" s="24">
        <v>41096</v>
      </c>
      <c r="B1563" s="25">
        <v>7.6158943496488732E-2</v>
      </c>
    </row>
    <row r="1564" spans="1:2" x14ac:dyDescent="0.25">
      <c r="A1564" s="24">
        <v>41099</v>
      </c>
      <c r="B1564" s="25">
        <v>7.7180695870710414E-2</v>
      </c>
    </row>
    <row r="1565" spans="1:2" x14ac:dyDescent="0.25">
      <c r="A1565" s="24">
        <v>41100</v>
      </c>
      <c r="B1565" s="25">
        <v>7.4794028280738972E-2</v>
      </c>
    </row>
    <row r="1566" spans="1:2" x14ac:dyDescent="0.25">
      <c r="A1566" s="24">
        <v>41101</v>
      </c>
      <c r="B1566" s="25">
        <v>7.2522561948399109E-2</v>
      </c>
    </row>
    <row r="1567" spans="1:2" x14ac:dyDescent="0.25">
      <c r="A1567" s="24">
        <v>41102</v>
      </c>
      <c r="B1567" s="25">
        <v>7.0047177917951342E-2</v>
      </c>
    </row>
    <row r="1568" spans="1:2" x14ac:dyDescent="0.25">
      <c r="A1568" s="24">
        <v>41103</v>
      </c>
      <c r="B1568" s="25">
        <v>6.7995844822329829E-2</v>
      </c>
    </row>
    <row r="1569" spans="1:2" x14ac:dyDescent="0.25">
      <c r="A1569" s="24">
        <v>41106</v>
      </c>
      <c r="B1569" s="25">
        <v>6.9327200608793285E-2</v>
      </c>
    </row>
    <row r="1570" spans="1:2" x14ac:dyDescent="0.25">
      <c r="A1570" s="24">
        <v>41107</v>
      </c>
      <c r="B1570" s="25">
        <v>6.8815735917960294E-2</v>
      </c>
    </row>
    <row r="1571" spans="1:2" x14ac:dyDescent="0.25">
      <c r="A1571" s="24">
        <v>41108</v>
      </c>
      <c r="B1571" s="25">
        <v>6.6585243662436497E-2</v>
      </c>
    </row>
    <row r="1572" spans="1:2" x14ac:dyDescent="0.25">
      <c r="A1572" s="24">
        <v>41109</v>
      </c>
      <c r="B1572" s="25">
        <v>6.4588566359395402E-2</v>
      </c>
    </row>
    <row r="1573" spans="1:2" x14ac:dyDescent="0.25">
      <c r="A1573" s="24">
        <v>41110</v>
      </c>
      <c r="B1573" s="25">
        <v>6.2541555028286067E-2</v>
      </c>
    </row>
    <row r="1574" spans="1:2" x14ac:dyDescent="0.25">
      <c r="A1574" s="24">
        <v>41113</v>
      </c>
      <c r="B1574" s="25">
        <v>6.2081974183534561E-2</v>
      </c>
    </row>
    <row r="1575" spans="1:2" x14ac:dyDescent="0.25">
      <c r="A1575" s="24">
        <v>41114</v>
      </c>
      <c r="B1575" s="25">
        <v>6.3669626566036822E-2</v>
      </c>
    </row>
    <row r="1576" spans="1:2" x14ac:dyDescent="0.25">
      <c r="A1576" s="24">
        <v>41115</v>
      </c>
      <c r="B1576" s="25">
        <v>6.3414040419057197E-2</v>
      </c>
    </row>
    <row r="1577" spans="1:2" x14ac:dyDescent="0.25">
      <c r="A1577" s="24">
        <v>41116</v>
      </c>
      <c r="B1577" s="25">
        <v>6.1362084909334126E-2</v>
      </c>
    </row>
    <row r="1578" spans="1:2" x14ac:dyDescent="0.25">
      <c r="A1578" s="24">
        <v>41117</v>
      </c>
      <c r="B1578" s="25">
        <v>5.9241197178188154E-2</v>
      </c>
    </row>
    <row r="1579" spans="1:2" x14ac:dyDescent="0.25">
      <c r="A1579" s="24">
        <v>41120</v>
      </c>
      <c r="B1579" s="25">
        <v>6.8542167214463379E-2</v>
      </c>
    </row>
    <row r="1580" spans="1:2" x14ac:dyDescent="0.25">
      <c r="A1580" s="24">
        <v>41121</v>
      </c>
      <c r="B1580" s="25">
        <v>6.6560710351650343E-2</v>
      </c>
    </row>
    <row r="1581" spans="1:2" x14ac:dyDescent="0.25">
      <c r="A1581" s="24">
        <v>41122</v>
      </c>
      <c r="B1581" s="25">
        <v>6.4591002232164879E-2</v>
      </c>
    </row>
    <row r="1582" spans="1:2" x14ac:dyDescent="0.25">
      <c r="A1582" s="24">
        <v>41123</v>
      </c>
      <c r="B1582" s="25">
        <v>6.2242498697356E-2</v>
      </c>
    </row>
    <row r="1583" spans="1:2" x14ac:dyDescent="0.25">
      <c r="A1583" s="24">
        <v>41124</v>
      </c>
      <c r="B1583" s="25">
        <v>6.3583158587881203E-2</v>
      </c>
    </row>
    <row r="1584" spans="1:2" x14ac:dyDescent="0.25">
      <c r="A1584" s="24">
        <v>41127</v>
      </c>
      <c r="B1584" s="25">
        <v>6.7378703405852947E-2</v>
      </c>
    </row>
    <row r="1585" spans="1:2" x14ac:dyDescent="0.25">
      <c r="A1585" s="24">
        <v>41128</v>
      </c>
      <c r="B1585" s="25">
        <v>6.658644447233289E-2</v>
      </c>
    </row>
    <row r="1586" spans="1:2" x14ac:dyDescent="0.25">
      <c r="A1586" s="24">
        <v>41129</v>
      </c>
      <c r="B1586" s="25">
        <v>6.6532889445518509E-2</v>
      </c>
    </row>
    <row r="1587" spans="1:2" x14ac:dyDescent="0.25">
      <c r="A1587" s="24">
        <v>41130</v>
      </c>
      <c r="B1587" s="25">
        <v>6.4115636048999086E-2</v>
      </c>
    </row>
    <row r="1588" spans="1:2" x14ac:dyDescent="0.25">
      <c r="A1588" s="24">
        <v>41131</v>
      </c>
      <c r="B1588" s="25">
        <v>6.1801314509266105E-2</v>
      </c>
    </row>
    <row r="1589" spans="1:2" x14ac:dyDescent="0.25">
      <c r="A1589" s="24">
        <v>41134</v>
      </c>
      <c r="B1589" s="25">
        <v>5.9880995890511421E-2</v>
      </c>
    </row>
    <row r="1590" spans="1:2" x14ac:dyDescent="0.25">
      <c r="A1590" s="24">
        <v>41135</v>
      </c>
      <c r="B1590" s="25">
        <v>5.8326816686021452E-2</v>
      </c>
    </row>
    <row r="1591" spans="1:2" x14ac:dyDescent="0.25">
      <c r="A1591" s="24">
        <v>41136</v>
      </c>
      <c r="B1591" s="25">
        <v>5.6561161608897813E-2</v>
      </c>
    </row>
    <row r="1592" spans="1:2" x14ac:dyDescent="0.25">
      <c r="A1592" s="24">
        <v>41137</v>
      </c>
      <c r="B1592" s="25">
        <v>5.503669344000614E-2</v>
      </c>
    </row>
    <row r="1593" spans="1:2" x14ac:dyDescent="0.25">
      <c r="A1593" s="24">
        <v>41138</v>
      </c>
      <c r="B1593" s="25">
        <v>5.5808385961639416E-2</v>
      </c>
    </row>
    <row r="1594" spans="1:2" x14ac:dyDescent="0.25">
      <c r="A1594" s="24">
        <v>41141</v>
      </c>
      <c r="B1594" s="25">
        <v>5.5130031668212273E-2</v>
      </c>
    </row>
    <row r="1595" spans="1:2" x14ac:dyDescent="0.25">
      <c r="A1595" s="24">
        <v>41142</v>
      </c>
      <c r="B1595" s="25">
        <v>5.4048483514333293E-2</v>
      </c>
    </row>
    <row r="1596" spans="1:2" x14ac:dyDescent="0.25">
      <c r="A1596" s="24">
        <v>41143</v>
      </c>
      <c r="B1596" s="25">
        <v>5.2123265677451208E-2</v>
      </c>
    </row>
    <row r="1597" spans="1:2" x14ac:dyDescent="0.25">
      <c r="A1597" s="24">
        <v>41144</v>
      </c>
      <c r="B1597" s="25">
        <v>5.0753946492133079E-2</v>
      </c>
    </row>
    <row r="1598" spans="1:2" x14ac:dyDescent="0.25">
      <c r="A1598" s="24">
        <v>41145</v>
      </c>
      <c r="B1598" s="25">
        <v>4.9144200140407546E-2</v>
      </c>
    </row>
    <row r="1599" spans="1:2" x14ac:dyDescent="0.25">
      <c r="A1599" s="24">
        <v>41148</v>
      </c>
      <c r="B1599" s="25">
        <v>4.7748289537474509E-2</v>
      </c>
    </row>
    <row r="1600" spans="1:2" x14ac:dyDescent="0.25">
      <c r="A1600" s="24">
        <v>41149</v>
      </c>
      <c r="B1600" s="25">
        <v>4.6092882485354696E-2</v>
      </c>
    </row>
    <row r="1601" spans="1:2" x14ac:dyDescent="0.25">
      <c r="A1601" s="24">
        <v>41150</v>
      </c>
      <c r="B1601" s="25">
        <v>4.5111511650027768E-2</v>
      </c>
    </row>
    <row r="1602" spans="1:2" x14ac:dyDescent="0.25">
      <c r="A1602" s="24">
        <v>41151</v>
      </c>
      <c r="B1602" s="25">
        <v>4.3711794763248435E-2</v>
      </c>
    </row>
    <row r="1603" spans="1:2" x14ac:dyDescent="0.25">
      <c r="A1603" s="24">
        <v>41152</v>
      </c>
      <c r="B1603" s="25">
        <v>4.5587660082688816E-2</v>
      </c>
    </row>
    <row r="1604" spans="1:2" x14ac:dyDescent="0.25">
      <c r="A1604" s="24">
        <v>41156</v>
      </c>
      <c r="B1604" s="25">
        <v>4.5287340586840912E-2</v>
      </c>
    </row>
    <row r="1605" spans="1:2" x14ac:dyDescent="0.25">
      <c r="A1605" s="24">
        <v>41157</v>
      </c>
      <c r="B1605" s="25">
        <v>4.5797779967589394E-2</v>
      </c>
    </row>
    <row r="1606" spans="1:2" x14ac:dyDescent="0.25">
      <c r="A1606" s="24">
        <v>41158</v>
      </c>
      <c r="B1606" s="25">
        <v>4.5198495584054962E-2</v>
      </c>
    </row>
    <row r="1607" spans="1:2" x14ac:dyDescent="0.25">
      <c r="A1607" s="24">
        <v>41159</v>
      </c>
      <c r="B1607" s="25">
        <v>5.0674149336584692E-2</v>
      </c>
    </row>
    <row r="1608" spans="1:2" x14ac:dyDescent="0.25">
      <c r="A1608" s="24">
        <v>41162</v>
      </c>
      <c r="B1608" s="25">
        <v>4.8911901911064176E-2</v>
      </c>
    </row>
    <row r="1609" spans="1:2" x14ac:dyDescent="0.25">
      <c r="A1609" s="24">
        <v>41163</v>
      </c>
      <c r="B1609" s="25">
        <v>4.8629582484221376E-2</v>
      </c>
    </row>
    <row r="1610" spans="1:2" x14ac:dyDescent="0.25">
      <c r="A1610" s="24">
        <v>41164</v>
      </c>
      <c r="B1610" s="25">
        <v>4.6863230383957351E-2</v>
      </c>
    </row>
    <row r="1611" spans="1:2" x14ac:dyDescent="0.25">
      <c r="A1611" s="24">
        <v>41165</v>
      </c>
      <c r="B1611" s="25">
        <v>4.5184749355252206E-2</v>
      </c>
    </row>
    <row r="1612" spans="1:2" x14ac:dyDescent="0.25">
      <c r="A1612" s="24">
        <v>41166</v>
      </c>
      <c r="B1612" s="25">
        <v>5.0071223978795029E-2</v>
      </c>
    </row>
    <row r="1613" spans="1:2" x14ac:dyDescent="0.25">
      <c r="A1613" s="24">
        <v>41169</v>
      </c>
      <c r="B1613" s="25">
        <v>5.103901121939125E-2</v>
      </c>
    </row>
    <row r="1614" spans="1:2" x14ac:dyDescent="0.25">
      <c r="A1614" s="24">
        <v>41170</v>
      </c>
      <c r="B1614" s="25">
        <v>5.0351697382660141E-2</v>
      </c>
    </row>
    <row r="1615" spans="1:2" x14ac:dyDescent="0.25">
      <c r="A1615" s="24">
        <v>41171</v>
      </c>
      <c r="B1615" s="25">
        <v>4.8532499995978487E-2</v>
      </c>
    </row>
    <row r="1616" spans="1:2" x14ac:dyDescent="0.25">
      <c r="A1616" s="24">
        <v>41172</v>
      </c>
      <c r="B1616" s="25">
        <v>4.6850395934374504E-2</v>
      </c>
    </row>
    <row r="1617" spans="1:2" x14ac:dyDescent="0.25">
      <c r="A1617" s="24">
        <v>41173</v>
      </c>
      <c r="B1617" s="25">
        <v>4.6703990883796634E-2</v>
      </c>
    </row>
    <row r="1618" spans="1:2" x14ac:dyDescent="0.25">
      <c r="A1618" s="24">
        <v>41176</v>
      </c>
      <c r="B1618" s="25">
        <v>4.5287716901348633E-2</v>
      </c>
    </row>
    <row r="1619" spans="1:2" x14ac:dyDescent="0.25">
      <c r="A1619" s="24">
        <v>41177</v>
      </c>
      <c r="B1619" s="25">
        <v>4.3869871155056535E-2</v>
      </c>
    </row>
    <row r="1620" spans="1:2" x14ac:dyDescent="0.25">
      <c r="A1620" s="24">
        <v>41178</v>
      </c>
      <c r="B1620" s="25">
        <v>4.6603236938445154E-2</v>
      </c>
    </row>
    <row r="1621" spans="1:2" x14ac:dyDescent="0.25">
      <c r="A1621" s="24">
        <v>41179</v>
      </c>
      <c r="B1621" s="25">
        <v>4.5646626332572597E-2</v>
      </c>
    </row>
    <row r="1622" spans="1:2" x14ac:dyDescent="0.25">
      <c r="A1622" s="24">
        <v>41180</v>
      </c>
      <c r="B1622" s="25">
        <v>4.4962580020908256E-2</v>
      </c>
    </row>
    <row r="1623" spans="1:2" x14ac:dyDescent="0.25">
      <c r="A1623" s="24">
        <v>41183</v>
      </c>
      <c r="B1623" s="25">
        <v>4.5274471692496605E-2</v>
      </c>
    </row>
    <row r="1624" spans="1:2" x14ac:dyDescent="0.25">
      <c r="A1624" s="24">
        <v>41184</v>
      </c>
      <c r="B1624" s="25">
        <v>4.3637173959756977E-2</v>
      </c>
    </row>
    <row r="1625" spans="1:2" x14ac:dyDescent="0.25">
      <c r="A1625" s="24">
        <v>41185</v>
      </c>
      <c r="B1625" s="25">
        <v>4.2155239486945592E-2</v>
      </c>
    </row>
    <row r="1626" spans="1:2" x14ac:dyDescent="0.25">
      <c r="A1626" s="24">
        <v>41186</v>
      </c>
      <c r="B1626" s="25">
        <v>4.0681750901051403E-2</v>
      </c>
    </row>
    <row r="1627" spans="1:2" x14ac:dyDescent="0.25">
      <c r="A1627" s="24">
        <v>41187</v>
      </c>
      <c r="B1627" s="25">
        <v>3.9467678976253022E-2</v>
      </c>
    </row>
    <row r="1628" spans="1:2" x14ac:dyDescent="0.25">
      <c r="A1628" s="24">
        <v>41190</v>
      </c>
      <c r="B1628" s="25">
        <v>3.8580300735688661E-2</v>
      </c>
    </row>
    <row r="1629" spans="1:2" x14ac:dyDescent="0.25">
      <c r="A1629" s="24">
        <v>41191</v>
      </c>
      <c r="B1629" s="25">
        <v>3.9369552050427484E-2</v>
      </c>
    </row>
    <row r="1630" spans="1:2" x14ac:dyDescent="0.25">
      <c r="A1630" s="24">
        <v>41192</v>
      </c>
      <c r="B1630" s="25">
        <v>4.2394364436422534E-2</v>
      </c>
    </row>
    <row r="1631" spans="1:2" x14ac:dyDescent="0.25">
      <c r="A1631" s="24">
        <v>41193</v>
      </c>
      <c r="B1631" s="25">
        <v>4.1314201866869557E-2</v>
      </c>
    </row>
    <row r="1632" spans="1:2" x14ac:dyDescent="0.25">
      <c r="A1632" s="24">
        <v>41194</v>
      </c>
      <c r="B1632" s="25">
        <v>3.9820493019539063E-2</v>
      </c>
    </row>
    <row r="1633" spans="1:2" x14ac:dyDescent="0.25">
      <c r="A1633" s="24">
        <v>41197</v>
      </c>
      <c r="B1633" s="25">
        <v>3.888448721377482E-2</v>
      </c>
    </row>
    <row r="1634" spans="1:2" x14ac:dyDescent="0.25">
      <c r="A1634" s="24">
        <v>41198</v>
      </c>
      <c r="B1634" s="25">
        <v>3.7875789343750257E-2</v>
      </c>
    </row>
    <row r="1635" spans="1:2" x14ac:dyDescent="0.25">
      <c r="A1635" s="24">
        <v>41199</v>
      </c>
      <c r="B1635" s="25">
        <v>4.0060175522231803E-2</v>
      </c>
    </row>
    <row r="1636" spans="1:2" x14ac:dyDescent="0.25">
      <c r="A1636" s="24">
        <v>41200</v>
      </c>
      <c r="B1636" s="25">
        <v>3.8681889330113975E-2</v>
      </c>
    </row>
    <row r="1637" spans="1:2" x14ac:dyDescent="0.25">
      <c r="A1637" s="24">
        <v>41201</v>
      </c>
      <c r="B1637" s="25">
        <v>3.9376824127357275E-2</v>
      </c>
    </row>
    <row r="1638" spans="1:2" x14ac:dyDescent="0.25">
      <c r="A1638" s="24">
        <v>41204</v>
      </c>
      <c r="B1638" s="25">
        <v>5.0208651862696227E-2</v>
      </c>
    </row>
    <row r="1639" spans="1:2" x14ac:dyDescent="0.25">
      <c r="A1639" s="24">
        <v>41205</v>
      </c>
      <c r="B1639" s="25">
        <v>4.8559372644785E-2</v>
      </c>
    </row>
    <row r="1640" spans="1:2" x14ac:dyDescent="0.25">
      <c r="A1640" s="24">
        <v>41206</v>
      </c>
      <c r="B1640" s="25">
        <v>4.9260859290355202E-2</v>
      </c>
    </row>
    <row r="1641" spans="1:2" x14ac:dyDescent="0.25">
      <c r="A1641" s="24">
        <v>41207</v>
      </c>
      <c r="B1641" s="25">
        <v>4.8885691903667206E-2</v>
      </c>
    </row>
    <row r="1642" spans="1:2" x14ac:dyDescent="0.25">
      <c r="A1642" s="24">
        <v>41208</v>
      </c>
      <c r="B1642" s="25">
        <v>4.7698679440019619E-2</v>
      </c>
    </row>
    <row r="1643" spans="1:2" x14ac:dyDescent="0.25">
      <c r="A1643" s="24">
        <v>41213</v>
      </c>
      <c r="B1643" s="25">
        <v>4.5983091141380474E-2</v>
      </c>
    </row>
    <row r="1644" spans="1:2" x14ac:dyDescent="0.25">
      <c r="A1644" s="24">
        <v>41214</v>
      </c>
      <c r="B1644" s="25">
        <v>4.5985770901893014E-2</v>
      </c>
    </row>
    <row r="1645" spans="1:2" x14ac:dyDescent="0.25">
      <c r="A1645" s="24">
        <v>41215</v>
      </c>
      <c r="B1645" s="25">
        <v>4.4394847042615287E-2</v>
      </c>
    </row>
    <row r="1646" spans="1:2" x14ac:dyDescent="0.25">
      <c r="A1646" s="24">
        <v>41218</v>
      </c>
      <c r="B1646" s="25">
        <v>4.6972318259745273E-2</v>
      </c>
    </row>
    <row r="1647" spans="1:2" x14ac:dyDescent="0.25">
      <c r="A1647" s="24">
        <v>41219</v>
      </c>
      <c r="B1647" s="25">
        <v>4.6684218924531284E-2</v>
      </c>
    </row>
    <row r="1648" spans="1:2" x14ac:dyDescent="0.25">
      <c r="A1648" s="24">
        <v>41220</v>
      </c>
      <c r="B1648" s="25">
        <v>4.7011186012295904E-2</v>
      </c>
    </row>
    <row r="1649" spans="1:2" x14ac:dyDescent="0.25">
      <c r="A1649" s="24">
        <v>41221</v>
      </c>
      <c r="B1649" s="25">
        <v>5.9795922754430117E-2</v>
      </c>
    </row>
    <row r="1650" spans="1:2" x14ac:dyDescent="0.25">
      <c r="A1650" s="24">
        <v>41222</v>
      </c>
      <c r="B1650" s="25">
        <v>6.5793929452765784E-2</v>
      </c>
    </row>
    <row r="1651" spans="1:2" x14ac:dyDescent="0.25">
      <c r="A1651" s="24">
        <v>41225</v>
      </c>
      <c r="B1651" s="25">
        <v>6.4250256035718767E-2</v>
      </c>
    </row>
    <row r="1652" spans="1:2" x14ac:dyDescent="0.25">
      <c r="A1652" s="24">
        <v>41226</v>
      </c>
      <c r="B1652" s="25">
        <v>6.1916233426456802E-2</v>
      </c>
    </row>
    <row r="1653" spans="1:2" x14ac:dyDescent="0.25">
      <c r="A1653" s="24">
        <v>41227</v>
      </c>
      <c r="B1653" s="25">
        <v>6.2692486546339438E-2</v>
      </c>
    </row>
    <row r="1654" spans="1:2" x14ac:dyDescent="0.25">
      <c r="A1654" s="24">
        <v>41228</v>
      </c>
      <c r="B1654" s="25">
        <v>6.6846148153595089E-2</v>
      </c>
    </row>
    <row r="1655" spans="1:2" x14ac:dyDescent="0.25">
      <c r="A1655" s="24">
        <v>41229</v>
      </c>
      <c r="B1655" s="25">
        <v>6.5505869177368684E-2</v>
      </c>
    </row>
    <row r="1656" spans="1:2" x14ac:dyDescent="0.25">
      <c r="A1656" s="24">
        <v>41232</v>
      </c>
      <c r="B1656" s="25">
        <v>6.3312673258361443E-2</v>
      </c>
    </row>
    <row r="1657" spans="1:2" x14ac:dyDescent="0.25">
      <c r="A1657" s="24">
        <v>41233</v>
      </c>
      <c r="B1657" s="25">
        <v>6.8273318844632003E-2</v>
      </c>
    </row>
    <row r="1658" spans="1:2" x14ac:dyDescent="0.25">
      <c r="A1658" s="24">
        <v>41234</v>
      </c>
      <c r="B1658" s="25">
        <v>6.5805808733726726E-2</v>
      </c>
    </row>
    <row r="1659" spans="1:2" x14ac:dyDescent="0.25">
      <c r="A1659" s="24">
        <v>41236</v>
      </c>
      <c r="B1659" s="25">
        <v>6.398403109814059E-2</v>
      </c>
    </row>
    <row r="1660" spans="1:2" x14ac:dyDescent="0.25">
      <c r="A1660" s="24">
        <v>41239</v>
      </c>
      <c r="B1660" s="25">
        <v>6.4367104396726271E-2</v>
      </c>
    </row>
    <row r="1661" spans="1:2" x14ac:dyDescent="0.25">
      <c r="A1661" s="24">
        <v>41240</v>
      </c>
      <c r="B1661" s="25">
        <v>6.2043858994505867E-2</v>
      </c>
    </row>
    <row r="1662" spans="1:2" x14ac:dyDescent="0.25">
      <c r="A1662" s="24">
        <v>41241</v>
      </c>
      <c r="B1662" s="25">
        <v>6.0029353479806973E-2</v>
      </c>
    </row>
    <row r="1663" spans="1:2" x14ac:dyDescent="0.25">
      <c r="A1663" s="24">
        <v>41242</v>
      </c>
      <c r="B1663" s="25">
        <v>5.8191790402491027E-2</v>
      </c>
    </row>
    <row r="1664" spans="1:2" x14ac:dyDescent="0.25">
      <c r="A1664" s="24">
        <v>41243</v>
      </c>
      <c r="B1664" s="25">
        <v>5.8522709280830497E-2</v>
      </c>
    </row>
    <row r="1665" spans="1:2" x14ac:dyDescent="0.25">
      <c r="A1665" s="24">
        <v>41246</v>
      </c>
      <c r="B1665" s="25">
        <v>5.6619727312656201E-2</v>
      </c>
    </row>
    <row r="1666" spans="1:2" x14ac:dyDescent="0.25">
      <c r="A1666" s="24">
        <v>41247</v>
      </c>
      <c r="B1666" s="25">
        <v>5.4616601108612037E-2</v>
      </c>
    </row>
    <row r="1667" spans="1:2" x14ac:dyDescent="0.25">
      <c r="A1667" s="24">
        <v>41248</v>
      </c>
      <c r="B1667" s="25">
        <v>5.2737014253176499E-2</v>
      </c>
    </row>
    <row r="1668" spans="1:2" x14ac:dyDescent="0.25">
      <c r="A1668" s="24">
        <v>41249</v>
      </c>
      <c r="B1668" s="25">
        <v>5.1187090949093211E-2</v>
      </c>
    </row>
    <row r="1669" spans="1:2" x14ac:dyDescent="0.25">
      <c r="A1669" s="24">
        <v>41250</v>
      </c>
      <c r="B1669" s="25">
        <v>4.9351096370056365E-2</v>
      </c>
    </row>
    <row r="1670" spans="1:2" x14ac:dyDescent="0.25">
      <c r="A1670" s="24">
        <v>41253</v>
      </c>
      <c r="B1670" s="25">
        <v>4.7702032947747171E-2</v>
      </c>
    </row>
    <row r="1671" spans="1:2" x14ac:dyDescent="0.25">
      <c r="A1671" s="24">
        <v>41254</v>
      </c>
      <c r="B1671" s="25">
        <v>4.6771718484254571E-2</v>
      </c>
    </row>
    <row r="1672" spans="1:2" x14ac:dyDescent="0.25">
      <c r="A1672" s="24">
        <v>41255</v>
      </c>
      <c r="B1672" s="25">
        <v>5.0162518855884096E-2</v>
      </c>
    </row>
    <row r="1673" spans="1:2" x14ac:dyDescent="0.25">
      <c r="A1673" s="24">
        <v>41256</v>
      </c>
      <c r="B1673" s="25">
        <v>5.0333705093608017E-2</v>
      </c>
    </row>
    <row r="1674" spans="1:2" x14ac:dyDescent="0.25">
      <c r="A1674" s="24">
        <v>41257</v>
      </c>
      <c r="B1674" s="25">
        <v>4.9720651309632796E-2</v>
      </c>
    </row>
    <row r="1675" spans="1:2" x14ac:dyDescent="0.25">
      <c r="A1675" s="24">
        <v>41260</v>
      </c>
      <c r="B1675" s="25">
        <v>4.8486087714974216E-2</v>
      </c>
    </row>
    <row r="1676" spans="1:2" x14ac:dyDescent="0.25">
      <c r="A1676" s="24">
        <v>41261</v>
      </c>
      <c r="B1676" s="25">
        <v>5.2109354398809045E-2</v>
      </c>
    </row>
    <row r="1677" spans="1:2" x14ac:dyDescent="0.25">
      <c r="A1677" s="24">
        <v>41262</v>
      </c>
      <c r="B1677" s="25">
        <v>5.899559759819626E-2</v>
      </c>
    </row>
    <row r="1678" spans="1:2" x14ac:dyDescent="0.25">
      <c r="A1678" s="24">
        <v>41263</v>
      </c>
      <c r="B1678" s="25">
        <v>5.6943279833893738E-2</v>
      </c>
    </row>
    <row r="1679" spans="1:2" x14ac:dyDescent="0.25">
      <c r="A1679" s="24">
        <v>41264</v>
      </c>
      <c r="B1679" s="25">
        <v>5.5930368878262339E-2</v>
      </c>
    </row>
    <row r="1680" spans="1:2" x14ac:dyDescent="0.25">
      <c r="A1680" s="24">
        <v>41267</v>
      </c>
      <c r="B1680" s="25">
        <v>5.3957518270475915E-2</v>
      </c>
    </row>
    <row r="1681" spans="1:2" x14ac:dyDescent="0.25">
      <c r="A1681" s="24">
        <v>41269</v>
      </c>
      <c r="B1681" s="25">
        <v>5.255632141261065E-2</v>
      </c>
    </row>
    <row r="1682" spans="1:2" x14ac:dyDescent="0.25">
      <c r="A1682" s="24">
        <v>41270</v>
      </c>
      <c r="B1682" s="25">
        <v>5.1872527512838155E-2</v>
      </c>
    </row>
    <row r="1683" spans="1:2" x14ac:dyDescent="0.25">
      <c r="A1683" s="24">
        <v>41271</v>
      </c>
      <c r="B1683" s="25">
        <v>5.073526350421706E-2</v>
      </c>
    </row>
    <row r="1684" spans="1:2" x14ac:dyDescent="0.25">
      <c r="A1684" s="24">
        <v>41274</v>
      </c>
      <c r="B1684" s="25">
        <v>4.8964935147832893E-2</v>
      </c>
    </row>
    <row r="1685" spans="1:2" x14ac:dyDescent="0.25">
      <c r="A1685" s="24">
        <v>41276</v>
      </c>
      <c r="B1685" s="25">
        <v>5.2091780113541888E-2</v>
      </c>
    </row>
    <row r="1686" spans="1:2" x14ac:dyDescent="0.25">
      <c r="A1686" s="24">
        <v>41277</v>
      </c>
      <c r="B1686" s="25">
        <v>5.8026133311623658E-2</v>
      </c>
    </row>
    <row r="1687" spans="1:2" x14ac:dyDescent="0.25">
      <c r="A1687" s="24">
        <v>41278</v>
      </c>
      <c r="B1687" s="25">
        <v>5.5940727696790378E-2</v>
      </c>
    </row>
    <row r="1688" spans="1:2" x14ac:dyDescent="0.25">
      <c r="A1688" s="24">
        <v>41281</v>
      </c>
      <c r="B1688" s="25">
        <v>5.5139373357477983E-2</v>
      </c>
    </row>
    <row r="1689" spans="1:2" x14ac:dyDescent="0.25">
      <c r="A1689" s="24">
        <v>41282</v>
      </c>
      <c r="B1689" s="25">
        <v>5.3431096768034349E-2</v>
      </c>
    </row>
    <row r="1690" spans="1:2" x14ac:dyDescent="0.25">
      <c r="A1690" s="24">
        <v>41283</v>
      </c>
      <c r="B1690" s="25">
        <v>5.1512771511076437E-2</v>
      </c>
    </row>
    <row r="1691" spans="1:2" x14ac:dyDescent="0.25">
      <c r="A1691" s="24">
        <v>41284</v>
      </c>
      <c r="B1691" s="25">
        <v>5.0630128547102984E-2</v>
      </c>
    </row>
    <row r="1692" spans="1:2" x14ac:dyDescent="0.25">
      <c r="A1692" s="24">
        <v>41285</v>
      </c>
      <c r="B1692" s="25">
        <v>5.0656542828612511E-2</v>
      </c>
    </row>
    <row r="1693" spans="1:2" x14ac:dyDescent="0.25">
      <c r="A1693" s="24">
        <v>41288</v>
      </c>
      <c r="B1693" s="25">
        <v>4.8815205357957185E-2</v>
      </c>
    </row>
    <row r="1694" spans="1:2" x14ac:dyDescent="0.25">
      <c r="A1694" s="24">
        <v>41289</v>
      </c>
      <c r="B1694" s="25">
        <v>4.7066548623543154E-2</v>
      </c>
    </row>
    <row r="1695" spans="1:2" x14ac:dyDescent="0.25">
      <c r="A1695" s="24">
        <v>41290</v>
      </c>
      <c r="B1695" s="25">
        <v>4.5731707596636091E-2</v>
      </c>
    </row>
    <row r="1696" spans="1:2" x14ac:dyDescent="0.25">
      <c r="A1696" s="24">
        <v>41291</v>
      </c>
      <c r="B1696" s="25">
        <v>4.4096181175795716E-2</v>
      </c>
    </row>
    <row r="1697" spans="1:2" x14ac:dyDescent="0.25">
      <c r="A1697" s="24">
        <v>41292</v>
      </c>
      <c r="B1697" s="25">
        <v>4.396696845603603E-2</v>
      </c>
    </row>
    <row r="1698" spans="1:2" x14ac:dyDescent="0.25">
      <c r="A1698" s="24">
        <v>41296</v>
      </c>
      <c r="B1698" s="25">
        <v>4.3191201404096463E-2</v>
      </c>
    </row>
    <row r="1699" spans="1:2" x14ac:dyDescent="0.25">
      <c r="A1699" s="24">
        <v>41297</v>
      </c>
      <c r="B1699" s="25">
        <v>4.2604389778500756E-2</v>
      </c>
    </row>
    <row r="1700" spans="1:2" x14ac:dyDescent="0.25">
      <c r="A1700" s="24">
        <v>41298</v>
      </c>
      <c r="B1700" s="25">
        <v>4.129657042654316E-2</v>
      </c>
    </row>
    <row r="1701" spans="1:2" x14ac:dyDescent="0.25">
      <c r="A1701" s="24">
        <v>41299</v>
      </c>
      <c r="B1701" s="25">
        <v>3.9823063102977618E-2</v>
      </c>
    </row>
    <row r="1702" spans="1:2" x14ac:dyDescent="0.25">
      <c r="A1702" s="24">
        <v>41302</v>
      </c>
      <c r="B1702" s="25">
        <v>4.2706520757607482E-2</v>
      </c>
    </row>
    <row r="1703" spans="1:2" x14ac:dyDescent="0.25">
      <c r="A1703" s="24">
        <v>41303</v>
      </c>
      <c r="B1703" s="25">
        <v>4.1249774741065247E-2</v>
      </c>
    </row>
    <row r="1704" spans="1:2" x14ac:dyDescent="0.25">
      <c r="A1704" s="24">
        <v>41304</v>
      </c>
      <c r="B1704" s="25">
        <v>3.9848959352928953E-2</v>
      </c>
    </row>
    <row r="1705" spans="1:2" x14ac:dyDescent="0.25">
      <c r="A1705" s="24">
        <v>41305</v>
      </c>
      <c r="B1705" s="25">
        <v>4.2172744363260385E-2</v>
      </c>
    </row>
    <row r="1706" spans="1:2" x14ac:dyDescent="0.25">
      <c r="A1706" s="24">
        <v>41306</v>
      </c>
      <c r="B1706" s="25">
        <v>5.0161305872292221E-2</v>
      </c>
    </row>
    <row r="1707" spans="1:2" x14ac:dyDescent="0.25">
      <c r="A1707" s="24">
        <v>41309</v>
      </c>
      <c r="B1707" s="25">
        <v>5.0462991307550449E-2</v>
      </c>
    </row>
    <row r="1708" spans="1:2" x14ac:dyDescent="0.25">
      <c r="A1708" s="24">
        <v>41310</v>
      </c>
      <c r="B1708" s="25">
        <v>5.6945427655366289E-2</v>
      </c>
    </row>
    <row r="1709" spans="1:2" x14ac:dyDescent="0.25">
      <c r="A1709" s="24">
        <v>41311</v>
      </c>
      <c r="B1709" s="25">
        <v>5.6277546172157765E-2</v>
      </c>
    </row>
    <row r="1710" spans="1:2" x14ac:dyDescent="0.25">
      <c r="A1710" s="24">
        <v>41312</v>
      </c>
      <c r="B1710" s="25">
        <v>5.4426988249393522E-2</v>
      </c>
    </row>
    <row r="1711" spans="1:2" x14ac:dyDescent="0.25">
      <c r="A1711" s="24">
        <v>41313</v>
      </c>
      <c r="B1711" s="25">
        <v>5.3194372271606505E-2</v>
      </c>
    </row>
    <row r="1712" spans="1:2" x14ac:dyDescent="0.25">
      <c r="A1712" s="24">
        <v>41316</v>
      </c>
      <c r="B1712" s="25">
        <v>5.1639055781704045E-2</v>
      </c>
    </row>
    <row r="1713" spans="1:2" x14ac:dyDescent="0.25">
      <c r="A1713" s="24">
        <v>41317</v>
      </c>
      <c r="B1713" s="25">
        <v>4.979995741659414E-2</v>
      </c>
    </row>
    <row r="1714" spans="1:2" x14ac:dyDescent="0.25">
      <c r="A1714" s="24">
        <v>41318</v>
      </c>
      <c r="B1714" s="25">
        <v>4.8146278323647783E-2</v>
      </c>
    </row>
    <row r="1715" spans="1:2" x14ac:dyDescent="0.25">
      <c r="A1715" s="24">
        <v>41319</v>
      </c>
      <c r="B1715" s="25">
        <v>4.6757603666039212E-2</v>
      </c>
    </row>
    <row r="1716" spans="1:2" x14ac:dyDescent="0.25">
      <c r="A1716" s="24">
        <v>41320</v>
      </c>
      <c r="B1716" s="25">
        <v>4.6052648594511206E-2</v>
      </c>
    </row>
    <row r="1717" spans="1:2" x14ac:dyDescent="0.25">
      <c r="A1717" s="24">
        <v>41324</v>
      </c>
      <c r="B1717" s="25">
        <v>4.438797554782499E-2</v>
      </c>
    </row>
    <row r="1718" spans="1:2" x14ac:dyDescent="0.25">
      <c r="A1718" s="24">
        <v>41325</v>
      </c>
      <c r="B1718" s="25">
        <v>4.3451070157002752E-2</v>
      </c>
    </row>
    <row r="1719" spans="1:2" x14ac:dyDescent="0.25">
      <c r="A1719" s="24">
        <v>41326</v>
      </c>
      <c r="B1719" s="25">
        <v>4.869697533295294E-2</v>
      </c>
    </row>
    <row r="1720" spans="1:2" x14ac:dyDescent="0.25">
      <c r="A1720" s="24">
        <v>41327</v>
      </c>
      <c r="B1720" s="25">
        <v>4.9178969349925494E-2</v>
      </c>
    </row>
    <row r="1721" spans="1:2" x14ac:dyDescent="0.25">
      <c r="A1721" s="24">
        <v>41330</v>
      </c>
      <c r="B1721" s="25">
        <v>4.8535070329245741E-2</v>
      </c>
    </row>
    <row r="1722" spans="1:2" x14ac:dyDescent="0.25">
      <c r="A1722" s="24">
        <v>41331</v>
      </c>
      <c r="B1722" s="25">
        <v>5.718877552267318E-2</v>
      </c>
    </row>
    <row r="1723" spans="1:2" x14ac:dyDescent="0.25">
      <c r="A1723" s="24">
        <v>41332</v>
      </c>
      <c r="B1723" s="25">
        <v>5.5413723416906147E-2</v>
      </c>
    </row>
    <row r="1724" spans="1:2" x14ac:dyDescent="0.25">
      <c r="A1724" s="24">
        <v>41333</v>
      </c>
      <c r="B1724" s="25">
        <v>5.6497556903148026E-2</v>
      </c>
    </row>
    <row r="1725" spans="1:2" x14ac:dyDescent="0.25">
      <c r="A1725" s="24">
        <v>41334</v>
      </c>
      <c r="B1725" s="25">
        <v>5.4918556433413861E-2</v>
      </c>
    </row>
    <row r="1726" spans="1:2" x14ac:dyDescent="0.25">
      <c r="A1726" s="24">
        <v>41337</v>
      </c>
      <c r="B1726" s="25">
        <v>5.3632111585720732E-2</v>
      </c>
    </row>
    <row r="1727" spans="1:2" x14ac:dyDescent="0.25">
      <c r="A1727" s="24">
        <v>41338</v>
      </c>
      <c r="B1727" s="25">
        <v>5.2663914989057363E-2</v>
      </c>
    </row>
    <row r="1728" spans="1:2" x14ac:dyDescent="0.25">
      <c r="A1728" s="24">
        <v>41339</v>
      </c>
      <c r="B1728" s="25">
        <v>5.6874760371391025E-2</v>
      </c>
    </row>
    <row r="1729" spans="1:2" x14ac:dyDescent="0.25">
      <c r="A1729" s="24">
        <v>41340</v>
      </c>
      <c r="B1729" s="25">
        <v>5.5289469781973688E-2</v>
      </c>
    </row>
    <row r="1730" spans="1:2" x14ac:dyDescent="0.25">
      <c r="A1730" s="24">
        <v>41341</v>
      </c>
      <c r="B1730" s="25">
        <v>5.3822980937138054E-2</v>
      </c>
    </row>
    <row r="1731" spans="1:2" x14ac:dyDescent="0.25">
      <c r="A1731" s="24">
        <v>41344</v>
      </c>
      <c r="B1731" s="25">
        <v>5.6610751414411305E-2</v>
      </c>
    </row>
    <row r="1732" spans="1:2" x14ac:dyDescent="0.25">
      <c r="A1732" s="24">
        <v>41345</v>
      </c>
      <c r="B1732" s="25">
        <v>5.4757836955914095E-2</v>
      </c>
    </row>
    <row r="1733" spans="1:2" x14ac:dyDescent="0.25">
      <c r="A1733" s="24">
        <v>41346</v>
      </c>
      <c r="B1733" s="25">
        <v>5.2826868424452014E-2</v>
      </c>
    </row>
    <row r="1734" spans="1:2" x14ac:dyDescent="0.25">
      <c r="A1734" s="24">
        <v>41347</v>
      </c>
      <c r="B1734" s="25">
        <v>5.1491411417201122E-2</v>
      </c>
    </row>
    <row r="1735" spans="1:2" x14ac:dyDescent="0.25">
      <c r="A1735" s="24">
        <v>41348</v>
      </c>
      <c r="B1735" s="25">
        <v>5.3204724776910808E-2</v>
      </c>
    </row>
    <row r="1736" spans="1:2" x14ac:dyDescent="0.25">
      <c r="A1736" s="24">
        <v>41351</v>
      </c>
      <c r="B1736" s="25">
        <v>5.2138525803414278E-2</v>
      </c>
    </row>
    <row r="1737" spans="1:2" x14ac:dyDescent="0.25">
      <c r="A1737" s="24">
        <v>41352</v>
      </c>
      <c r="B1737" s="25">
        <v>5.2858174484649197E-2</v>
      </c>
    </row>
    <row r="1738" spans="1:2" x14ac:dyDescent="0.25">
      <c r="A1738" s="24">
        <v>41353</v>
      </c>
      <c r="B1738" s="25">
        <v>5.1092273095016148E-2</v>
      </c>
    </row>
    <row r="1739" spans="1:2" x14ac:dyDescent="0.25">
      <c r="A1739" s="24">
        <v>41354</v>
      </c>
      <c r="B1739" s="25">
        <v>5.2223001685571313E-2</v>
      </c>
    </row>
    <row r="1740" spans="1:2" x14ac:dyDescent="0.25">
      <c r="A1740" s="24">
        <v>41355</v>
      </c>
      <c r="B1740" s="25">
        <v>5.2846761052416195E-2</v>
      </c>
    </row>
    <row r="1741" spans="1:2" x14ac:dyDescent="0.25">
      <c r="A1741" s="24">
        <v>41358</v>
      </c>
      <c r="B1741" s="25">
        <v>5.0929184703582049E-2</v>
      </c>
    </row>
    <row r="1742" spans="1:2" x14ac:dyDescent="0.25">
      <c r="A1742" s="24">
        <v>41359</v>
      </c>
      <c r="B1742" s="25">
        <v>4.9085075528921052E-2</v>
      </c>
    </row>
    <row r="1743" spans="1:2" x14ac:dyDescent="0.25">
      <c r="A1743" s="24">
        <v>41360</v>
      </c>
      <c r="B1743" s="25">
        <v>4.7560542561517871E-2</v>
      </c>
    </row>
    <row r="1744" spans="1:2" x14ac:dyDescent="0.25">
      <c r="A1744" s="24">
        <v>41361</v>
      </c>
      <c r="B1744" s="25">
        <v>4.5919275661401346E-2</v>
      </c>
    </row>
    <row r="1745" spans="1:2" x14ac:dyDescent="0.25">
      <c r="A1745" s="24">
        <v>41365</v>
      </c>
      <c r="B1745" s="25">
        <v>4.4311322188717618E-2</v>
      </c>
    </row>
    <row r="1746" spans="1:2" x14ac:dyDescent="0.25">
      <c r="A1746" s="24">
        <v>41366</v>
      </c>
      <c r="B1746" s="25">
        <v>4.6266360881244563E-2</v>
      </c>
    </row>
    <row r="1747" spans="1:2" x14ac:dyDescent="0.25">
      <c r="A1747" s="24">
        <v>41367</v>
      </c>
      <c r="B1747" s="25">
        <v>4.5061144532451518E-2</v>
      </c>
    </row>
    <row r="1748" spans="1:2" x14ac:dyDescent="0.25">
      <c r="A1748" s="24">
        <v>41368</v>
      </c>
      <c r="B1748" s="25">
        <v>5.1616269383282773E-2</v>
      </c>
    </row>
    <row r="1749" spans="1:2" x14ac:dyDescent="0.25">
      <c r="A1749" s="24">
        <v>41369</v>
      </c>
      <c r="B1749" s="25">
        <v>5.0111799526550357E-2</v>
      </c>
    </row>
    <row r="1750" spans="1:2" x14ac:dyDescent="0.25">
      <c r="A1750" s="24">
        <v>41372</v>
      </c>
      <c r="B1750" s="25">
        <v>4.8958317525706556E-2</v>
      </c>
    </row>
    <row r="1751" spans="1:2" x14ac:dyDescent="0.25">
      <c r="A1751" s="24">
        <v>41373</v>
      </c>
      <c r="B1751" s="25">
        <v>4.81713718901799E-2</v>
      </c>
    </row>
    <row r="1752" spans="1:2" x14ac:dyDescent="0.25">
      <c r="A1752" s="24">
        <v>41374</v>
      </c>
      <c r="B1752" s="25">
        <v>4.6421551624357925E-2</v>
      </c>
    </row>
    <row r="1753" spans="1:2" x14ac:dyDescent="0.25">
      <c r="A1753" s="24">
        <v>41375</v>
      </c>
      <c r="B1753" s="25">
        <v>4.7631380131012292E-2</v>
      </c>
    </row>
    <row r="1754" spans="1:2" x14ac:dyDescent="0.25">
      <c r="A1754" s="24">
        <v>41376</v>
      </c>
      <c r="B1754" s="25">
        <v>4.6042772627005249E-2</v>
      </c>
    </row>
    <row r="1755" spans="1:2" x14ac:dyDescent="0.25">
      <c r="A1755" s="24">
        <v>41379</v>
      </c>
      <c r="B1755" s="25">
        <v>4.4391962572545497E-2</v>
      </c>
    </row>
    <row r="1756" spans="1:2" x14ac:dyDescent="0.25">
      <c r="A1756" s="24">
        <v>41380</v>
      </c>
      <c r="B1756" s="25">
        <v>6.3564261677567818E-2</v>
      </c>
    </row>
    <row r="1757" spans="1:2" x14ac:dyDescent="0.25">
      <c r="A1757" s="24">
        <v>41381</v>
      </c>
      <c r="B1757" s="25">
        <v>6.2016915320920178E-2</v>
      </c>
    </row>
    <row r="1758" spans="1:2" x14ac:dyDescent="0.25">
      <c r="A1758" s="24">
        <v>41382</v>
      </c>
      <c r="B1758" s="25">
        <v>6.0969620557179888E-2</v>
      </c>
    </row>
    <row r="1759" spans="1:2" x14ac:dyDescent="0.25">
      <c r="A1759" s="24">
        <v>41383</v>
      </c>
      <c r="B1759" s="25">
        <v>6.1632674549898805E-2</v>
      </c>
    </row>
    <row r="1760" spans="1:2" x14ac:dyDescent="0.25">
      <c r="A1760" s="24">
        <v>41386</v>
      </c>
      <c r="B1760" s="25">
        <v>6.1077696575070638E-2</v>
      </c>
    </row>
    <row r="1761" spans="1:2" x14ac:dyDescent="0.25">
      <c r="A1761" s="24">
        <v>41387</v>
      </c>
      <c r="B1761" s="25">
        <v>5.8876796157720651E-2</v>
      </c>
    </row>
    <row r="1762" spans="1:2" x14ac:dyDescent="0.25">
      <c r="A1762" s="24">
        <v>41388</v>
      </c>
      <c r="B1762" s="25">
        <v>6.0402395352983085E-2</v>
      </c>
    </row>
    <row r="1763" spans="1:2" x14ac:dyDescent="0.25">
      <c r="A1763" s="24">
        <v>41389</v>
      </c>
      <c r="B1763" s="25">
        <v>5.8309837877934444E-2</v>
      </c>
    </row>
    <row r="1764" spans="1:2" x14ac:dyDescent="0.25">
      <c r="A1764" s="24">
        <v>41390</v>
      </c>
      <c r="B1764" s="25">
        <v>5.6220683202795253E-2</v>
      </c>
    </row>
    <row r="1765" spans="1:2" x14ac:dyDescent="0.25">
      <c r="A1765" s="24">
        <v>41393</v>
      </c>
      <c r="B1765" s="25">
        <v>5.5276502770107566E-2</v>
      </c>
    </row>
    <row r="1766" spans="1:2" x14ac:dyDescent="0.25">
      <c r="A1766" s="24">
        <v>41394</v>
      </c>
      <c r="B1766" s="25">
        <v>5.5546848673109106E-2</v>
      </c>
    </row>
    <row r="1767" spans="1:2" x14ac:dyDescent="0.25">
      <c r="A1767" s="24">
        <v>41395</v>
      </c>
      <c r="B1767" s="25">
        <v>5.3766365221175581E-2</v>
      </c>
    </row>
    <row r="1768" spans="1:2" x14ac:dyDescent="0.25">
      <c r="A1768" s="24">
        <v>41396</v>
      </c>
      <c r="B1768" s="25">
        <v>6.7374270282679921E-2</v>
      </c>
    </row>
    <row r="1769" spans="1:2" x14ac:dyDescent="0.25">
      <c r="A1769" s="24">
        <v>41397</v>
      </c>
      <c r="B1769" s="25">
        <v>6.8304382777402375E-2</v>
      </c>
    </row>
    <row r="1770" spans="1:2" x14ac:dyDescent="0.25">
      <c r="A1770" s="24">
        <v>41400</v>
      </c>
      <c r="B1770" s="25">
        <v>6.7980474027217824E-2</v>
      </c>
    </row>
    <row r="1771" spans="1:2" x14ac:dyDescent="0.25">
      <c r="A1771" s="24">
        <v>41401</v>
      </c>
      <c r="B1771" s="25">
        <v>6.5512828116421812E-2</v>
      </c>
    </row>
    <row r="1772" spans="1:2" x14ac:dyDescent="0.25">
      <c r="A1772" s="24">
        <v>41402</v>
      </c>
      <c r="B1772" s="25">
        <v>6.4142414519381394E-2</v>
      </c>
    </row>
    <row r="1773" spans="1:2" x14ac:dyDescent="0.25">
      <c r="A1773" s="24">
        <v>41403</v>
      </c>
      <c r="B1773" s="25">
        <v>6.2713195018139392E-2</v>
      </c>
    </row>
    <row r="1774" spans="1:2" x14ac:dyDescent="0.25">
      <c r="A1774" s="24">
        <v>41404</v>
      </c>
      <c r="B1774" s="25">
        <v>6.0451381399409941E-2</v>
      </c>
    </row>
    <row r="1775" spans="1:2" x14ac:dyDescent="0.25">
      <c r="A1775" s="24">
        <v>41407</v>
      </c>
      <c r="B1775" s="25">
        <v>6.1884113442340141E-2</v>
      </c>
    </row>
    <row r="1776" spans="1:2" x14ac:dyDescent="0.25">
      <c r="A1776" s="24">
        <v>41408</v>
      </c>
      <c r="B1776" s="25">
        <v>5.9799334204548138E-2</v>
      </c>
    </row>
    <row r="1777" spans="1:2" x14ac:dyDescent="0.25">
      <c r="A1777" s="24">
        <v>41409</v>
      </c>
      <c r="B1777" s="25">
        <v>5.8153594345876199E-2</v>
      </c>
    </row>
    <row r="1778" spans="1:2" x14ac:dyDescent="0.25">
      <c r="A1778" s="24">
        <v>41410</v>
      </c>
      <c r="B1778" s="25">
        <v>5.6068137592602055E-2</v>
      </c>
    </row>
    <row r="1779" spans="1:2" x14ac:dyDescent="0.25">
      <c r="A1779" s="24">
        <v>41411</v>
      </c>
      <c r="B1779" s="25">
        <v>5.4043853978780518E-2</v>
      </c>
    </row>
    <row r="1780" spans="1:2" x14ac:dyDescent="0.25">
      <c r="A1780" s="24">
        <v>41414</v>
      </c>
      <c r="B1780" s="25">
        <v>5.6711730276994887E-2</v>
      </c>
    </row>
    <row r="1781" spans="1:2" x14ac:dyDescent="0.25">
      <c r="A1781" s="24">
        <v>41415</v>
      </c>
      <c r="B1781" s="25">
        <v>5.617065799195127E-2</v>
      </c>
    </row>
    <row r="1782" spans="1:2" x14ac:dyDescent="0.25">
      <c r="A1782" s="24">
        <v>41416</v>
      </c>
      <c r="B1782" s="25">
        <v>5.4195621776264732E-2</v>
      </c>
    </row>
    <row r="1783" spans="1:2" x14ac:dyDescent="0.25">
      <c r="A1783" s="24">
        <v>41417</v>
      </c>
      <c r="B1783" s="25">
        <v>5.7349106453832177E-2</v>
      </c>
    </row>
    <row r="1784" spans="1:2" x14ac:dyDescent="0.25">
      <c r="A1784" s="24">
        <v>41418</v>
      </c>
      <c r="B1784" s="25">
        <v>5.5831513200364807E-2</v>
      </c>
    </row>
    <row r="1785" spans="1:2" x14ac:dyDescent="0.25">
      <c r="A1785" s="24">
        <v>41422</v>
      </c>
      <c r="B1785" s="25">
        <v>5.3802225908312989E-2</v>
      </c>
    </row>
    <row r="1786" spans="1:2" x14ac:dyDescent="0.25">
      <c r="A1786" s="24">
        <v>41423</v>
      </c>
      <c r="B1786" s="25">
        <v>5.3399379504265973E-2</v>
      </c>
    </row>
    <row r="1787" spans="1:2" x14ac:dyDescent="0.25">
      <c r="A1787" s="24">
        <v>41424</v>
      </c>
      <c r="B1787" s="25">
        <v>5.5279338665600516E-2</v>
      </c>
    </row>
    <row r="1788" spans="1:2" x14ac:dyDescent="0.25">
      <c r="A1788" s="24">
        <v>41425</v>
      </c>
      <c r="B1788" s="25">
        <v>5.3956180523600246E-2</v>
      </c>
    </row>
    <row r="1789" spans="1:2" x14ac:dyDescent="0.25">
      <c r="A1789" s="24">
        <v>41428</v>
      </c>
      <c r="B1789" s="25">
        <v>5.4075797035611509E-2</v>
      </c>
    </row>
    <row r="1790" spans="1:2" x14ac:dyDescent="0.25">
      <c r="A1790" s="24">
        <v>41429</v>
      </c>
      <c r="B1790" s="25">
        <v>5.3139992168469326E-2</v>
      </c>
    </row>
    <row r="1791" spans="1:2" x14ac:dyDescent="0.25">
      <c r="A1791" s="24">
        <v>41430</v>
      </c>
      <c r="B1791" s="25">
        <v>5.1410192439807961E-2</v>
      </c>
    </row>
    <row r="1792" spans="1:2" x14ac:dyDescent="0.25">
      <c r="A1792" s="24">
        <v>41431</v>
      </c>
      <c r="B1792" s="25">
        <v>5.2374874981940052E-2</v>
      </c>
    </row>
    <row r="1793" spans="1:2" x14ac:dyDescent="0.25">
      <c r="A1793" s="24">
        <v>41432</v>
      </c>
      <c r="B1793" s="25">
        <v>5.410870757033736E-2</v>
      </c>
    </row>
    <row r="1794" spans="1:2" x14ac:dyDescent="0.25">
      <c r="A1794" s="24">
        <v>41435</v>
      </c>
      <c r="B1794" s="25">
        <v>5.2214761039664909E-2</v>
      </c>
    </row>
    <row r="1795" spans="1:2" x14ac:dyDescent="0.25">
      <c r="A1795" s="24">
        <v>41436</v>
      </c>
      <c r="B1795" s="25">
        <v>5.0605244154805884E-2</v>
      </c>
    </row>
    <row r="1796" spans="1:2" x14ac:dyDescent="0.25">
      <c r="A1796" s="24">
        <v>41437</v>
      </c>
      <c r="B1796" s="25">
        <v>5.4780005266867597E-2</v>
      </c>
    </row>
    <row r="1797" spans="1:2" x14ac:dyDescent="0.25">
      <c r="A1797" s="24">
        <v>41438</v>
      </c>
      <c r="B1797" s="25">
        <v>5.3479469589122551E-2</v>
      </c>
    </row>
    <row r="1798" spans="1:2" x14ac:dyDescent="0.25">
      <c r="A1798" s="24">
        <v>41439</v>
      </c>
      <c r="B1798" s="25">
        <v>5.908003333107581E-2</v>
      </c>
    </row>
    <row r="1799" spans="1:2" x14ac:dyDescent="0.25">
      <c r="A1799" s="24">
        <v>41442</v>
      </c>
      <c r="B1799" s="25">
        <v>5.6956808485601827E-2</v>
      </c>
    </row>
    <row r="1800" spans="1:2" x14ac:dyDescent="0.25">
      <c r="A1800" s="24">
        <v>41443</v>
      </c>
      <c r="B1800" s="25">
        <v>5.6098811133495817E-2</v>
      </c>
    </row>
    <row r="1801" spans="1:2" x14ac:dyDescent="0.25">
      <c r="A1801" s="24">
        <v>41444</v>
      </c>
      <c r="B1801" s="25">
        <v>5.478401883437873E-2</v>
      </c>
    </row>
    <row r="1802" spans="1:2" x14ac:dyDescent="0.25">
      <c r="A1802" s="24">
        <v>41445</v>
      </c>
      <c r="B1802" s="25">
        <v>5.9950378969718866E-2</v>
      </c>
    </row>
    <row r="1803" spans="1:2" x14ac:dyDescent="0.25">
      <c r="A1803" s="24">
        <v>41446</v>
      </c>
      <c r="B1803" s="25">
        <v>8.1090639356365887E-2</v>
      </c>
    </row>
    <row r="1804" spans="1:2" x14ac:dyDescent="0.25">
      <c r="A1804" s="24">
        <v>41449</v>
      </c>
      <c r="B1804" s="25">
        <v>7.8651168749640732E-2</v>
      </c>
    </row>
    <row r="1805" spans="1:2" x14ac:dyDescent="0.25">
      <c r="A1805" s="24">
        <v>41450</v>
      </c>
      <c r="B1805" s="25">
        <v>8.0282667737895233E-2</v>
      </c>
    </row>
    <row r="1806" spans="1:2" x14ac:dyDescent="0.25">
      <c r="A1806" s="24">
        <v>41451</v>
      </c>
      <c r="B1806" s="25">
        <v>8.0199058170169091E-2</v>
      </c>
    </row>
    <row r="1807" spans="1:2" x14ac:dyDescent="0.25">
      <c r="A1807" s="24">
        <v>41452</v>
      </c>
      <c r="B1807" s="25">
        <v>7.7296562742230387E-2</v>
      </c>
    </row>
    <row r="1808" spans="1:2" x14ac:dyDescent="0.25">
      <c r="A1808" s="24">
        <v>41453</v>
      </c>
      <c r="B1808" s="25">
        <v>7.9897491627748313E-2</v>
      </c>
    </row>
    <row r="1809" spans="1:2" x14ac:dyDescent="0.25">
      <c r="A1809" s="24">
        <v>41456</v>
      </c>
      <c r="B1809" s="25">
        <v>7.699842363361413E-2</v>
      </c>
    </row>
    <row r="1810" spans="1:2" x14ac:dyDescent="0.25">
      <c r="A1810" s="24">
        <v>41457</v>
      </c>
      <c r="B1810" s="25">
        <v>7.509336500315282E-2</v>
      </c>
    </row>
    <row r="1811" spans="1:2" x14ac:dyDescent="0.25">
      <c r="A1811" s="24">
        <v>41458</v>
      </c>
      <c r="B1811" s="25">
        <v>7.2806993715921767E-2</v>
      </c>
    </row>
    <row r="1812" spans="1:2" x14ac:dyDescent="0.25">
      <c r="A1812" s="24">
        <v>41460</v>
      </c>
      <c r="B1812" s="25">
        <v>7.0570487886902497E-2</v>
      </c>
    </row>
    <row r="1813" spans="1:2" x14ac:dyDescent="0.25">
      <c r="A1813" s="24">
        <v>41463</v>
      </c>
      <c r="B1813" s="25">
        <v>6.8340253299524006E-2</v>
      </c>
    </row>
    <row r="1814" spans="1:2" x14ac:dyDescent="0.25">
      <c r="A1814" s="24">
        <v>41464</v>
      </c>
      <c r="B1814" s="25">
        <v>6.5855429649470817E-2</v>
      </c>
    </row>
    <row r="1815" spans="1:2" x14ac:dyDescent="0.25">
      <c r="A1815" s="24">
        <v>41465</v>
      </c>
      <c r="B1815" s="25">
        <v>6.3743007440795224E-2</v>
      </c>
    </row>
    <row r="1816" spans="1:2" x14ac:dyDescent="0.25">
      <c r="A1816" s="24">
        <v>41466</v>
      </c>
      <c r="B1816" s="25">
        <v>6.1554837185753032E-2</v>
      </c>
    </row>
    <row r="1817" spans="1:2" x14ac:dyDescent="0.25">
      <c r="A1817" s="24">
        <v>41467</v>
      </c>
      <c r="B1817" s="25">
        <v>6.2786071818897796E-2</v>
      </c>
    </row>
    <row r="1818" spans="1:2" x14ac:dyDescent="0.25">
      <c r="A1818" s="24">
        <v>41470</v>
      </c>
      <c r="B1818" s="25">
        <v>6.0788447300989715E-2</v>
      </c>
    </row>
    <row r="1819" spans="1:2" x14ac:dyDescent="0.25">
      <c r="A1819" s="24">
        <v>41471</v>
      </c>
      <c r="B1819" s="25">
        <v>5.9116878485459733E-2</v>
      </c>
    </row>
    <row r="1820" spans="1:2" x14ac:dyDescent="0.25">
      <c r="A1820" s="24">
        <v>41472</v>
      </c>
      <c r="B1820" s="25">
        <v>5.6990305213640659E-2</v>
      </c>
    </row>
    <row r="1821" spans="1:2" x14ac:dyDescent="0.25">
      <c r="A1821" s="24">
        <v>41473</v>
      </c>
      <c r="B1821" s="25">
        <v>5.6904101360568241E-2</v>
      </c>
    </row>
    <row r="1822" spans="1:2" x14ac:dyDescent="0.25">
      <c r="A1822" s="24">
        <v>41474</v>
      </c>
      <c r="B1822" s="25">
        <v>5.4879186656795004E-2</v>
      </c>
    </row>
    <row r="1823" spans="1:2" x14ac:dyDescent="0.25">
      <c r="A1823" s="24">
        <v>41477</v>
      </c>
      <c r="B1823" s="25">
        <v>5.2910426970644416E-2</v>
      </c>
    </row>
    <row r="1824" spans="1:2" x14ac:dyDescent="0.25">
      <c r="A1824" s="24">
        <v>41478</v>
      </c>
      <c r="B1824" s="25">
        <v>5.1055843486897227E-2</v>
      </c>
    </row>
    <row r="1825" spans="1:2" x14ac:dyDescent="0.25">
      <c r="A1825" s="24">
        <v>41479</v>
      </c>
      <c r="B1825" s="25">
        <v>4.9431080013070179E-2</v>
      </c>
    </row>
    <row r="1826" spans="1:2" x14ac:dyDescent="0.25">
      <c r="A1826" s="24">
        <v>41480</v>
      </c>
      <c r="B1826" s="25">
        <v>4.7974411351206253E-2</v>
      </c>
    </row>
    <row r="1827" spans="1:2" x14ac:dyDescent="0.25">
      <c r="A1827" s="24">
        <v>41481</v>
      </c>
      <c r="B1827" s="25">
        <v>5.1302828039473544E-2</v>
      </c>
    </row>
    <row r="1828" spans="1:2" x14ac:dyDescent="0.25">
      <c r="A1828" s="24">
        <v>41484</v>
      </c>
      <c r="B1828" s="25">
        <v>4.9582504355632044E-2</v>
      </c>
    </row>
    <row r="1829" spans="1:2" x14ac:dyDescent="0.25">
      <c r="A1829" s="24">
        <v>41485</v>
      </c>
      <c r="B1829" s="25">
        <v>4.9366624554769381E-2</v>
      </c>
    </row>
    <row r="1830" spans="1:2" x14ac:dyDescent="0.25">
      <c r="A1830" s="24">
        <v>41486</v>
      </c>
      <c r="B1830" s="25">
        <v>4.8150253609080061E-2</v>
      </c>
    </row>
    <row r="1831" spans="1:2" x14ac:dyDescent="0.25">
      <c r="A1831" s="24">
        <v>41487</v>
      </c>
      <c r="B1831" s="25">
        <v>4.6813502328224885E-2</v>
      </c>
    </row>
    <row r="1832" spans="1:2" x14ac:dyDescent="0.25">
      <c r="A1832" s="24">
        <v>41488</v>
      </c>
      <c r="B1832" s="25">
        <v>4.6341573974873519E-2</v>
      </c>
    </row>
    <row r="1833" spans="1:2" x14ac:dyDescent="0.25">
      <c r="A1833" s="24">
        <v>41491</v>
      </c>
      <c r="B1833" s="25">
        <v>4.52588942784568E-2</v>
      </c>
    </row>
    <row r="1834" spans="1:2" x14ac:dyDescent="0.25">
      <c r="A1834" s="24">
        <v>41492</v>
      </c>
      <c r="B1834" s="25">
        <v>4.369664432140806E-2</v>
      </c>
    </row>
    <row r="1835" spans="1:2" x14ac:dyDescent="0.25">
      <c r="A1835" s="24">
        <v>41493</v>
      </c>
      <c r="B1835" s="25">
        <v>4.3353298078058655E-2</v>
      </c>
    </row>
    <row r="1836" spans="1:2" x14ac:dyDescent="0.25">
      <c r="A1836" s="24">
        <v>41494</v>
      </c>
      <c r="B1836" s="25">
        <v>4.3613414419019246E-2</v>
      </c>
    </row>
    <row r="1837" spans="1:2" x14ac:dyDescent="0.25">
      <c r="A1837" s="24">
        <v>41495</v>
      </c>
      <c r="B1837" s="25">
        <v>4.3783826011271572E-2</v>
      </c>
    </row>
    <row r="1838" spans="1:2" x14ac:dyDescent="0.25">
      <c r="A1838" s="24">
        <v>41498</v>
      </c>
      <c r="B1838" s="25">
        <v>4.2192825922549637E-2</v>
      </c>
    </row>
    <row r="1839" spans="1:2" x14ac:dyDescent="0.25">
      <c r="A1839" s="24">
        <v>41499</v>
      </c>
      <c r="B1839" s="25">
        <v>4.0720489040123216E-2</v>
      </c>
    </row>
    <row r="1840" spans="1:2" x14ac:dyDescent="0.25">
      <c r="A1840" s="24">
        <v>41500</v>
      </c>
      <c r="B1840" s="25">
        <v>3.9450788744500004E-2</v>
      </c>
    </row>
    <row r="1841" spans="1:2" x14ac:dyDescent="0.25">
      <c r="A1841" s="24">
        <v>41501</v>
      </c>
      <c r="B1841" s="25">
        <v>3.8100458919735611E-2</v>
      </c>
    </row>
    <row r="1842" spans="1:2" x14ac:dyDescent="0.25">
      <c r="A1842" s="24">
        <v>41502</v>
      </c>
      <c r="B1842" s="25">
        <v>5.3212353462234636E-2</v>
      </c>
    </row>
    <row r="1843" spans="1:2" x14ac:dyDescent="0.25">
      <c r="A1843" s="24">
        <v>41505</v>
      </c>
      <c r="B1843" s="25">
        <v>5.1496434816304386E-2</v>
      </c>
    </row>
    <row r="1844" spans="1:2" x14ac:dyDescent="0.25">
      <c r="A1844" s="24">
        <v>41506</v>
      </c>
      <c r="B1844" s="25">
        <v>5.0649229232111126E-2</v>
      </c>
    </row>
    <row r="1845" spans="1:2" x14ac:dyDescent="0.25">
      <c r="A1845" s="24">
        <v>41507</v>
      </c>
      <c r="B1845" s="25">
        <v>5.3128524248860137E-2</v>
      </c>
    </row>
    <row r="1846" spans="1:2" x14ac:dyDescent="0.25">
      <c r="A1846" s="24">
        <v>41508</v>
      </c>
      <c r="B1846" s="25">
        <v>5.1787472430368582E-2</v>
      </c>
    </row>
    <row r="1847" spans="1:2" x14ac:dyDescent="0.25">
      <c r="A1847" s="24">
        <v>41509</v>
      </c>
      <c r="B1847" s="25">
        <v>5.0901742352297108E-2</v>
      </c>
    </row>
    <row r="1848" spans="1:2" x14ac:dyDescent="0.25">
      <c r="A1848" s="24">
        <v>41512</v>
      </c>
      <c r="B1848" s="25">
        <v>4.940431758288797E-2</v>
      </c>
    </row>
    <row r="1849" spans="1:2" x14ac:dyDescent="0.25">
      <c r="A1849" s="24">
        <v>41513</v>
      </c>
      <c r="B1849" s="25">
        <v>4.7615941539488199E-2</v>
      </c>
    </row>
    <row r="1850" spans="1:2" x14ac:dyDescent="0.25">
      <c r="A1850" s="24">
        <v>41514</v>
      </c>
      <c r="B1850" s="25">
        <v>6.2382618714638252E-2</v>
      </c>
    </row>
    <row r="1851" spans="1:2" x14ac:dyDescent="0.25">
      <c r="A1851" s="24">
        <v>41515</v>
      </c>
      <c r="B1851" s="25">
        <v>6.011905142652986E-2</v>
      </c>
    </row>
    <row r="1852" spans="1:2" x14ac:dyDescent="0.25">
      <c r="A1852" s="24">
        <v>41516</v>
      </c>
      <c r="B1852" s="25">
        <v>6.0001466272255215E-2</v>
      </c>
    </row>
    <row r="1853" spans="1:2" x14ac:dyDescent="0.25">
      <c r="A1853" s="24">
        <v>41520</v>
      </c>
      <c r="B1853" s="25">
        <v>6.2540758457967124E-2</v>
      </c>
    </row>
    <row r="1854" spans="1:2" x14ac:dyDescent="0.25">
      <c r="A1854" s="24">
        <v>41521</v>
      </c>
      <c r="B1854" s="25">
        <v>6.2064329381757759E-2</v>
      </c>
    </row>
    <row r="1855" spans="1:2" x14ac:dyDescent="0.25">
      <c r="A1855" s="24">
        <v>41522</v>
      </c>
      <c r="B1855" s="25">
        <v>6.2722984184986397E-2</v>
      </c>
    </row>
    <row r="1856" spans="1:2" x14ac:dyDescent="0.25">
      <c r="A1856" s="24">
        <v>41523</v>
      </c>
      <c r="B1856" s="25">
        <v>6.0881254796140608E-2</v>
      </c>
    </row>
    <row r="1857" spans="1:2" x14ac:dyDescent="0.25">
      <c r="A1857" s="24">
        <v>41526</v>
      </c>
      <c r="B1857" s="25">
        <v>5.8669065576338858E-2</v>
      </c>
    </row>
    <row r="1858" spans="1:2" x14ac:dyDescent="0.25">
      <c r="A1858" s="24">
        <v>41527</v>
      </c>
      <c r="B1858" s="25">
        <v>6.1316563667344712E-2</v>
      </c>
    </row>
    <row r="1859" spans="1:2" x14ac:dyDescent="0.25">
      <c r="A1859" s="24">
        <v>41528</v>
      </c>
      <c r="B1859" s="25">
        <v>6.0096349258006582E-2</v>
      </c>
    </row>
    <row r="1860" spans="1:2" x14ac:dyDescent="0.25">
      <c r="A1860" s="24">
        <v>41529</v>
      </c>
      <c r="B1860" s="25">
        <v>5.7958840344334926E-2</v>
      </c>
    </row>
    <row r="1861" spans="1:2" x14ac:dyDescent="0.25">
      <c r="A1861" s="24">
        <v>41530</v>
      </c>
      <c r="B1861" s="25">
        <v>5.9810531173498667E-2</v>
      </c>
    </row>
    <row r="1862" spans="1:2" x14ac:dyDescent="0.25">
      <c r="A1862" s="24">
        <v>41533</v>
      </c>
      <c r="B1862" s="25">
        <v>6.0590387103262582E-2</v>
      </c>
    </row>
    <row r="1863" spans="1:2" x14ac:dyDescent="0.25">
      <c r="A1863" s="24">
        <v>41534</v>
      </c>
      <c r="B1863" s="25">
        <v>5.8472159387435226E-2</v>
      </c>
    </row>
    <row r="1864" spans="1:2" x14ac:dyDescent="0.25">
      <c r="A1864" s="24">
        <v>41535</v>
      </c>
      <c r="B1864" s="25">
        <v>5.9296549744450387E-2</v>
      </c>
    </row>
    <row r="1865" spans="1:2" x14ac:dyDescent="0.25">
      <c r="A1865" s="24">
        <v>41536</v>
      </c>
      <c r="B1865" s="25">
        <v>5.8308366451784797E-2</v>
      </c>
    </row>
    <row r="1866" spans="1:2" x14ac:dyDescent="0.25">
      <c r="A1866" s="24">
        <v>41537</v>
      </c>
      <c r="B1866" s="25">
        <v>5.6313384625051088E-2</v>
      </c>
    </row>
    <row r="1867" spans="1:2" x14ac:dyDescent="0.25">
      <c r="A1867" s="24">
        <v>41540</v>
      </c>
      <c r="B1867" s="25">
        <v>5.4323585981671668E-2</v>
      </c>
    </row>
    <row r="1868" spans="1:2" x14ac:dyDescent="0.25">
      <c r="A1868" s="24">
        <v>41541</v>
      </c>
      <c r="B1868" s="25">
        <v>5.3943208579551608E-2</v>
      </c>
    </row>
    <row r="1869" spans="1:2" x14ac:dyDescent="0.25">
      <c r="A1869" s="24">
        <v>41542</v>
      </c>
      <c r="B1869" s="25">
        <v>5.2181324849344686E-2</v>
      </c>
    </row>
    <row r="1870" spans="1:2" x14ac:dyDescent="0.25">
      <c r="A1870" s="24">
        <v>41543</v>
      </c>
      <c r="B1870" s="25">
        <v>5.1185194814216531E-2</v>
      </c>
    </row>
    <row r="1871" spans="1:2" x14ac:dyDescent="0.25">
      <c r="A1871" s="24">
        <v>41544</v>
      </c>
      <c r="B1871" s="25">
        <v>4.9643151024695506E-2</v>
      </c>
    </row>
    <row r="1872" spans="1:2" x14ac:dyDescent="0.25">
      <c r="A1872" s="24">
        <v>41547</v>
      </c>
      <c r="B1872" s="25">
        <v>4.8194146569534246E-2</v>
      </c>
    </row>
    <row r="1873" spans="1:2" x14ac:dyDescent="0.25">
      <c r="A1873" s="24">
        <v>41548</v>
      </c>
      <c r="B1873" s="25">
        <v>4.6465152649810923E-2</v>
      </c>
    </row>
    <row r="1874" spans="1:2" x14ac:dyDescent="0.25">
      <c r="A1874" s="24">
        <v>41549</v>
      </c>
      <c r="B1874" s="25">
        <v>4.7269483457983798E-2</v>
      </c>
    </row>
    <row r="1875" spans="1:2" x14ac:dyDescent="0.25">
      <c r="A1875" s="24">
        <v>41550</v>
      </c>
      <c r="B1875" s="25">
        <v>4.5558807076809114E-2</v>
      </c>
    </row>
    <row r="1876" spans="1:2" x14ac:dyDescent="0.25">
      <c r="A1876" s="24">
        <v>41551</v>
      </c>
      <c r="B1876" s="25">
        <v>4.4896284715565664E-2</v>
      </c>
    </row>
    <row r="1877" spans="1:2" x14ac:dyDescent="0.25">
      <c r="A1877" s="24">
        <v>41554</v>
      </c>
      <c r="B1877" s="25">
        <v>4.5134516804159024E-2</v>
      </c>
    </row>
    <row r="1878" spans="1:2" x14ac:dyDescent="0.25">
      <c r="A1878" s="24">
        <v>41555</v>
      </c>
      <c r="B1878" s="25">
        <v>4.5644916092368384E-2</v>
      </c>
    </row>
    <row r="1879" spans="1:2" x14ac:dyDescent="0.25">
      <c r="A1879" s="24">
        <v>41556</v>
      </c>
      <c r="B1879" s="25">
        <v>4.9616084092525166E-2</v>
      </c>
    </row>
    <row r="1880" spans="1:2" x14ac:dyDescent="0.25">
      <c r="A1880" s="24">
        <v>41557</v>
      </c>
      <c r="B1880" s="25">
        <v>4.838269991189266E-2</v>
      </c>
    </row>
    <row r="1881" spans="1:2" x14ac:dyDescent="0.25">
      <c r="A1881" s="24">
        <v>41558</v>
      </c>
      <c r="B1881" s="25">
        <v>5.2685595764648256E-2</v>
      </c>
    </row>
    <row r="1882" spans="1:2" x14ac:dyDescent="0.25">
      <c r="A1882" s="24">
        <v>41561</v>
      </c>
      <c r="B1882" s="25">
        <v>5.2334849864639855E-2</v>
      </c>
    </row>
    <row r="1883" spans="1:2" x14ac:dyDescent="0.25">
      <c r="A1883" s="24">
        <v>41562</v>
      </c>
      <c r="B1883" s="25">
        <v>5.1317822726891976E-2</v>
      </c>
    </row>
    <row r="1884" spans="1:2" x14ac:dyDescent="0.25">
      <c r="A1884" s="24">
        <v>41563</v>
      </c>
      <c r="B1884" s="25">
        <v>5.2108484575801757E-2</v>
      </c>
    </row>
    <row r="1885" spans="1:2" x14ac:dyDescent="0.25">
      <c r="A1885" s="24">
        <v>41564</v>
      </c>
      <c r="B1885" s="25">
        <v>5.2200668972150359E-2</v>
      </c>
    </row>
    <row r="1886" spans="1:2" x14ac:dyDescent="0.25">
      <c r="A1886" s="24">
        <v>41565</v>
      </c>
      <c r="B1886" s="25">
        <v>5.5388911059381749E-2</v>
      </c>
    </row>
    <row r="1887" spans="1:2" x14ac:dyDescent="0.25">
      <c r="A1887" s="24">
        <v>41568</v>
      </c>
      <c r="B1887" s="25">
        <v>5.3973233960133891E-2</v>
      </c>
    </row>
    <row r="1888" spans="1:2" x14ac:dyDescent="0.25">
      <c r="A1888" s="24">
        <v>41569</v>
      </c>
      <c r="B1888" s="25">
        <v>5.2266577957095585E-2</v>
      </c>
    </row>
    <row r="1889" spans="1:2" x14ac:dyDescent="0.25">
      <c r="A1889" s="24">
        <v>41570</v>
      </c>
      <c r="B1889" s="25">
        <v>5.044042102029412E-2</v>
      </c>
    </row>
    <row r="1890" spans="1:2" x14ac:dyDescent="0.25">
      <c r="A1890" s="24">
        <v>41571</v>
      </c>
      <c r="B1890" s="25">
        <v>4.8660098874629187E-2</v>
      </c>
    </row>
    <row r="1891" spans="1:2" x14ac:dyDescent="0.25">
      <c r="A1891" s="24">
        <v>41572</v>
      </c>
      <c r="B1891" s="25">
        <v>4.7108400336118614E-2</v>
      </c>
    </row>
    <row r="1892" spans="1:2" x14ac:dyDescent="0.25">
      <c r="A1892" s="24">
        <v>41575</v>
      </c>
      <c r="B1892" s="25">
        <v>4.5404632097404016E-2</v>
      </c>
    </row>
    <row r="1893" spans="1:2" x14ac:dyDescent="0.25">
      <c r="A1893" s="24">
        <v>41576</v>
      </c>
      <c r="B1893" s="25">
        <v>4.3792088677066916E-2</v>
      </c>
    </row>
    <row r="1894" spans="1:2" x14ac:dyDescent="0.25">
      <c r="A1894" s="24">
        <v>41577</v>
      </c>
      <c r="B1894" s="25">
        <v>4.3372525119343405E-2</v>
      </c>
    </row>
    <row r="1895" spans="1:2" x14ac:dyDescent="0.25">
      <c r="A1895" s="24">
        <v>41578</v>
      </c>
      <c r="B1895" s="25">
        <v>4.9076591063959354E-2</v>
      </c>
    </row>
    <row r="1896" spans="1:2" x14ac:dyDescent="0.25">
      <c r="A1896" s="24">
        <v>41579</v>
      </c>
      <c r="B1896" s="25">
        <v>4.730094606259861E-2</v>
      </c>
    </row>
    <row r="1897" spans="1:2" x14ac:dyDescent="0.25">
      <c r="A1897" s="24">
        <v>41582</v>
      </c>
      <c r="B1897" s="25">
        <v>4.5583827327240478E-2</v>
      </c>
    </row>
    <row r="1898" spans="1:2" x14ac:dyDescent="0.25">
      <c r="A1898" s="24">
        <v>41583</v>
      </c>
      <c r="B1898" s="25">
        <v>4.7414826726375564E-2</v>
      </c>
    </row>
    <row r="1899" spans="1:2" x14ac:dyDescent="0.25">
      <c r="A1899" s="24">
        <v>41584</v>
      </c>
      <c r="B1899" s="25">
        <v>4.989126221098214E-2</v>
      </c>
    </row>
    <row r="1900" spans="1:2" x14ac:dyDescent="0.25">
      <c r="A1900" s="24">
        <v>41585</v>
      </c>
      <c r="B1900" s="25">
        <v>4.9460959327127144E-2</v>
      </c>
    </row>
    <row r="1901" spans="1:2" x14ac:dyDescent="0.25">
      <c r="A1901" s="24">
        <v>41586</v>
      </c>
      <c r="B1901" s="25">
        <v>5.1670094717064893E-2</v>
      </c>
    </row>
    <row r="1902" spans="1:2" x14ac:dyDescent="0.25">
      <c r="A1902" s="24">
        <v>41589</v>
      </c>
      <c r="B1902" s="25">
        <v>6.0838612645655182E-2</v>
      </c>
    </row>
    <row r="1903" spans="1:2" x14ac:dyDescent="0.25">
      <c r="A1903" s="24">
        <v>41590</v>
      </c>
      <c r="B1903" s="25">
        <v>6.0342471688874542E-2</v>
      </c>
    </row>
    <row r="1904" spans="1:2" x14ac:dyDescent="0.25">
      <c r="A1904" s="24">
        <v>41591</v>
      </c>
      <c r="B1904" s="25">
        <v>6.0802999660864554E-2</v>
      </c>
    </row>
    <row r="1905" spans="1:2" x14ac:dyDescent="0.25">
      <c r="A1905" s="24">
        <v>41592</v>
      </c>
      <c r="B1905" s="25">
        <v>6.0998772445491518E-2</v>
      </c>
    </row>
    <row r="1906" spans="1:2" x14ac:dyDescent="0.25">
      <c r="A1906" s="24">
        <v>41593</v>
      </c>
      <c r="B1906" s="25">
        <v>5.886126516615018E-2</v>
      </c>
    </row>
    <row r="1907" spans="1:2" x14ac:dyDescent="0.25">
      <c r="A1907" s="24">
        <v>41596</v>
      </c>
      <c r="B1907" s="25">
        <v>5.8180944005735959E-2</v>
      </c>
    </row>
    <row r="1908" spans="1:2" x14ac:dyDescent="0.25">
      <c r="A1908" s="24">
        <v>41597</v>
      </c>
      <c r="B1908" s="25">
        <v>6.3470981474371871E-2</v>
      </c>
    </row>
    <row r="1909" spans="1:2" x14ac:dyDescent="0.25">
      <c r="A1909" s="24">
        <v>41598</v>
      </c>
      <c r="B1909" s="25">
        <v>6.1822863539035794E-2</v>
      </c>
    </row>
    <row r="1910" spans="1:2" x14ac:dyDescent="0.25">
      <c r="A1910" s="24">
        <v>41599</v>
      </c>
      <c r="B1910" s="25">
        <v>5.9935225980377572E-2</v>
      </c>
    </row>
    <row r="1911" spans="1:2" x14ac:dyDescent="0.25">
      <c r="A1911" s="24">
        <v>41600</v>
      </c>
      <c r="B1911" s="25">
        <v>6.6353748610365346E-2</v>
      </c>
    </row>
    <row r="1912" spans="1:2" x14ac:dyDescent="0.25">
      <c r="A1912" s="24">
        <v>41603</v>
      </c>
      <c r="B1912" s="25">
        <v>6.4438735664767127E-2</v>
      </c>
    </row>
    <row r="1913" spans="1:2" x14ac:dyDescent="0.25">
      <c r="A1913" s="24">
        <v>41604</v>
      </c>
      <c r="B1913" s="25">
        <v>6.2253093035971936E-2</v>
      </c>
    </row>
    <row r="1914" spans="1:2" x14ac:dyDescent="0.25">
      <c r="A1914" s="24">
        <v>41605</v>
      </c>
      <c r="B1914" s="25">
        <v>6.0576044626000379E-2</v>
      </c>
    </row>
    <row r="1915" spans="1:2" x14ac:dyDescent="0.25">
      <c r="A1915" s="24">
        <v>41607</v>
      </c>
      <c r="B1915" s="25">
        <v>6.0489202922384716E-2</v>
      </c>
    </row>
    <row r="1916" spans="1:2" x14ac:dyDescent="0.25">
      <c r="A1916" s="24">
        <v>41610</v>
      </c>
      <c r="B1916" s="25">
        <v>5.8847131643179028E-2</v>
      </c>
    </row>
    <row r="1917" spans="1:2" x14ac:dyDescent="0.25">
      <c r="A1917" s="24">
        <v>41611</v>
      </c>
      <c r="B1917" s="25">
        <v>5.8839594244923736E-2</v>
      </c>
    </row>
    <row r="1918" spans="1:2" x14ac:dyDescent="0.25">
      <c r="A1918" s="24">
        <v>41612</v>
      </c>
      <c r="B1918" s="25">
        <v>5.8108267179878235E-2</v>
      </c>
    </row>
    <row r="1919" spans="1:2" x14ac:dyDescent="0.25">
      <c r="A1919" s="24">
        <v>41613</v>
      </c>
      <c r="B1919" s="25">
        <v>5.6015915519760373E-2</v>
      </c>
    </row>
    <row r="1920" spans="1:2" x14ac:dyDescent="0.25">
      <c r="A1920" s="24">
        <v>41614</v>
      </c>
      <c r="B1920" s="25">
        <v>5.5494773929970521E-2</v>
      </c>
    </row>
    <row r="1921" spans="1:2" x14ac:dyDescent="0.25">
      <c r="A1921" s="24">
        <v>41617</v>
      </c>
      <c r="B1921" s="25">
        <v>5.5154828958318171E-2</v>
      </c>
    </row>
    <row r="1922" spans="1:2" x14ac:dyDescent="0.25">
      <c r="A1922" s="24">
        <v>41618</v>
      </c>
      <c r="B1922" s="25">
        <v>5.3249764627935681E-2</v>
      </c>
    </row>
    <row r="1923" spans="1:2" x14ac:dyDescent="0.25">
      <c r="A1923" s="24">
        <v>41619</v>
      </c>
      <c r="B1923" s="25">
        <v>5.2924021713542602E-2</v>
      </c>
    </row>
    <row r="1924" spans="1:2" x14ac:dyDescent="0.25">
      <c r="A1924" s="24">
        <v>41620</v>
      </c>
      <c r="B1924" s="25">
        <v>5.5604452533590476E-2</v>
      </c>
    </row>
    <row r="1925" spans="1:2" x14ac:dyDescent="0.25">
      <c r="A1925" s="24">
        <v>41621</v>
      </c>
      <c r="B1925" s="25">
        <v>5.360908671313136E-2</v>
      </c>
    </row>
    <row r="1926" spans="1:2" x14ac:dyDescent="0.25">
      <c r="A1926" s="24">
        <v>41624</v>
      </c>
      <c r="B1926" s="25">
        <v>5.1727632735380433E-2</v>
      </c>
    </row>
    <row r="1927" spans="1:2" x14ac:dyDescent="0.25">
      <c r="A1927" s="24">
        <v>41625</v>
      </c>
      <c r="B1927" s="25">
        <v>5.277672460453469E-2</v>
      </c>
    </row>
    <row r="1928" spans="1:2" x14ac:dyDescent="0.25">
      <c r="A1928" s="24">
        <v>41626</v>
      </c>
      <c r="B1928" s="25">
        <v>5.1041555947673331E-2</v>
      </c>
    </row>
    <row r="1929" spans="1:2" x14ac:dyDescent="0.25">
      <c r="A1929" s="24">
        <v>41627</v>
      </c>
      <c r="B1929" s="25">
        <v>4.9941930619881628E-2</v>
      </c>
    </row>
    <row r="1930" spans="1:2" x14ac:dyDescent="0.25">
      <c r="A1930" s="24">
        <v>41628</v>
      </c>
      <c r="B1930" s="25">
        <v>5.1061230084640835E-2</v>
      </c>
    </row>
    <row r="1931" spans="1:2" x14ac:dyDescent="0.25">
      <c r="A1931" s="24">
        <v>41631</v>
      </c>
      <c r="B1931" s="25">
        <v>6.1377750540154062E-2</v>
      </c>
    </row>
    <row r="1932" spans="1:2" x14ac:dyDescent="0.25">
      <c r="A1932" s="24">
        <v>41632</v>
      </c>
      <c r="B1932" s="25">
        <v>6.0736372497625014E-2</v>
      </c>
    </row>
    <row r="1933" spans="1:2" x14ac:dyDescent="0.25">
      <c r="A1933" s="24">
        <v>41634</v>
      </c>
      <c r="B1933" s="25">
        <v>5.8553440136007343E-2</v>
      </c>
    </row>
    <row r="1934" spans="1:2" x14ac:dyDescent="0.25">
      <c r="A1934" s="24">
        <v>41635</v>
      </c>
      <c r="B1934" s="25">
        <v>5.6427361529791317E-2</v>
      </c>
    </row>
    <row r="1935" spans="1:2" x14ac:dyDescent="0.25">
      <c r="A1935" s="24">
        <v>41638</v>
      </c>
      <c r="B1935" s="25">
        <v>5.4379339669552038E-2</v>
      </c>
    </row>
    <row r="1936" spans="1:2" x14ac:dyDescent="0.25">
      <c r="A1936" s="24">
        <v>41639</v>
      </c>
      <c r="B1936" s="25">
        <v>5.2404201572127364E-2</v>
      </c>
    </row>
    <row r="1937" spans="1:2" x14ac:dyDescent="0.25">
      <c r="A1937" s="24">
        <v>41641</v>
      </c>
      <c r="B1937" s="25">
        <v>5.0947881631228979E-2</v>
      </c>
    </row>
    <row r="1938" spans="1:2" x14ac:dyDescent="0.25">
      <c r="A1938" s="24">
        <v>41642</v>
      </c>
      <c r="B1938" s="25">
        <v>5.2646977044399294E-2</v>
      </c>
    </row>
    <row r="1939" spans="1:2" x14ac:dyDescent="0.25">
      <c r="A1939" s="24">
        <v>41645</v>
      </c>
      <c r="B1939" s="25">
        <v>5.0734918068262136E-2</v>
      </c>
    </row>
    <row r="1940" spans="1:2" x14ac:dyDescent="0.25">
      <c r="A1940" s="24">
        <v>41646</v>
      </c>
      <c r="B1940" s="25">
        <v>4.97329378801133E-2</v>
      </c>
    </row>
    <row r="1941" spans="1:2" x14ac:dyDescent="0.25">
      <c r="A1941" s="24">
        <v>41647</v>
      </c>
      <c r="B1941" s="25">
        <v>4.9324221191203631E-2</v>
      </c>
    </row>
    <row r="1942" spans="1:2" x14ac:dyDescent="0.25">
      <c r="A1942" s="24">
        <v>41648</v>
      </c>
      <c r="B1942" s="25">
        <v>4.8603236884708509E-2</v>
      </c>
    </row>
    <row r="1943" spans="1:2" x14ac:dyDescent="0.25">
      <c r="A1943" s="24">
        <v>41649</v>
      </c>
      <c r="B1943" s="25">
        <v>4.9827353977992213E-2</v>
      </c>
    </row>
    <row r="1944" spans="1:2" x14ac:dyDescent="0.25">
      <c r="A1944" s="24">
        <v>41652</v>
      </c>
      <c r="B1944" s="25">
        <v>5.2259297806729048E-2</v>
      </c>
    </row>
    <row r="1945" spans="1:2" x14ac:dyDescent="0.25">
      <c r="A1945" s="24">
        <v>41653</v>
      </c>
      <c r="B1945" s="25">
        <v>5.6426427657795319E-2</v>
      </c>
    </row>
    <row r="1946" spans="1:2" x14ac:dyDescent="0.25">
      <c r="A1946" s="24">
        <v>41654</v>
      </c>
      <c r="B1946" s="25">
        <v>6.2583568955131758E-2</v>
      </c>
    </row>
    <row r="1947" spans="1:2" x14ac:dyDescent="0.25">
      <c r="A1947" s="24">
        <v>41655</v>
      </c>
      <c r="B1947" s="25">
        <v>6.0505376079955958E-2</v>
      </c>
    </row>
    <row r="1948" spans="1:2" x14ac:dyDescent="0.25">
      <c r="A1948" s="24">
        <v>41656</v>
      </c>
      <c r="B1948" s="25">
        <v>5.8305905065219939E-2</v>
      </c>
    </row>
    <row r="1949" spans="1:2" x14ac:dyDescent="0.25">
      <c r="A1949" s="24">
        <v>41660</v>
      </c>
      <c r="B1949" s="25">
        <v>5.6228126467094255E-2</v>
      </c>
    </row>
    <row r="1950" spans="1:2" x14ac:dyDescent="0.25">
      <c r="A1950" s="24">
        <v>41661</v>
      </c>
      <c r="B1950" s="25">
        <v>5.5156635538196129E-2</v>
      </c>
    </row>
    <row r="1951" spans="1:2" x14ac:dyDescent="0.25">
      <c r="A1951" s="24">
        <v>41662</v>
      </c>
      <c r="B1951" s="25">
        <v>5.4550225973567998E-2</v>
      </c>
    </row>
    <row r="1952" spans="1:2" x14ac:dyDescent="0.25">
      <c r="A1952" s="24">
        <v>41663</v>
      </c>
      <c r="B1952" s="25">
        <v>5.4229939784648205E-2</v>
      </c>
    </row>
    <row r="1953" spans="1:2" x14ac:dyDescent="0.25">
      <c r="A1953" s="24">
        <v>41666</v>
      </c>
      <c r="B1953" s="25">
        <v>6.7088426265112452E-2</v>
      </c>
    </row>
    <row r="1954" spans="1:2" x14ac:dyDescent="0.25">
      <c r="A1954" s="24">
        <v>41667</v>
      </c>
      <c r="B1954" s="25">
        <v>7.0708103910603046E-2</v>
      </c>
    </row>
    <row r="1955" spans="1:2" x14ac:dyDescent="0.25">
      <c r="A1955" s="24">
        <v>41668</v>
      </c>
      <c r="B1955" s="25">
        <v>6.9687948008759729E-2</v>
      </c>
    </row>
    <row r="1956" spans="1:2" x14ac:dyDescent="0.25">
      <c r="A1956" s="24">
        <v>41669</v>
      </c>
      <c r="B1956" s="25">
        <v>6.7294849812698829E-2</v>
      </c>
    </row>
    <row r="1957" spans="1:2" x14ac:dyDescent="0.25">
      <c r="A1957" s="24">
        <v>41670</v>
      </c>
      <c r="B1957" s="25">
        <v>6.824046835726251E-2</v>
      </c>
    </row>
    <row r="1958" spans="1:2" x14ac:dyDescent="0.25">
      <c r="A1958" s="24">
        <v>41673</v>
      </c>
      <c r="B1958" s="25">
        <v>6.6391325764614456E-2</v>
      </c>
    </row>
    <row r="1959" spans="1:2" x14ac:dyDescent="0.25">
      <c r="A1959" s="24">
        <v>41674</v>
      </c>
      <c r="B1959" s="25">
        <v>7.9336648396487325E-2</v>
      </c>
    </row>
    <row r="1960" spans="1:2" x14ac:dyDescent="0.25">
      <c r="A1960" s="24">
        <v>41675</v>
      </c>
      <c r="B1960" s="25">
        <v>7.6952927541020621E-2</v>
      </c>
    </row>
    <row r="1961" spans="1:2" x14ac:dyDescent="0.25">
      <c r="A1961" s="24">
        <v>41676</v>
      </c>
      <c r="B1961" s="25">
        <v>7.5731303243129849E-2</v>
      </c>
    </row>
    <row r="1962" spans="1:2" x14ac:dyDescent="0.25">
      <c r="A1962" s="24">
        <v>41677</v>
      </c>
      <c r="B1962" s="25">
        <v>7.3537148514004572E-2</v>
      </c>
    </row>
    <row r="1963" spans="1:2" x14ac:dyDescent="0.25">
      <c r="A1963" s="24">
        <v>41680</v>
      </c>
      <c r="B1963" s="25">
        <v>7.2470567106515504E-2</v>
      </c>
    </row>
    <row r="1964" spans="1:2" x14ac:dyDescent="0.25">
      <c r="A1964" s="24">
        <v>41681</v>
      </c>
      <c r="B1964" s="25">
        <v>7.0047283538178004E-2</v>
      </c>
    </row>
    <row r="1965" spans="1:2" x14ac:dyDescent="0.25">
      <c r="A1965" s="24">
        <v>41682</v>
      </c>
      <c r="B1965" s="25">
        <v>6.9062558356426121E-2</v>
      </c>
    </row>
    <row r="1966" spans="1:2" x14ac:dyDescent="0.25">
      <c r="A1966" s="24">
        <v>41683</v>
      </c>
      <c r="B1966" s="25">
        <v>6.7413081585910875E-2</v>
      </c>
    </row>
    <row r="1967" spans="1:2" x14ac:dyDescent="0.25">
      <c r="A1967" s="24">
        <v>41684</v>
      </c>
      <c r="B1967" s="25">
        <v>6.6646916245375429E-2</v>
      </c>
    </row>
    <row r="1968" spans="1:2" x14ac:dyDescent="0.25">
      <c r="A1968" s="24">
        <v>41688</v>
      </c>
      <c r="B1968" s="25">
        <v>6.4370628940143726E-2</v>
      </c>
    </row>
    <row r="1969" spans="1:2" x14ac:dyDescent="0.25">
      <c r="A1969" s="24">
        <v>41689</v>
      </c>
      <c r="B1969" s="25">
        <v>6.4157247178335403E-2</v>
      </c>
    </row>
    <row r="1970" spans="1:2" x14ac:dyDescent="0.25">
      <c r="A1970" s="24">
        <v>41690</v>
      </c>
      <c r="B1970" s="25">
        <v>6.1882134005809351E-2</v>
      </c>
    </row>
    <row r="1971" spans="1:2" x14ac:dyDescent="0.25">
      <c r="A1971" s="24">
        <v>41691</v>
      </c>
      <c r="B1971" s="25">
        <v>6.2073928543580792E-2</v>
      </c>
    </row>
    <row r="1972" spans="1:2" x14ac:dyDescent="0.25">
      <c r="A1972" s="24">
        <v>41694</v>
      </c>
      <c r="B1972" s="25">
        <v>5.9860647622865595E-2</v>
      </c>
    </row>
    <row r="1973" spans="1:2" x14ac:dyDescent="0.25">
      <c r="A1973" s="24">
        <v>41695</v>
      </c>
      <c r="B1973" s="25">
        <v>5.8542519387943845E-2</v>
      </c>
    </row>
    <row r="1974" spans="1:2" x14ac:dyDescent="0.25">
      <c r="A1974" s="24">
        <v>41696</v>
      </c>
      <c r="B1974" s="25">
        <v>5.6515388974383032E-2</v>
      </c>
    </row>
    <row r="1975" spans="1:2" x14ac:dyDescent="0.25">
      <c r="A1975" s="24">
        <v>41697</v>
      </c>
      <c r="B1975" s="25">
        <v>5.4973803503433026E-2</v>
      </c>
    </row>
    <row r="1976" spans="1:2" x14ac:dyDescent="0.25">
      <c r="A1976" s="24">
        <v>41698</v>
      </c>
      <c r="B1976" s="25">
        <v>5.3435401686232752E-2</v>
      </c>
    </row>
    <row r="1977" spans="1:2" x14ac:dyDescent="0.25">
      <c r="A1977" s="24">
        <v>41701</v>
      </c>
      <c r="B1977" s="25">
        <v>5.1847256581071109E-2</v>
      </c>
    </row>
    <row r="1978" spans="1:2" x14ac:dyDescent="0.25">
      <c r="A1978" s="24">
        <v>41702</v>
      </c>
      <c r="B1978" s="25">
        <v>5.0578753403965448E-2</v>
      </c>
    </row>
    <row r="1979" spans="1:2" x14ac:dyDescent="0.25">
      <c r="A1979" s="24">
        <v>41703</v>
      </c>
      <c r="B1979" s="25">
        <v>7.0777365338560758E-2</v>
      </c>
    </row>
    <row r="1980" spans="1:2" x14ac:dyDescent="0.25">
      <c r="A1980" s="24">
        <v>41704</v>
      </c>
      <c r="B1980" s="25">
        <v>6.8337103746074365E-2</v>
      </c>
    </row>
    <row r="1981" spans="1:2" x14ac:dyDescent="0.25">
      <c r="A1981" s="24">
        <v>41705</v>
      </c>
      <c r="B1981" s="25">
        <v>6.5944050643791274E-2</v>
      </c>
    </row>
    <row r="1982" spans="1:2" x14ac:dyDescent="0.25">
      <c r="A1982" s="24">
        <v>41708</v>
      </c>
      <c r="B1982" s="25">
        <v>6.3631150345838119E-2</v>
      </c>
    </row>
    <row r="1983" spans="1:2" x14ac:dyDescent="0.25">
      <c r="A1983" s="24">
        <v>41709</v>
      </c>
      <c r="B1983" s="25">
        <v>6.1723087254317299E-2</v>
      </c>
    </row>
    <row r="1984" spans="1:2" x14ac:dyDescent="0.25">
      <c r="A1984" s="24">
        <v>41710</v>
      </c>
      <c r="B1984" s="25">
        <v>6.5585536843129372E-2</v>
      </c>
    </row>
    <row r="1985" spans="1:2" x14ac:dyDescent="0.25">
      <c r="A1985" s="24">
        <v>41711</v>
      </c>
      <c r="B1985" s="25">
        <v>6.3391086930247434E-2</v>
      </c>
    </row>
    <row r="1986" spans="1:2" x14ac:dyDescent="0.25">
      <c r="A1986" s="24">
        <v>41712</v>
      </c>
      <c r="B1986" s="25">
        <v>6.8824296107347707E-2</v>
      </c>
    </row>
    <row r="1987" spans="1:2" x14ac:dyDescent="0.25">
      <c r="A1987" s="24">
        <v>41715</v>
      </c>
      <c r="B1987" s="25">
        <v>6.6748797299967799E-2</v>
      </c>
    </row>
    <row r="1988" spans="1:2" x14ac:dyDescent="0.25">
      <c r="A1988" s="24">
        <v>41716</v>
      </c>
      <c r="B1988" s="25">
        <v>6.4323542486143581E-2</v>
      </c>
    </row>
    <row r="1989" spans="1:2" x14ac:dyDescent="0.25">
      <c r="A1989" s="24">
        <v>41717</v>
      </c>
      <c r="B1989" s="25">
        <v>7.1234505879515381E-2</v>
      </c>
    </row>
    <row r="1990" spans="1:2" x14ac:dyDescent="0.25">
      <c r="A1990" s="24">
        <v>41718</v>
      </c>
      <c r="B1990" s="25">
        <v>7.05535648848504E-2</v>
      </c>
    </row>
    <row r="1991" spans="1:2" x14ac:dyDescent="0.25">
      <c r="A1991" s="24">
        <v>41719</v>
      </c>
      <c r="B1991" s="25">
        <v>6.8142630711182373E-2</v>
      </c>
    </row>
    <row r="1992" spans="1:2" x14ac:dyDescent="0.25">
      <c r="A1992" s="24">
        <v>41722</v>
      </c>
      <c r="B1992" s="25">
        <v>6.6362761123913538E-2</v>
      </c>
    </row>
    <row r="1993" spans="1:2" x14ac:dyDescent="0.25">
      <c r="A1993" s="24">
        <v>41723</v>
      </c>
      <c r="B1993" s="25">
        <v>7.1374811091333507E-2</v>
      </c>
    </row>
    <row r="1994" spans="1:2" x14ac:dyDescent="0.25">
      <c r="A1994" s="24">
        <v>41724</v>
      </c>
      <c r="B1994" s="25">
        <v>6.8951160579688003E-2</v>
      </c>
    </row>
    <row r="1995" spans="1:2" x14ac:dyDescent="0.25">
      <c r="A1995" s="24">
        <v>41725</v>
      </c>
      <c r="B1995" s="25">
        <v>7.6687998087312387E-2</v>
      </c>
    </row>
    <row r="1996" spans="1:2" x14ac:dyDescent="0.25">
      <c r="A1996" s="24">
        <v>41726</v>
      </c>
      <c r="B1996" s="25">
        <v>7.3930694393383178E-2</v>
      </c>
    </row>
    <row r="1997" spans="1:2" x14ac:dyDescent="0.25">
      <c r="A1997" s="24">
        <v>41729</v>
      </c>
      <c r="B1997" s="25">
        <v>7.136317170181973E-2</v>
      </c>
    </row>
    <row r="1998" spans="1:2" x14ac:dyDescent="0.25">
      <c r="A1998" s="24">
        <v>41730</v>
      </c>
      <c r="B1998" s="25">
        <v>7.5600781854166549E-2</v>
      </c>
    </row>
    <row r="1999" spans="1:2" x14ac:dyDescent="0.25">
      <c r="A1999" s="24">
        <v>41731</v>
      </c>
      <c r="B1999" s="25">
        <v>7.626509421069734E-2</v>
      </c>
    </row>
    <row r="2000" spans="1:2" x14ac:dyDescent="0.25">
      <c r="A2000" s="24">
        <v>41732</v>
      </c>
      <c r="B2000" s="25">
        <v>7.3759638753006534E-2</v>
      </c>
    </row>
    <row r="2001" spans="1:2" x14ac:dyDescent="0.25">
      <c r="A2001" s="24">
        <v>41733</v>
      </c>
      <c r="B2001" s="25">
        <v>7.4230952353727758E-2</v>
      </c>
    </row>
    <row r="2002" spans="1:2" x14ac:dyDescent="0.25">
      <c r="A2002" s="24">
        <v>41736</v>
      </c>
      <c r="B2002" s="25">
        <v>8.5126104735530908E-2</v>
      </c>
    </row>
    <row r="2003" spans="1:2" x14ac:dyDescent="0.25">
      <c r="A2003" s="24">
        <v>41737</v>
      </c>
      <c r="B2003" s="25">
        <v>9.0826353546034092E-2</v>
      </c>
    </row>
    <row r="2004" spans="1:2" x14ac:dyDescent="0.25">
      <c r="A2004" s="24">
        <v>41738</v>
      </c>
      <c r="B2004" s="25">
        <v>8.7655152981834863E-2</v>
      </c>
    </row>
    <row r="2005" spans="1:2" x14ac:dyDescent="0.25">
      <c r="A2005" s="24">
        <v>41739</v>
      </c>
      <c r="B2005" s="25">
        <v>9.0990286440496185E-2</v>
      </c>
    </row>
    <row r="2006" spans="1:2" x14ac:dyDescent="0.25">
      <c r="A2006" s="24">
        <v>41740</v>
      </c>
      <c r="B2006" s="25">
        <v>0.10008536914257141</v>
      </c>
    </row>
    <row r="2007" spans="1:2" x14ac:dyDescent="0.25">
      <c r="A2007" s="24">
        <v>41743</v>
      </c>
      <c r="B2007" s="25">
        <v>0.10023375291838121</v>
      </c>
    </row>
    <row r="2008" spans="1:2" x14ac:dyDescent="0.25">
      <c r="A2008" s="24">
        <v>41744</v>
      </c>
      <c r="B2008" s="25">
        <v>9.6592673413672531E-2</v>
      </c>
    </row>
    <row r="2009" spans="1:2" x14ac:dyDescent="0.25">
      <c r="A2009" s="24">
        <v>41745</v>
      </c>
      <c r="B2009" s="25">
        <v>9.3567092304414318E-2</v>
      </c>
    </row>
    <row r="2010" spans="1:2" x14ac:dyDescent="0.25">
      <c r="A2010" s="24">
        <v>41746</v>
      </c>
      <c r="B2010" s="25">
        <v>9.2593954906600315E-2</v>
      </c>
    </row>
    <row r="2011" spans="1:2" x14ac:dyDescent="0.25">
      <c r="A2011" s="24">
        <v>41750</v>
      </c>
      <c r="B2011" s="25">
        <v>9.0344734515181491E-2</v>
      </c>
    </row>
    <row r="2012" spans="1:2" x14ac:dyDescent="0.25">
      <c r="A2012" s="24">
        <v>41751</v>
      </c>
      <c r="B2012" s="25">
        <v>8.894379070174023E-2</v>
      </c>
    </row>
    <row r="2013" spans="1:2" x14ac:dyDescent="0.25">
      <c r="A2013" s="24">
        <v>41752</v>
      </c>
      <c r="B2013" s="25">
        <v>8.925942358098761E-2</v>
      </c>
    </row>
    <row r="2014" spans="1:2" x14ac:dyDescent="0.25">
      <c r="A2014" s="24">
        <v>41753</v>
      </c>
      <c r="B2014" s="25">
        <v>8.6248336022857183E-2</v>
      </c>
    </row>
    <row r="2015" spans="1:2" x14ac:dyDescent="0.25">
      <c r="A2015" s="24">
        <v>41754</v>
      </c>
      <c r="B2015" s="25">
        <v>8.3197591726489536E-2</v>
      </c>
    </row>
    <row r="2016" spans="1:2" x14ac:dyDescent="0.25">
      <c r="A2016" s="24">
        <v>41757</v>
      </c>
      <c r="B2016" s="25">
        <v>9.0404902982618371E-2</v>
      </c>
    </row>
    <row r="2017" spans="1:2" x14ac:dyDescent="0.25">
      <c r="A2017" s="24">
        <v>41758</v>
      </c>
      <c r="B2017" s="25">
        <v>8.7687239756819871E-2</v>
      </c>
    </row>
    <row r="2018" spans="1:2" x14ac:dyDescent="0.25">
      <c r="A2018" s="24">
        <v>41759</v>
      </c>
      <c r="B2018" s="25">
        <v>8.4500588885294256E-2</v>
      </c>
    </row>
    <row r="2019" spans="1:2" x14ac:dyDescent="0.25">
      <c r="A2019" s="24">
        <v>41760</v>
      </c>
      <c r="B2019" s="25">
        <v>8.2053513983887841E-2</v>
      </c>
    </row>
    <row r="2020" spans="1:2" x14ac:dyDescent="0.25">
      <c r="A2020" s="24">
        <v>41761</v>
      </c>
      <c r="B2020" s="25">
        <v>7.9070657240075171E-2</v>
      </c>
    </row>
    <row r="2021" spans="1:2" x14ac:dyDescent="0.25">
      <c r="A2021" s="24">
        <v>41764</v>
      </c>
      <c r="B2021" s="25">
        <v>7.6401100497499277E-2</v>
      </c>
    </row>
    <row r="2022" spans="1:2" x14ac:dyDescent="0.25">
      <c r="A2022" s="24">
        <v>41765</v>
      </c>
      <c r="B2022" s="25">
        <v>7.3840714648273381E-2</v>
      </c>
    </row>
    <row r="2023" spans="1:2" x14ac:dyDescent="0.25">
      <c r="A2023" s="24">
        <v>41766</v>
      </c>
      <c r="B2023" s="25">
        <v>7.2774935951740019E-2</v>
      </c>
    </row>
    <row r="2024" spans="1:2" x14ac:dyDescent="0.25">
      <c r="A2024" s="24">
        <v>41767</v>
      </c>
      <c r="B2024" s="25">
        <v>7.093405056385621E-2</v>
      </c>
    </row>
    <row r="2025" spans="1:2" x14ac:dyDescent="0.25">
      <c r="A2025" s="24">
        <v>41768</v>
      </c>
      <c r="B2025" s="25">
        <v>7.0106061206637815E-2</v>
      </c>
    </row>
    <row r="2026" spans="1:2" x14ac:dyDescent="0.25">
      <c r="A2026" s="24">
        <v>41771</v>
      </c>
      <c r="B2026" s="25">
        <v>6.7857148772049972E-2</v>
      </c>
    </row>
    <row r="2027" spans="1:2" x14ac:dyDescent="0.25">
      <c r="A2027" s="24">
        <v>41772</v>
      </c>
      <c r="B2027" s="25">
        <v>7.2400055419424458E-2</v>
      </c>
    </row>
    <row r="2028" spans="1:2" x14ac:dyDescent="0.25">
      <c r="A2028" s="24">
        <v>41773</v>
      </c>
      <c r="B2028" s="25">
        <v>6.9787482747683371E-2</v>
      </c>
    </row>
    <row r="2029" spans="1:2" x14ac:dyDescent="0.25">
      <c r="A2029" s="24">
        <v>41774</v>
      </c>
      <c r="B2029" s="25">
        <v>7.0807038776524098E-2</v>
      </c>
    </row>
    <row r="2030" spans="1:2" x14ac:dyDescent="0.25">
      <c r="A2030" s="24">
        <v>41775</v>
      </c>
      <c r="B2030" s="25">
        <v>6.842522001945868E-2</v>
      </c>
    </row>
    <row r="2031" spans="1:2" x14ac:dyDescent="0.25">
      <c r="A2031" s="24">
        <v>41778</v>
      </c>
      <c r="B2031" s="25">
        <v>6.604199405083222E-2</v>
      </c>
    </row>
    <row r="2032" spans="1:2" x14ac:dyDescent="0.25">
      <c r="A2032" s="24">
        <v>41779</v>
      </c>
      <c r="B2032" s="25">
        <v>6.6047307286173126E-2</v>
      </c>
    </row>
    <row r="2033" spans="1:2" x14ac:dyDescent="0.25">
      <c r="A2033" s="24">
        <v>41780</v>
      </c>
      <c r="B2033" s="25">
        <v>6.6501941900201159E-2</v>
      </c>
    </row>
    <row r="2034" spans="1:2" x14ac:dyDescent="0.25">
      <c r="A2034" s="24">
        <v>41781</v>
      </c>
      <c r="B2034" s="25">
        <v>6.5421948173309721E-2</v>
      </c>
    </row>
    <row r="2035" spans="1:2" x14ac:dyDescent="0.25">
      <c r="A2035" s="24">
        <v>41782</v>
      </c>
      <c r="B2035" s="25">
        <v>6.4169370032561415E-2</v>
      </c>
    </row>
    <row r="2036" spans="1:2" x14ac:dyDescent="0.25">
      <c r="A2036" s="24">
        <v>41786</v>
      </c>
      <c r="B2036" s="25">
        <v>6.6134609728608129E-2</v>
      </c>
    </row>
    <row r="2037" spans="1:2" x14ac:dyDescent="0.25">
      <c r="A2037" s="24">
        <v>41787</v>
      </c>
      <c r="B2037" s="25">
        <v>6.6005739584827972E-2</v>
      </c>
    </row>
    <row r="2038" spans="1:2" x14ac:dyDescent="0.25">
      <c r="A2038" s="24">
        <v>41788</v>
      </c>
      <c r="B2038" s="25">
        <v>6.3657447168409501E-2</v>
      </c>
    </row>
    <row r="2039" spans="1:2" x14ac:dyDescent="0.25">
      <c r="A2039" s="24">
        <v>41789</v>
      </c>
      <c r="B2039" s="25">
        <v>6.291172486259422E-2</v>
      </c>
    </row>
    <row r="2040" spans="1:2" x14ac:dyDescent="0.25">
      <c r="A2040" s="24">
        <v>41792</v>
      </c>
      <c r="B2040" s="25">
        <v>6.1666138228988684E-2</v>
      </c>
    </row>
    <row r="2041" spans="1:2" x14ac:dyDescent="0.25">
      <c r="A2041" s="24">
        <v>41793</v>
      </c>
      <c r="B2041" s="25">
        <v>6.0648263084961858E-2</v>
      </c>
    </row>
    <row r="2042" spans="1:2" x14ac:dyDescent="0.25">
      <c r="A2042" s="24">
        <v>41794</v>
      </c>
      <c r="B2042" s="25">
        <v>5.8550326737733097E-2</v>
      </c>
    </row>
    <row r="2043" spans="1:2" x14ac:dyDescent="0.25">
      <c r="A2043" s="24">
        <v>41795</v>
      </c>
      <c r="B2043" s="25">
        <v>5.7816182641569201E-2</v>
      </c>
    </row>
    <row r="2044" spans="1:2" x14ac:dyDescent="0.25">
      <c r="A2044" s="24">
        <v>41796</v>
      </c>
      <c r="B2044" s="25">
        <v>6.0086163085958134E-2</v>
      </c>
    </row>
    <row r="2045" spans="1:2" x14ac:dyDescent="0.25">
      <c r="A2045" s="24">
        <v>41799</v>
      </c>
      <c r="B2045" s="25">
        <v>5.8928798734899923E-2</v>
      </c>
    </row>
    <row r="2046" spans="1:2" x14ac:dyDescent="0.25">
      <c r="A2046" s="24">
        <v>41800</v>
      </c>
      <c r="B2046" s="25">
        <v>5.8050029215117899E-2</v>
      </c>
    </row>
    <row r="2047" spans="1:2" x14ac:dyDescent="0.25">
      <c r="A2047" s="24">
        <v>41801</v>
      </c>
      <c r="B2047" s="25">
        <v>5.6134565426921634E-2</v>
      </c>
    </row>
    <row r="2048" spans="1:2" x14ac:dyDescent="0.25">
      <c r="A2048" s="24">
        <v>41802</v>
      </c>
      <c r="B2048" s="25">
        <v>5.4273371780738204E-2</v>
      </c>
    </row>
    <row r="2049" spans="1:3" x14ac:dyDescent="0.25">
      <c r="A2049" s="24">
        <v>41803</v>
      </c>
      <c r="B2049" s="25">
        <v>5.3671635748003786E-2</v>
      </c>
    </row>
    <row r="2050" spans="1:3" x14ac:dyDescent="0.25">
      <c r="A2050" s="24">
        <v>41806</v>
      </c>
      <c r="B2050" s="25">
        <v>5.1864976482472694E-2</v>
      </c>
    </row>
    <row r="2051" spans="1:3" x14ac:dyDescent="0.25">
      <c r="A2051" s="24">
        <v>41807</v>
      </c>
      <c r="B2051" s="25">
        <v>5.0012875018919337E-2</v>
      </c>
    </row>
    <row r="2052" spans="1:3" x14ac:dyDescent="0.25">
      <c r="A2052" s="24">
        <v>41808</v>
      </c>
      <c r="B2052" s="25">
        <v>4.9381827760917367E-2</v>
      </c>
    </row>
    <row r="2053" spans="1:3" x14ac:dyDescent="0.25">
      <c r="A2053" s="24">
        <v>41809</v>
      </c>
      <c r="B2053" s="25">
        <v>4.7865119351833116E-2</v>
      </c>
    </row>
    <row r="2054" spans="1:3" x14ac:dyDescent="0.25">
      <c r="A2054" s="24">
        <v>41810</v>
      </c>
      <c r="B2054" s="25">
        <v>4.6125094855769655E-2</v>
      </c>
    </row>
    <row r="2055" spans="1:3" x14ac:dyDescent="0.25">
      <c r="A2055" s="24">
        <v>41813</v>
      </c>
      <c r="B2055" s="25">
        <v>4.445020133327144E-2</v>
      </c>
      <c r="C2055" s="22">
        <v>7.2585702921609346E-2</v>
      </c>
    </row>
    <row r="2056" spans="1:3" x14ac:dyDescent="0.25">
      <c r="A2056" s="24">
        <v>41814</v>
      </c>
      <c r="B2056" s="25">
        <v>4.4136351211929013E-2</v>
      </c>
      <c r="C2056" s="22">
        <v>7.2134214901448196E-2</v>
      </c>
    </row>
    <row r="2057" spans="1:3" x14ac:dyDescent="0.25">
      <c r="A2057" s="24">
        <v>41815</v>
      </c>
      <c r="B2057" s="25">
        <v>4.5359066660034045E-2</v>
      </c>
      <c r="C2057" s="22">
        <v>7.1789298769947357E-2</v>
      </c>
    </row>
    <row r="2058" spans="1:3" x14ac:dyDescent="0.25">
      <c r="A2058" s="24">
        <v>41816</v>
      </c>
      <c r="B2058" s="25">
        <v>4.6013733669922167E-2</v>
      </c>
      <c r="C2058" s="22">
        <v>7.0377039278465767E-2</v>
      </c>
    </row>
    <row r="2059" spans="1:3" x14ac:dyDescent="0.25">
      <c r="A2059" s="24">
        <v>41817</v>
      </c>
      <c r="B2059" s="25">
        <v>4.5169603022353157E-2</v>
      </c>
      <c r="C2059" s="22">
        <v>6.7935702353437849E-2</v>
      </c>
    </row>
    <row r="2060" spans="1:3" x14ac:dyDescent="0.25">
      <c r="A2060" s="24">
        <v>41820</v>
      </c>
      <c r="B2060" s="25">
        <v>4.4173250057726987E-2</v>
      </c>
      <c r="C2060" s="22">
        <v>6.6701100476175265E-2</v>
      </c>
    </row>
    <row r="2061" spans="1:3" x14ac:dyDescent="0.25">
      <c r="A2061" s="24">
        <v>41821</v>
      </c>
      <c r="B2061" s="25">
        <v>4.4118478239568236E-2</v>
      </c>
      <c r="C2061" s="22">
        <v>7.0040251817052687E-2</v>
      </c>
    </row>
    <row r="2062" spans="1:3" x14ac:dyDescent="0.25">
      <c r="A2062" s="24">
        <v>41822</v>
      </c>
      <c r="B2062" s="25">
        <v>4.8063869482560397E-2</v>
      </c>
      <c r="C2062" s="22">
        <v>6.7695057318947566E-2</v>
      </c>
    </row>
    <row r="2063" spans="1:3" x14ac:dyDescent="0.25">
      <c r="A2063" s="24">
        <v>41823</v>
      </c>
      <c r="B2063" s="25">
        <v>4.6354767326391134E-2</v>
      </c>
      <c r="C2063" s="22">
        <v>6.5682982426424202E-2</v>
      </c>
    </row>
    <row r="2064" spans="1:3" x14ac:dyDescent="0.25">
      <c r="A2064" s="24">
        <v>41827</v>
      </c>
      <c r="B2064" s="25">
        <v>4.5206258125839033E-2</v>
      </c>
      <c r="C2064" s="22">
        <v>6.9746623356395657E-2</v>
      </c>
    </row>
    <row r="2065" spans="1:3" x14ac:dyDescent="0.25">
      <c r="A2065" s="24">
        <v>41828</v>
      </c>
      <c r="B2065" s="25">
        <v>5.0525952239576094E-2</v>
      </c>
      <c r="C2065" s="22">
        <v>7.1045246167409384E-2</v>
      </c>
    </row>
    <row r="2066" spans="1:3" x14ac:dyDescent="0.25">
      <c r="A2066" s="24">
        <v>41829</v>
      </c>
      <c r="B2066" s="25">
        <v>5.2470341457578493E-2</v>
      </c>
      <c r="C2066" s="22">
        <v>7.0767997488410977E-2</v>
      </c>
    </row>
    <row r="2067" spans="1:3" x14ac:dyDescent="0.25">
      <c r="A2067" s="24">
        <v>41830</v>
      </c>
      <c r="B2067" s="25">
        <v>5.20580695395658E-2</v>
      </c>
      <c r="C2067" s="22">
        <v>6.8526477364164284E-2</v>
      </c>
    </row>
    <row r="2068" spans="1:3" x14ac:dyDescent="0.25">
      <c r="A2068" s="24">
        <v>41831</v>
      </c>
      <c r="B2068" s="25">
        <v>5.131911626264013E-2</v>
      </c>
      <c r="C2068" s="22">
        <v>6.6999691425493946E-2</v>
      </c>
    </row>
    <row r="2069" spans="1:3" x14ac:dyDescent="0.25">
      <c r="A2069" s="24">
        <v>41834</v>
      </c>
      <c r="B2069" s="25">
        <v>4.9660995519411284E-2</v>
      </c>
      <c r="C2069" s="22">
        <v>6.559116445539194E-2</v>
      </c>
    </row>
    <row r="2070" spans="1:3" x14ac:dyDescent="0.25">
      <c r="A2070" s="24">
        <v>41835</v>
      </c>
      <c r="B2070" s="25">
        <v>4.8342181542759502E-2</v>
      </c>
      <c r="C2070" s="22">
        <v>6.6203661218328158E-2</v>
      </c>
    </row>
    <row r="2071" spans="1:3" x14ac:dyDescent="0.25">
      <c r="A2071" s="24">
        <v>41836</v>
      </c>
      <c r="B2071" s="25">
        <v>4.9071457690133317E-2</v>
      </c>
      <c r="C2071" s="22">
        <v>6.4404139043458375E-2</v>
      </c>
    </row>
    <row r="2072" spans="1:3" x14ac:dyDescent="0.25">
      <c r="A2072" s="24">
        <v>41837</v>
      </c>
      <c r="B2072" s="25">
        <v>4.761039260655936E-2</v>
      </c>
      <c r="C2072" s="22">
        <v>6.4503210685009957E-2</v>
      </c>
    </row>
    <row r="2073" spans="1:3" x14ac:dyDescent="0.25">
      <c r="A2073" s="24">
        <v>41838</v>
      </c>
      <c r="B2073" s="25">
        <v>4.8585112028551355E-2</v>
      </c>
      <c r="C2073" s="22">
        <v>6.6517001800804998E-2</v>
      </c>
    </row>
    <row r="2074" spans="1:3" x14ac:dyDescent="0.25">
      <c r="A2074" s="24">
        <v>41841</v>
      </c>
      <c r="B2074" s="25">
        <v>5.2837821700488993E-2</v>
      </c>
      <c r="C2074" s="22">
        <v>6.4308998311210799E-2</v>
      </c>
    </row>
    <row r="2075" spans="1:3" x14ac:dyDescent="0.25">
      <c r="A2075" s="24">
        <v>41842</v>
      </c>
      <c r="B2075" s="25">
        <v>5.0933449918279562E-2</v>
      </c>
      <c r="C2075" s="22">
        <v>6.4998003606668922E-2</v>
      </c>
    </row>
    <row r="2076" spans="1:3" x14ac:dyDescent="0.25">
      <c r="A2076" s="24">
        <v>41843</v>
      </c>
      <c r="B2076" s="25">
        <v>5.1831125981955682E-2</v>
      </c>
      <c r="C2076" s="22">
        <v>6.284171879672612E-2</v>
      </c>
    </row>
    <row r="2077" spans="1:3" x14ac:dyDescent="0.25">
      <c r="A2077" s="24">
        <v>41844</v>
      </c>
      <c r="B2077" s="25">
        <v>5.0004310932131063E-2</v>
      </c>
      <c r="C2077" s="22">
        <v>6.1932778002002406E-2</v>
      </c>
    </row>
    <row r="2078" spans="1:3" x14ac:dyDescent="0.25">
      <c r="A2078" s="24">
        <v>41845</v>
      </c>
      <c r="B2078" s="25">
        <v>4.9701950856977817E-2</v>
      </c>
      <c r="C2078" s="22">
        <v>6.0615553346420679E-2</v>
      </c>
    </row>
    <row r="2079" spans="1:3" x14ac:dyDescent="0.25">
      <c r="A2079" s="24">
        <v>41848</v>
      </c>
      <c r="B2079" s="25">
        <v>5.1239231948452986E-2</v>
      </c>
      <c r="C2079" s="22">
        <v>5.8572811105472487E-2</v>
      </c>
    </row>
    <row r="2080" spans="1:3" x14ac:dyDescent="0.25">
      <c r="A2080" s="24">
        <v>41849</v>
      </c>
      <c r="B2080" s="25">
        <v>4.9579949091203578E-2</v>
      </c>
      <c r="C2080" s="22">
        <v>5.6549424200524806E-2</v>
      </c>
    </row>
    <row r="2081" spans="1:3" x14ac:dyDescent="0.25">
      <c r="A2081" s="24">
        <v>41850</v>
      </c>
      <c r="B2081" s="25">
        <v>4.7786675066828113E-2</v>
      </c>
      <c r="C2081" s="22">
        <v>5.5647926357086035E-2</v>
      </c>
    </row>
    <row r="2082" spans="1:3" x14ac:dyDescent="0.25">
      <c r="A2082" s="24">
        <v>41851</v>
      </c>
      <c r="B2082" s="25">
        <v>4.787994988315946E-2</v>
      </c>
      <c r="C2082" s="22">
        <v>7.835973296725661E-2</v>
      </c>
    </row>
    <row r="2083" spans="1:3" x14ac:dyDescent="0.25">
      <c r="A2083" s="24">
        <v>41852</v>
      </c>
      <c r="B2083" s="25">
        <v>6.9594924160247887E-2</v>
      </c>
      <c r="C2083" s="22">
        <v>7.6042086492737651E-2</v>
      </c>
    </row>
    <row r="2084" spans="1:3" x14ac:dyDescent="0.25">
      <c r="A2084" s="24">
        <v>41855</v>
      </c>
      <c r="B2084" s="25">
        <v>6.7136471497581868E-2</v>
      </c>
      <c r="C2084" s="22">
        <v>7.4597362909795628E-2</v>
      </c>
    </row>
    <row r="2085" spans="1:3" x14ac:dyDescent="0.25">
      <c r="A2085" s="24">
        <v>41856</v>
      </c>
      <c r="B2085" s="25">
        <v>6.569840514214785E-2</v>
      </c>
      <c r="C2085" s="22">
        <v>7.3884533203055755E-2</v>
      </c>
    </row>
    <row r="2086" spans="1:3" x14ac:dyDescent="0.25">
      <c r="A2086" s="24">
        <v>41857</v>
      </c>
      <c r="B2086" s="25">
        <v>6.3701382659741609E-2</v>
      </c>
      <c r="C2086" s="22">
        <v>7.2147275898565108E-2</v>
      </c>
    </row>
    <row r="2087" spans="1:3" x14ac:dyDescent="0.25">
      <c r="A2087" s="24">
        <v>41858</v>
      </c>
      <c r="B2087" s="25">
        <v>6.2044827826538564E-2</v>
      </c>
      <c r="C2087" s="22">
        <v>7.0236495315748604E-2</v>
      </c>
    </row>
    <row r="2088" spans="1:3" x14ac:dyDescent="0.25">
      <c r="A2088" s="24">
        <v>41859</v>
      </c>
      <c r="B2088" s="25">
        <v>6.0919439333313535E-2</v>
      </c>
      <c r="C2088" s="22">
        <v>6.7804737455521111E-2</v>
      </c>
    </row>
    <row r="2089" spans="1:3" x14ac:dyDescent="0.25">
      <c r="A2089" s="24">
        <v>41862</v>
      </c>
      <c r="B2089" s="25">
        <v>5.947805898487047E-2</v>
      </c>
      <c r="C2089" s="22">
        <v>7.131535475962017E-2</v>
      </c>
    </row>
    <row r="2090" spans="1:3" x14ac:dyDescent="0.25">
      <c r="A2090" s="24">
        <v>41863</v>
      </c>
      <c r="B2090" s="25">
        <v>6.10815274743833E-2</v>
      </c>
      <c r="C2090" s="22">
        <v>6.9441438694302152E-2</v>
      </c>
    </row>
    <row r="2091" spans="1:3" x14ac:dyDescent="0.25">
      <c r="A2091" s="24">
        <v>41864</v>
      </c>
      <c r="B2091" s="25">
        <v>6.006177459311611E-2</v>
      </c>
      <c r="C2091" s="22">
        <v>7.5516256395268669E-2</v>
      </c>
    </row>
    <row r="2092" spans="1:3" x14ac:dyDescent="0.25">
      <c r="A2092" s="24">
        <v>41865</v>
      </c>
      <c r="B2092" s="25">
        <v>6.0031664159646274E-2</v>
      </c>
      <c r="C2092" s="22">
        <v>7.2864728752884397E-2</v>
      </c>
    </row>
    <row r="2093" spans="1:3" x14ac:dyDescent="0.25">
      <c r="A2093" s="24">
        <v>41866</v>
      </c>
      <c r="B2093" s="25">
        <v>5.7851370279750798E-2</v>
      </c>
      <c r="C2093" s="22">
        <v>7.095074671665777E-2</v>
      </c>
    </row>
    <row r="2094" spans="1:3" x14ac:dyDescent="0.25">
      <c r="A2094" s="24">
        <v>41869</v>
      </c>
      <c r="B2094" s="25">
        <v>5.6162743450623387E-2</v>
      </c>
      <c r="C2094" s="22">
        <v>7.3392785950825601E-2</v>
      </c>
    </row>
    <row r="2095" spans="1:3" x14ac:dyDescent="0.25">
      <c r="A2095" s="24">
        <v>41870</v>
      </c>
      <c r="B2095" s="25">
        <v>5.9045772413624617E-2</v>
      </c>
      <c r="C2095" s="22">
        <v>7.1215867406152697E-2</v>
      </c>
    </row>
    <row r="2096" spans="1:3" x14ac:dyDescent="0.25">
      <c r="A2096" s="24">
        <v>41871</v>
      </c>
      <c r="B2096" s="25">
        <v>5.7513911582719755E-2</v>
      </c>
      <c r="C2096" s="22">
        <v>6.923669089361742E-2</v>
      </c>
    </row>
    <row r="2097" spans="1:3" x14ac:dyDescent="0.25">
      <c r="A2097" s="24">
        <v>41872</v>
      </c>
      <c r="B2097" s="25">
        <v>5.5473397854615761E-2</v>
      </c>
      <c r="C2097" s="22">
        <v>6.7166176206499451E-2</v>
      </c>
    </row>
    <row r="2098" spans="1:3" x14ac:dyDescent="0.25">
      <c r="A2098" s="24">
        <v>41873</v>
      </c>
      <c r="B2098" s="25">
        <v>5.3471320827754146E-2</v>
      </c>
      <c r="C2098" s="22">
        <v>6.495153261641351E-2</v>
      </c>
    </row>
    <row r="2099" spans="1:3" x14ac:dyDescent="0.25">
      <c r="A2099" s="24">
        <v>41876</v>
      </c>
      <c r="B2099" s="25">
        <v>5.1527679822354351E-2</v>
      </c>
      <c r="C2099" s="22">
        <v>8.3667132840641548E-2</v>
      </c>
    </row>
    <row r="2100" spans="1:3" x14ac:dyDescent="0.25">
      <c r="A2100" s="24">
        <v>41877</v>
      </c>
      <c r="B2100" s="25">
        <v>5.9730817939778635E-2</v>
      </c>
      <c r="C2100" s="22">
        <v>8.0771473527068566E-2</v>
      </c>
    </row>
    <row r="2101" spans="1:3" x14ac:dyDescent="0.25">
      <c r="A2101" s="24">
        <v>41878</v>
      </c>
      <c r="B2101" s="25">
        <v>5.772774945606423E-2</v>
      </c>
      <c r="C2101" s="22">
        <v>7.8359528176747101E-2</v>
      </c>
    </row>
    <row r="2102" spans="1:3" x14ac:dyDescent="0.25">
      <c r="A2102" s="24">
        <v>41879</v>
      </c>
      <c r="B2102" s="25">
        <v>5.5779163059421516E-2</v>
      </c>
      <c r="C2102" s="22">
        <v>7.5594636526865336E-2</v>
      </c>
    </row>
    <row r="2103" spans="1:3" x14ac:dyDescent="0.25">
      <c r="A2103" s="24">
        <v>41880</v>
      </c>
      <c r="B2103" s="25">
        <v>5.3816939537284968E-2</v>
      </c>
      <c r="C2103" s="22">
        <v>7.5515229705717085E-2</v>
      </c>
    </row>
    <row r="2104" spans="1:3" x14ac:dyDescent="0.25">
      <c r="A2104" s="24">
        <v>41884</v>
      </c>
      <c r="B2104" s="25">
        <v>5.4133750418504135E-2</v>
      </c>
      <c r="C2104" s="22">
        <v>7.3443738379135204E-2</v>
      </c>
    </row>
    <row r="2105" spans="1:3" x14ac:dyDescent="0.25">
      <c r="A2105" s="24">
        <v>41885</v>
      </c>
      <c r="B2105" s="25">
        <v>5.296231148267367E-2</v>
      </c>
      <c r="C2105" s="22">
        <v>7.1302438895456885E-2</v>
      </c>
    </row>
    <row r="2106" spans="1:3" x14ac:dyDescent="0.25">
      <c r="A2106" s="24">
        <v>41886</v>
      </c>
      <c r="B2106" s="25">
        <v>5.1603577215403144E-2</v>
      </c>
      <c r="C2106" s="22">
        <v>6.9318854847564018E-2</v>
      </c>
    </row>
    <row r="2107" spans="1:3" x14ac:dyDescent="0.25">
      <c r="A2107" s="24">
        <v>41887</v>
      </c>
      <c r="B2107" s="25">
        <v>5.0688072853496378E-2</v>
      </c>
      <c r="C2107" s="22">
        <v>6.7369357501347843E-2</v>
      </c>
    </row>
    <row r="2108" spans="1:3" x14ac:dyDescent="0.25">
      <c r="A2108" s="24">
        <v>41890</v>
      </c>
      <c r="B2108" s="25">
        <v>4.9322055215860798E-2</v>
      </c>
      <c r="C2108" s="22">
        <v>6.4983174766969701E-2</v>
      </c>
    </row>
    <row r="2109" spans="1:3" x14ac:dyDescent="0.25">
      <c r="A2109" s="24">
        <v>41891</v>
      </c>
      <c r="B2109" s="25">
        <v>4.7589805161694983E-2</v>
      </c>
      <c r="C2109" s="22">
        <v>6.8556102366013658E-2</v>
      </c>
    </row>
    <row r="2110" spans="1:3" x14ac:dyDescent="0.25">
      <c r="A2110" s="24">
        <v>41892</v>
      </c>
      <c r="B2110" s="25">
        <v>4.9661269505707387E-2</v>
      </c>
      <c r="C2110" s="22">
        <v>6.7444963890471415E-2</v>
      </c>
    </row>
    <row r="2111" spans="1:3" x14ac:dyDescent="0.25">
      <c r="A2111" s="24">
        <v>41893</v>
      </c>
      <c r="B2111" s="25">
        <v>4.8753809191139232E-2</v>
      </c>
      <c r="C2111" s="22">
        <v>6.5844096052661033E-2</v>
      </c>
    </row>
    <row r="2112" spans="1:3" x14ac:dyDescent="0.25">
      <c r="A2112" s="24">
        <v>41894</v>
      </c>
      <c r="B2112" s="25">
        <v>4.7948389088337921E-2</v>
      </c>
      <c r="C2112" s="22">
        <v>6.5737099835208604E-2</v>
      </c>
    </row>
    <row r="2113" spans="1:3" x14ac:dyDescent="0.25">
      <c r="A2113" s="24">
        <v>41897</v>
      </c>
      <c r="B2113" s="25">
        <v>4.838643027793605E-2</v>
      </c>
      <c r="C2113" s="22">
        <v>6.7130187800191657E-2</v>
      </c>
    </row>
    <row r="2114" spans="1:3" x14ac:dyDescent="0.25">
      <c r="A2114" s="24">
        <v>41898</v>
      </c>
      <c r="B2114" s="25">
        <v>5.1280976762447611E-2</v>
      </c>
      <c r="C2114" s="22">
        <v>6.7465398810844096E-2</v>
      </c>
    </row>
    <row r="2115" spans="1:3" x14ac:dyDescent="0.25">
      <c r="A2115" s="24">
        <v>41899</v>
      </c>
      <c r="B2115" s="25">
        <v>5.1418671101562681E-2</v>
      </c>
      <c r="C2115" s="22">
        <v>6.5098469457283051E-2</v>
      </c>
    </row>
    <row r="2116" spans="1:3" x14ac:dyDescent="0.25">
      <c r="A2116" s="24">
        <v>41900</v>
      </c>
      <c r="B2116" s="25">
        <v>4.9658238263997075E-2</v>
      </c>
      <c r="C2116" s="22">
        <v>6.351613649030087E-2</v>
      </c>
    </row>
    <row r="2117" spans="1:3" x14ac:dyDescent="0.25">
      <c r="A2117" s="24">
        <v>41901</v>
      </c>
      <c r="B2117" s="25">
        <v>4.813036164013227E-2</v>
      </c>
      <c r="C2117" s="22">
        <v>6.1439258087995649E-2</v>
      </c>
    </row>
    <row r="2118" spans="1:3" x14ac:dyDescent="0.25">
      <c r="A2118" s="24">
        <v>41904</v>
      </c>
      <c r="B2118" s="25">
        <v>4.6577450041598453E-2</v>
      </c>
      <c r="C2118" s="22">
        <v>6.4150138403607768E-2</v>
      </c>
    </row>
    <row r="2119" spans="1:3" x14ac:dyDescent="0.25">
      <c r="A2119" s="24">
        <v>41905</v>
      </c>
      <c r="B2119" s="25">
        <v>4.9821887496043528E-2</v>
      </c>
      <c r="C2119" s="22">
        <v>6.2199942981681383E-2</v>
      </c>
    </row>
    <row r="2120" spans="1:3" x14ac:dyDescent="0.25">
      <c r="A2120" s="24">
        <v>41906</v>
      </c>
      <c r="B2120" s="25">
        <v>4.83431853804785E-2</v>
      </c>
      <c r="C2120" s="22">
        <v>6.4914353668658387E-2</v>
      </c>
    </row>
    <row r="2121" spans="1:3" x14ac:dyDescent="0.25">
      <c r="A2121" s="24">
        <v>41907</v>
      </c>
      <c r="B2121" s="25">
        <v>5.1869192308133395E-2</v>
      </c>
      <c r="C2121" s="22">
        <v>7.2420413020993307E-2</v>
      </c>
    </row>
    <row r="2122" spans="1:3" x14ac:dyDescent="0.25">
      <c r="A2122" s="24">
        <v>41908</v>
      </c>
      <c r="B2122" s="25">
        <v>5.8161578227152573E-2</v>
      </c>
      <c r="C2122" s="22">
        <v>7.0712045217215622E-2</v>
      </c>
    </row>
    <row r="2123" spans="1:3" x14ac:dyDescent="0.25">
      <c r="A2123" s="24">
        <v>41911</v>
      </c>
      <c r="B2123" s="25">
        <v>5.712491970849027E-2</v>
      </c>
      <c r="C2123" s="22">
        <v>6.9169293235572679E-2</v>
      </c>
    </row>
    <row r="2124" spans="1:3" x14ac:dyDescent="0.25">
      <c r="A2124" s="24">
        <v>41912</v>
      </c>
      <c r="B2124" s="25">
        <v>5.6565657494499398E-2</v>
      </c>
      <c r="C2124" s="22">
        <v>6.8160744345969526E-2</v>
      </c>
    </row>
    <row r="2125" spans="1:3" x14ac:dyDescent="0.25">
      <c r="A2125" s="24">
        <v>41913</v>
      </c>
      <c r="B2125" s="25">
        <v>5.7738481466292901E-2</v>
      </c>
      <c r="C2125" s="22">
        <v>7.3455268381252256E-2</v>
      </c>
    </row>
    <row r="2126" spans="1:3" x14ac:dyDescent="0.25">
      <c r="A2126" s="24">
        <v>41914</v>
      </c>
      <c r="B2126" s="25">
        <v>6.6706300924403703E-2</v>
      </c>
      <c r="C2126" s="22">
        <v>7.1184340931754575E-2</v>
      </c>
    </row>
    <row r="2127" spans="1:3" x14ac:dyDescent="0.25">
      <c r="A2127" s="24">
        <v>41915</v>
      </c>
      <c r="B2127" s="25">
        <v>6.4300201024184225E-2</v>
      </c>
      <c r="C2127" s="22">
        <v>6.9108459168758893E-2</v>
      </c>
    </row>
    <row r="2128" spans="1:3" x14ac:dyDescent="0.25">
      <c r="A2128" s="24">
        <v>41918</v>
      </c>
      <c r="B2128" s="25">
        <v>6.3150989194674392E-2</v>
      </c>
      <c r="C2128" s="22">
        <v>6.8034955304241362E-2</v>
      </c>
    </row>
    <row r="2129" spans="1:3" x14ac:dyDescent="0.25">
      <c r="A2129" s="24">
        <v>41919</v>
      </c>
      <c r="B2129" s="25">
        <v>6.1588324016041911E-2</v>
      </c>
      <c r="C2129" s="22">
        <v>6.9310771236951313E-2</v>
      </c>
    </row>
    <row r="2130" spans="1:3" x14ac:dyDescent="0.25">
      <c r="A2130" s="24">
        <v>41920</v>
      </c>
      <c r="B2130" s="25">
        <v>6.3747257240409749E-2</v>
      </c>
      <c r="C2130" s="22">
        <v>7.034817254892993E-2</v>
      </c>
    </row>
    <row r="2131" spans="1:3" x14ac:dyDescent="0.25">
      <c r="A2131" s="24">
        <v>41921</v>
      </c>
      <c r="B2131" s="25">
        <v>6.3584542208687519E-2</v>
      </c>
      <c r="C2131" s="22">
        <v>8.4270475084059562E-2</v>
      </c>
    </row>
    <row r="2132" spans="1:3" x14ac:dyDescent="0.25">
      <c r="A2132" s="24">
        <v>41922</v>
      </c>
      <c r="B2132" s="25">
        <v>7.8108335120120442E-2</v>
      </c>
      <c r="C2132" s="22">
        <v>9.2320073184846016E-2</v>
      </c>
    </row>
    <row r="2133" spans="1:3" x14ac:dyDescent="0.25">
      <c r="A2133" s="24">
        <v>41925</v>
      </c>
      <c r="B2133" s="25">
        <v>8.8909396316547207E-2</v>
      </c>
      <c r="C2133" s="22">
        <v>9.4983265137211573E-2</v>
      </c>
    </row>
    <row r="2134" spans="1:3" x14ac:dyDescent="0.25">
      <c r="A2134" s="24">
        <v>41926</v>
      </c>
      <c r="B2134" s="25">
        <v>9.2917244340990759E-2</v>
      </c>
      <c r="C2134" s="22">
        <v>9.1694440636195834E-2</v>
      </c>
    </row>
    <row r="2135" spans="1:3" x14ac:dyDescent="0.25">
      <c r="A2135" s="24">
        <v>41927</v>
      </c>
      <c r="B2135" s="25">
        <v>8.9543239509356859E-2</v>
      </c>
      <c r="C2135" s="22">
        <v>8.8643089171362668E-2</v>
      </c>
    </row>
    <row r="2136" spans="1:3" x14ac:dyDescent="0.25">
      <c r="A2136" s="24">
        <v>41928</v>
      </c>
      <c r="B2136" s="25">
        <v>8.6495360678226135E-2</v>
      </c>
      <c r="C2136" s="22">
        <v>8.8570629606824852E-2</v>
      </c>
    </row>
    <row r="2137" spans="1:3" x14ac:dyDescent="0.25">
      <c r="A2137" s="24">
        <v>41929</v>
      </c>
      <c r="B2137" s="25">
        <v>8.9056429913664512E-2</v>
      </c>
      <c r="C2137" s="22">
        <v>8.6439747028823372E-2</v>
      </c>
    </row>
    <row r="2138" spans="1:3" x14ac:dyDescent="0.25">
      <c r="A2138" s="24">
        <v>41932</v>
      </c>
      <c r="B2138" s="25">
        <v>8.6887902582323651E-2</v>
      </c>
      <c r="C2138" s="22">
        <v>8.5832712879284734E-2</v>
      </c>
    </row>
    <row r="2139" spans="1:3" x14ac:dyDescent="0.25">
      <c r="A2139" s="24">
        <v>41933</v>
      </c>
      <c r="B2139" s="25">
        <v>8.6461401348322114E-2</v>
      </c>
      <c r="C2139" s="22">
        <v>8.9622694095057992E-2</v>
      </c>
    </row>
    <row r="2140" spans="1:3" x14ac:dyDescent="0.25">
      <c r="A2140" s="24">
        <v>41934</v>
      </c>
      <c r="B2140" s="25">
        <v>8.9149419136389491E-2</v>
      </c>
      <c r="C2140" s="22">
        <v>8.7115172195488991E-2</v>
      </c>
    </row>
    <row r="2141" spans="1:3" x14ac:dyDescent="0.25">
      <c r="A2141" s="24">
        <v>41935</v>
      </c>
      <c r="B2141" s="25">
        <v>8.7857946298252082E-2</v>
      </c>
      <c r="C2141" s="22">
        <v>8.7927525049240146E-2</v>
      </c>
    </row>
    <row r="2142" spans="1:3" x14ac:dyDescent="0.25">
      <c r="A2142" s="24">
        <v>41936</v>
      </c>
      <c r="B2142" s="25">
        <v>8.8535434577277361E-2</v>
      </c>
      <c r="C2142" s="22">
        <v>8.4795074786410268E-2</v>
      </c>
    </row>
    <row r="2143" spans="1:3" x14ac:dyDescent="0.25">
      <c r="A2143" s="24">
        <v>41939</v>
      </c>
      <c r="B2143" s="25">
        <v>8.5320756162383396E-2</v>
      </c>
      <c r="C2143" s="22">
        <v>8.2107916280802454E-2</v>
      </c>
    </row>
    <row r="2144" spans="1:3" x14ac:dyDescent="0.25">
      <c r="A2144" s="24">
        <v>41940</v>
      </c>
      <c r="B2144" s="25">
        <v>8.2666432650549446E-2</v>
      </c>
      <c r="C2144" s="22">
        <v>8.3529509963141305E-2</v>
      </c>
    </row>
    <row r="2145" spans="1:3" x14ac:dyDescent="0.25">
      <c r="A2145" s="24">
        <v>41941</v>
      </c>
      <c r="B2145" s="25">
        <v>8.2445994834279446E-2</v>
      </c>
      <c r="C2145" s="22">
        <v>8.0571626490318141E-2</v>
      </c>
    </row>
    <row r="2146" spans="1:3" x14ac:dyDescent="0.25">
      <c r="A2146" s="24">
        <v>41942</v>
      </c>
      <c r="B2146" s="25">
        <v>7.9456801541893218E-2</v>
      </c>
      <c r="C2146" s="22">
        <v>7.868589226296642E-2</v>
      </c>
    </row>
    <row r="2147" spans="1:3" x14ac:dyDescent="0.25">
      <c r="A2147" s="24">
        <v>41943</v>
      </c>
      <c r="B2147" s="25">
        <v>7.7371734368345976E-2</v>
      </c>
      <c r="C2147" s="22">
        <v>8.156147973634377E-2</v>
      </c>
    </row>
    <row r="2148" spans="1:3" x14ac:dyDescent="0.25">
      <c r="A2148" s="24">
        <v>41946</v>
      </c>
      <c r="B2148" s="25">
        <v>8.1445705465674492E-2</v>
      </c>
      <c r="C2148" s="22">
        <v>7.9004831495720074E-2</v>
      </c>
    </row>
    <row r="2149" spans="1:3" x14ac:dyDescent="0.25">
      <c r="A2149" s="24">
        <v>41947</v>
      </c>
      <c r="B2149" s="25">
        <v>7.8770842927646689E-2</v>
      </c>
      <c r="C2149" s="22">
        <v>7.6575948159306725E-2</v>
      </c>
    </row>
    <row r="2150" spans="1:3" x14ac:dyDescent="0.25">
      <c r="A2150" s="24">
        <v>41948</v>
      </c>
      <c r="B2150" s="25">
        <v>7.6460475658053612E-2</v>
      </c>
      <c r="C2150" s="22">
        <v>7.4250309842444559E-2</v>
      </c>
    </row>
    <row r="2151" spans="1:3" x14ac:dyDescent="0.25">
      <c r="A2151" s="24">
        <v>41949</v>
      </c>
      <c r="B2151" s="25">
        <v>7.4561238125790241E-2</v>
      </c>
      <c r="C2151" s="22">
        <v>7.1725681275475184E-2</v>
      </c>
    </row>
    <row r="2152" spans="1:3" x14ac:dyDescent="0.25">
      <c r="A2152" s="24">
        <v>41950</v>
      </c>
      <c r="B2152" s="25">
        <v>7.1860332012342223E-2</v>
      </c>
      <c r="C2152" s="22">
        <v>6.9526292718437369E-2</v>
      </c>
    </row>
    <row r="2153" spans="1:3" x14ac:dyDescent="0.25">
      <c r="A2153" s="24">
        <v>41953</v>
      </c>
      <c r="B2153" s="25">
        <v>6.9307510437997821E-2</v>
      </c>
      <c r="C2153" s="22">
        <v>6.7376846937081819E-2</v>
      </c>
    </row>
    <row r="2154" spans="1:3" x14ac:dyDescent="0.25">
      <c r="A2154" s="24">
        <v>41954</v>
      </c>
      <c r="B2154" s="25">
        <v>6.7267902292093784E-2</v>
      </c>
      <c r="C2154" s="22">
        <v>6.5415309542439057E-2</v>
      </c>
    </row>
    <row r="2155" spans="1:3" x14ac:dyDescent="0.25">
      <c r="A2155" s="24">
        <v>41955</v>
      </c>
      <c r="B2155" s="25">
        <v>6.4950288424537025E-2</v>
      </c>
      <c r="C2155" s="22">
        <v>6.309751449248252E-2</v>
      </c>
    </row>
    <row r="2156" spans="1:3" x14ac:dyDescent="0.25">
      <c r="A2156" s="24">
        <v>41956</v>
      </c>
      <c r="B2156" s="25">
        <v>6.2589404440374224E-2</v>
      </c>
      <c r="C2156" s="22">
        <v>6.0888848516407558E-2</v>
      </c>
    </row>
    <row r="2157" spans="1:3" x14ac:dyDescent="0.25">
      <c r="A2157" s="24">
        <v>41957</v>
      </c>
      <c r="B2157" s="25">
        <v>6.1095584293415668E-2</v>
      </c>
      <c r="C2157" s="22">
        <v>5.8875444723697691E-2</v>
      </c>
    </row>
    <row r="2158" spans="1:3" x14ac:dyDescent="0.25">
      <c r="A2158" s="24">
        <v>41960</v>
      </c>
      <c r="B2158" s="25">
        <v>5.9117843995847047E-2</v>
      </c>
      <c r="C2158" s="22">
        <v>5.7981705491568954E-2</v>
      </c>
    </row>
    <row r="2159" spans="1:3" x14ac:dyDescent="0.25">
      <c r="A2159" s="24">
        <v>41961</v>
      </c>
      <c r="B2159" s="25">
        <v>5.7716409508556901E-2</v>
      </c>
      <c r="C2159" s="22">
        <v>6.0128133630639839E-2</v>
      </c>
    </row>
    <row r="2160" spans="1:3" x14ac:dyDescent="0.25">
      <c r="A2160" s="24">
        <v>41962</v>
      </c>
      <c r="B2160" s="25">
        <v>6.9772987680276982E-2</v>
      </c>
      <c r="C2160" s="22">
        <v>5.8414838087968976E-2</v>
      </c>
    </row>
    <row r="2161" spans="1:3" x14ac:dyDescent="0.25">
      <c r="A2161" s="24">
        <v>41963</v>
      </c>
      <c r="B2161" s="25">
        <v>6.8119466126266653E-2</v>
      </c>
      <c r="C2161" s="22">
        <v>5.6993075832418499E-2</v>
      </c>
    </row>
    <row r="2162" spans="1:3" x14ac:dyDescent="0.25">
      <c r="A2162" s="24">
        <v>41964</v>
      </c>
      <c r="B2162" s="25">
        <v>6.5979559820758843E-2</v>
      </c>
      <c r="C2162" s="22">
        <v>5.5707647895510443E-2</v>
      </c>
    </row>
    <row r="2163" spans="1:3" x14ac:dyDescent="0.25">
      <c r="A2163" s="24">
        <v>41967</v>
      </c>
      <c r="B2163" s="25">
        <v>6.358742084114577E-2</v>
      </c>
      <c r="C2163" s="22">
        <v>5.4574450887363408E-2</v>
      </c>
    </row>
    <row r="2164" spans="1:3" x14ac:dyDescent="0.25">
      <c r="A2164" s="24">
        <v>41968</v>
      </c>
      <c r="B2164" s="25">
        <v>6.4174450088225171E-2</v>
      </c>
      <c r="C2164" s="22">
        <v>5.2630742721087441E-2</v>
      </c>
    </row>
    <row r="2165" spans="1:3" x14ac:dyDescent="0.25">
      <c r="A2165" s="24">
        <v>41969</v>
      </c>
      <c r="B2165" s="25">
        <v>6.1848450869582711E-2</v>
      </c>
      <c r="C2165" s="22">
        <v>5.1315899911461516E-2</v>
      </c>
    </row>
    <row r="2166" spans="1:3" x14ac:dyDescent="0.25">
      <c r="A2166" s="24">
        <v>41971</v>
      </c>
      <c r="B2166" s="25">
        <v>6.178968215087953E-2</v>
      </c>
      <c r="C2166" s="22">
        <v>5.1022086714760669E-2</v>
      </c>
    </row>
    <row r="2167" spans="1:3" x14ac:dyDescent="0.25">
      <c r="A2167" s="24">
        <v>41974</v>
      </c>
      <c r="B2167" s="25">
        <v>6.1070558972220239E-2</v>
      </c>
      <c r="C2167" s="22">
        <v>5.619278857282646E-2</v>
      </c>
    </row>
    <row r="2168" spans="1:3" x14ac:dyDescent="0.25">
      <c r="A2168" s="24">
        <v>41975</v>
      </c>
      <c r="B2168" s="25">
        <v>6.5665150243051557E-2</v>
      </c>
      <c r="C2168" s="22">
        <v>5.7798231909118182E-2</v>
      </c>
    </row>
    <row r="2169" spans="1:3" x14ac:dyDescent="0.25">
      <c r="A2169" s="24">
        <v>41976</v>
      </c>
      <c r="B2169" s="25">
        <v>6.5638466706819623E-2</v>
      </c>
      <c r="C2169" s="22">
        <v>5.6337671897942962E-2</v>
      </c>
    </row>
    <row r="2170" spans="1:3" x14ac:dyDescent="0.25">
      <c r="A2170" s="24">
        <v>41977</v>
      </c>
      <c r="B2170" s="25">
        <v>6.3413822459973235E-2</v>
      </c>
      <c r="C2170" s="22">
        <v>5.4347503075395882E-2</v>
      </c>
    </row>
    <row r="2171" spans="1:3" x14ac:dyDescent="0.25">
      <c r="A2171" s="24">
        <v>41978</v>
      </c>
      <c r="B2171" s="25">
        <v>6.1121785718932516E-2</v>
      </c>
      <c r="C2171" s="22">
        <v>5.2926031215752116E-2</v>
      </c>
    </row>
    <row r="2172" spans="1:3" x14ac:dyDescent="0.25">
      <c r="A2172" s="24">
        <v>41981</v>
      </c>
      <c r="B2172" s="25">
        <v>5.9520320303457129E-2</v>
      </c>
      <c r="C2172" s="22">
        <v>6.3345355635294129E-2</v>
      </c>
    </row>
    <row r="2173" spans="1:3" x14ac:dyDescent="0.25">
      <c r="A2173" s="24">
        <v>41982</v>
      </c>
      <c r="B2173" s="25">
        <v>6.4561786049391084E-2</v>
      </c>
      <c r="C2173" s="22">
        <v>6.2531533293276889E-2</v>
      </c>
    </row>
    <row r="2174" spans="1:3" x14ac:dyDescent="0.25">
      <c r="A2174" s="24">
        <v>41983</v>
      </c>
      <c r="B2174" s="25">
        <v>6.291468075029967E-2</v>
      </c>
      <c r="C2174" s="22">
        <v>6.6886937348436842E-2</v>
      </c>
    </row>
    <row r="2175" spans="1:3" x14ac:dyDescent="0.25">
      <c r="A2175" s="24">
        <v>41984</v>
      </c>
      <c r="B2175" s="25">
        <v>6.8904013235102909E-2</v>
      </c>
      <c r="C2175" s="22">
        <v>6.5002541549411444E-2</v>
      </c>
    </row>
    <row r="2176" spans="1:3" x14ac:dyDescent="0.25">
      <c r="A2176" s="24">
        <v>41985</v>
      </c>
      <c r="B2176" s="25">
        <v>6.6475142646810245E-2</v>
      </c>
      <c r="C2176" s="22">
        <v>6.5904475105305158E-2</v>
      </c>
    </row>
    <row r="2177" spans="1:3" x14ac:dyDescent="0.25">
      <c r="A2177" s="24">
        <v>41988</v>
      </c>
      <c r="B2177" s="25">
        <v>6.7674959942249605E-2</v>
      </c>
      <c r="C2177" s="22">
        <v>6.39608177153239E-2</v>
      </c>
    </row>
    <row r="2178" spans="1:3" x14ac:dyDescent="0.25">
      <c r="A2178" s="24">
        <v>41989</v>
      </c>
      <c r="B2178" s="25">
        <v>6.6095118881008399E-2</v>
      </c>
      <c r="C2178" s="22">
        <v>6.9824922305918441E-2</v>
      </c>
    </row>
    <row r="2179" spans="1:3" x14ac:dyDescent="0.25">
      <c r="A2179" s="24">
        <v>41990</v>
      </c>
      <c r="B2179" s="25">
        <v>6.8869766375622657E-2</v>
      </c>
      <c r="C2179" s="22">
        <v>7.7138391935116041E-2</v>
      </c>
    </row>
    <row r="2180" spans="1:3" x14ac:dyDescent="0.25">
      <c r="A2180" s="24">
        <v>41991</v>
      </c>
      <c r="B2180" s="25">
        <v>7.6942385890905574E-2</v>
      </c>
      <c r="C2180" s="22">
        <v>8.3456938595262459E-2</v>
      </c>
    </row>
    <row r="2181" spans="1:3" x14ac:dyDescent="0.25">
      <c r="A2181" s="24">
        <v>41992</v>
      </c>
      <c r="B2181" s="25">
        <v>8.4776579871311084E-2</v>
      </c>
      <c r="C2181" s="22">
        <v>8.0516759280078176E-2</v>
      </c>
    </row>
    <row r="2182" spans="1:3" x14ac:dyDescent="0.25">
      <c r="A2182" s="24">
        <v>41995</v>
      </c>
      <c r="B2182" s="25">
        <v>8.2168203721086963E-2</v>
      </c>
      <c r="C2182" s="22">
        <v>7.8326390580790425E-2</v>
      </c>
    </row>
    <row r="2183" spans="1:3" x14ac:dyDescent="0.25">
      <c r="A2183" s="24">
        <v>41996</v>
      </c>
      <c r="B2183" s="25">
        <v>7.9197767954294965E-2</v>
      </c>
      <c r="C2183" s="22">
        <v>7.7524756783429266E-2</v>
      </c>
    </row>
    <row r="2184" spans="1:3" x14ac:dyDescent="0.25">
      <c r="A2184" s="24">
        <v>41997</v>
      </c>
      <c r="B2184" s="25">
        <v>7.7012947255172548E-2</v>
      </c>
      <c r="C2184" s="22">
        <v>7.5838331132055223E-2</v>
      </c>
    </row>
    <row r="2185" spans="1:3" x14ac:dyDescent="0.25">
      <c r="A2185" s="24">
        <v>41999</v>
      </c>
      <c r="B2185" s="25">
        <v>7.4944692620299888E-2</v>
      </c>
      <c r="C2185" s="22">
        <v>7.4257450788052029E-2</v>
      </c>
    </row>
    <row r="2186" spans="1:3" x14ac:dyDescent="0.25">
      <c r="A2186" s="24">
        <v>42002</v>
      </c>
      <c r="B2186" s="25">
        <v>7.3724834115276111E-2</v>
      </c>
      <c r="C2186" s="22">
        <v>7.1927720648361781E-2</v>
      </c>
    </row>
    <row r="2187" spans="1:3" x14ac:dyDescent="0.25">
      <c r="A2187" s="24">
        <v>42003</v>
      </c>
      <c r="B2187" s="25">
        <v>7.1364478089118763E-2</v>
      </c>
      <c r="C2187" s="22">
        <v>6.9382952424763208E-2</v>
      </c>
    </row>
    <row r="2188" spans="1:3" x14ac:dyDescent="0.25">
      <c r="A2188" s="24">
        <v>42004</v>
      </c>
      <c r="B2188" s="25">
        <v>6.9026732394353987E-2</v>
      </c>
      <c r="C2188" s="22">
        <v>6.8421201654118025E-2</v>
      </c>
    </row>
    <row r="2189" spans="1:3" x14ac:dyDescent="0.25">
      <c r="A2189" s="24">
        <v>42006</v>
      </c>
      <c r="B2189" s="25">
        <v>6.6748529954462094E-2</v>
      </c>
      <c r="C2189" s="22">
        <v>6.6230628304206091E-2</v>
      </c>
    </row>
    <row r="2190" spans="1:3" x14ac:dyDescent="0.25">
      <c r="A2190" s="24">
        <v>42009</v>
      </c>
      <c r="B2190" s="25">
        <v>6.4321609523010539E-2</v>
      </c>
      <c r="C2190" s="22">
        <v>6.7605894751576093E-2</v>
      </c>
    </row>
    <row r="2191" spans="1:3" x14ac:dyDescent="0.25">
      <c r="A2191" s="24">
        <v>42010</v>
      </c>
      <c r="B2191" s="25">
        <v>6.717151646830323E-2</v>
      </c>
      <c r="C2191" s="22">
        <v>6.7022188809089708E-2</v>
      </c>
    </row>
    <row r="2192" spans="1:3" x14ac:dyDescent="0.25">
      <c r="A2192" s="24">
        <v>42011</v>
      </c>
      <c r="B2192" s="25">
        <v>6.8067550451384809E-2</v>
      </c>
      <c r="C2192" s="22">
        <v>6.6789899794101409E-2</v>
      </c>
    </row>
    <row r="2193" spans="1:3" x14ac:dyDescent="0.25">
      <c r="A2193" s="24">
        <v>42012</v>
      </c>
      <c r="B2193" s="25">
        <v>6.7302947731331442E-2</v>
      </c>
      <c r="C2193" s="22">
        <v>6.8601920164124155E-2</v>
      </c>
    </row>
    <row r="2194" spans="1:3" x14ac:dyDescent="0.25">
      <c r="A2194" s="24">
        <v>42013</v>
      </c>
      <c r="B2194" s="25">
        <v>7.0422345144352944E-2</v>
      </c>
      <c r="C2194" s="22">
        <v>6.6175836537885627E-2</v>
      </c>
    </row>
    <row r="2195" spans="1:3" x14ac:dyDescent="0.25">
      <c r="A2195" s="24">
        <v>42016</v>
      </c>
      <c r="B2195" s="25">
        <v>6.7904495352496569E-2</v>
      </c>
      <c r="C2195" s="22">
        <v>6.7404599687321348E-2</v>
      </c>
    </row>
    <row r="2196" spans="1:3" x14ac:dyDescent="0.25">
      <c r="A2196" s="24">
        <v>42017</v>
      </c>
      <c r="B2196" s="25">
        <v>6.7209194717654491E-2</v>
      </c>
      <c r="C2196" s="22">
        <v>6.5019791635214375E-2</v>
      </c>
    </row>
    <row r="2197" spans="1:3" x14ac:dyDescent="0.25">
      <c r="A2197" s="24">
        <v>42018</v>
      </c>
      <c r="B2197" s="25">
        <v>6.4816177141689663E-2</v>
      </c>
      <c r="C2197" s="22">
        <v>6.2705694476177423E-2</v>
      </c>
    </row>
    <row r="2198" spans="1:3" x14ac:dyDescent="0.25">
      <c r="A2198" s="24">
        <v>42019</v>
      </c>
      <c r="B2198" s="25">
        <v>6.2459675055582156E-2</v>
      </c>
      <c r="C2198" s="22">
        <v>6.8887416842349197E-2</v>
      </c>
    </row>
    <row r="2199" spans="1:3" x14ac:dyDescent="0.25">
      <c r="A2199" s="24">
        <v>42020</v>
      </c>
      <c r="B2199" s="25">
        <v>7.0935026541103535E-2</v>
      </c>
      <c r="C2199" s="22">
        <v>7.3172161296267968E-2</v>
      </c>
    </row>
    <row r="2200" spans="1:3" x14ac:dyDescent="0.25">
      <c r="A2200" s="24">
        <v>42024</v>
      </c>
      <c r="B2200" s="25">
        <v>7.3959012792831666E-2</v>
      </c>
      <c r="C2200" s="22">
        <v>7.1451604337846655E-2</v>
      </c>
    </row>
    <row r="2201" spans="1:3" x14ac:dyDescent="0.25">
      <c r="A2201" s="24">
        <v>42025</v>
      </c>
      <c r="B2201" s="25">
        <v>7.2487462504985029E-2</v>
      </c>
      <c r="C2201" s="22">
        <v>6.8922829378316494E-2</v>
      </c>
    </row>
    <row r="2202" spans="1:3" x14ac:dyDescent="0.25">
      <c r="A2202" s="24">
        <v>42026</v>
      </c>
      <c r="B2202" s="25">
        <v>6.989598276467307E-2</v>
      </c>
      <c r="C2202" s="22">
        <v>6.6552857375016733E-2</v>
      </c>
    </row>
    <row r="2203" spans="1:3" x14ac:dyDescent="0.25">
      <c r="A2203" s="24">
        <v>42027</v>
      </c>
      <c r="B2203" s="25">
        <v>6.7862754696237676E-2</v>
      </c>
      <c r="C2203" s="22">
        <v>6.4705004416252071E-2</v>
      </c>
    </row>
    <row r="2204" spans="1:3" x14ac:dyDescent="0.25">
      <c r="A2204" s="24">
        <v>42030</v>
      </c>
      <c r="B2204" s="25">
        <v>6.734240946348545E-2</v>
      </c>
      <c r="C2204" s="22">
        <v>6.2399785912746586E-2</v>
      </c>
    </row>
    <row r="2205" spans="1:3" x14ac:dyDescent="0.25">
      <c r="A2205" s="24">
        <v>42031</v>
      </c>
      <c r="B2205" s="25">
        <v>6.4954078852211342E-2</v>
      </c>
      <c r="C2205" s="22">
        <v>6.2793409208970141E-2</v>
      </c>
    </row>
    <row r="2206" spans="1:3" x14ac:dyDescent="0.25">
      <c r="A2206" s="24">
        <v>42032</v>
      </c>
      <c r="B2206" s="25">
        <v>6.4203228677248869E-2</v>
      </c>
      <c r="C2206" s="22">
        <v>6.0890761032407835E-2</v>
      </c>
    </row>
    <row r="2207" spans="1:3" x14ac:dyDescent="0.25">
      <c r="A2207" s="24">
        <v>42033</v>
      </c>
      <c r="B2207" s="25">
        <v>6.2574848450874618E-2</v>
      </c>
      <c r="C2207" s="22">
        <v>6.8846280598846232E-2</v>
      </c>
    </row>
    <row r="2208" spans="1:3" x14ac:dyDescent="0.25">
      <c r="A2208" s="24">
        <v>42034</v>
      </c>
      <c r="B2208" s="25">
        <v>6.6460572659720191E-2</v>
      </c>
      <c r="C2208" s="22">
        <v>7.4365648747366009E-2</v>
      </c>
    </row>
    <row r="2209" spans="1:3" x14ac:dyDescent="0.25">
      <c r="A2209" s="24">
        <v>42037</v>
      </c>
      <c r="B2209" s="25">
        <v>7.0444013577406414E-2</v>
      </c>
      <c r="C2209" s="22">
        <v>7.2003864307325943E-2</v>
      </c>
    </row>
    <row r="2210" spans="1:3" x14ac:dyDescent="0.25">
      <c r="A2210" s="24">
        <v>42038</v>
      </c>
      <c r="B2210" s="25">
        <v>6.8528941781399774E-2</v>
      </c>
      <c r="C2210" s="22">
        <v>6.9438697441651431E-2</v>
      </c>
    </row>
    <row r="2211" spans="1:3" x14ac:dyDescent="0.25">
      <c r="A2211" s="24">
        <v>42039</v>
      </c>
      <c r="B2211" s="25">
        <v>6.6068441463872585E-2</v>
      </c>
      <c r="C2211" s="22">
        <v>6.7214427319829462E-2</v>
      </c>
    </row>
    <row r="2212" spans="1:3" x14ac:dyDescent="0.25">
      <c r="A2212" s="24">
        <v>42040</v>
      </c>
      <c r="B2212" s="25">
        <v>6.4189422344376024E-2</v>
      </c>
      <c r="C2212" s="22">
        <v>6.6513453692510868E-2</v>
      </c>
    </row>
    <row r="2213" spans="1:3" x14ac:dyDescent="0.25">
      <c r="A2213" s="24">
        <v>42041</v>
      </c>
      <c r="B2213" s="25">
        <v>6.8131345645065705E-2</v>
      </c>
      <c r="C2213" s="22">
        <v>6.501272735576713E-2</v>
      </c>
    </row>
    <row r="2214" spans="1:3" x14ac:dyDescent="0.25">
      <c r="A2214" s="24">
        <v>42044</v>
      </c>
      <c r="B2214" s="25">
        <v>6.6276386413298735E-2</v>
      </c>
      <c r="C2214" s="22">
        <v>6.5804670967869627E-2</v>
      </c>
    </row>
    <row r="2215" spans="1:3" x14ac:dyDescent="0.25">
      <c r="A2215" s="24">
        <v>42045</v>
      </c>
      <c r="B2215" s="25">
        <v>6.7493441081609193E-2</v>
      </c>
      <c r="C2215" s="22">
        <v>6.6260948237981621E-2</v>
      </c>
    </row>
    <row r="2216" spans="1:3" x14ac:dyDescent="0.25">
      <c r="A2216" s="24">
        <v>42046</v>
      </c>
      <c r="B2216" s="25">
        <v>6.7847266980177165E-2</v>
      </c>
      <c r="C2216" s="22">
        <v>6.4283399648634804E-2</v>
      </c>
    </row>
    <row r="2217" spans="1:3" x14ac:dyDescent="0.25">
      <c r="A2217" s="24">
        <v>42047</v>
      </c>
      <c r="B2217" s="25">
        <v>6.5518429343265752E-2</v>
      </c>
      <c r="C2217" s="22">
        <v>6.8523053055059055E-2</v>
      </c>
    </row>
    <row r="2218" spans="1:3" x14ac:dyDescent="0.25">
      <c r="A2218" s="24">
        <v>42048</v>
      </c>
      <c r="B2218" s="25">
        <v>6.9413752174196361E-2</v>
      </c>
      <c r="C2218" s="22">
        <v>6.6746669859386182E-2</v>
      </c>
    </row>
    <row r="2219" spans="1:3" x14ac:dyDescent="0.25">
      <c r="A2219" s="24">
        <v>42052</v>
      </c>
      <c r="B2219" s="25">
        <v>6.7814239772027912E-2</v>
      </c>
      <c r="C2219" s="22">
        <v>6.4369290530772505E-2</v>
      </c>
    </row>
    <row r="2220" spans="1:3" x14ac:dyDescent="0.25">
      <c r="A2220" s="24">
        <v>42053</v>
      </c>
      <c r="B2220" s="25">
        <v>6.5538394349860446E-2</v>
      </c>
      <c r="C2220" s="22">
        <v>6.2330884570200792E-2</v>
      </c>
    </row>
    <row r="2221" spans="1:3" x14ac:dyDescent="0.25">
      <c r="A2221" s="24">
        <v>42054</v>
      </c>
      <c r="B2221" s="25">
        <v>6.3322866310069711E-2</v>
      </c>
      <c r="C2221" s="22">
        <v>6.0780177730635578E-2</v>
      </c>
    </row>
    <row r="2222" spans="1:3" x14ac:dyDescent="0.25">
      <c r="A2222" s="24">
        <v>42055</v>
      </c>
      <c r="B2222" s="25">
        <v>6.1439581738855893E-2</v>
      </c>
      <c r="C2222" s="22">
        <v>6.1558841728834669E-2</v>
      </c>
    </row>
    <row r="2223" spans="1:3" x14ac:dyDescent="0.25">
      <c r="A2223" s="24">
        <v>42058</v>
      </c>
      <c r="B2223" s="25">
        <v>6.1173236714403369E-2</v>
      </c>
      <c r="C2223" s="22">
        <v>6.1748104354560678E-2</v>
      </c>
    </row>
    <row r="2224" spans="1:3" x14ac:dyDescent="0.25">
      <c r="A2224" s="24">
        <v>42059</v>
      </c>
      <c r="B2224" s="25">
        <v>5.9882501760880287E-2</v>
      </c>
      <c r="C2224" s="22">
        <v>5.9887602631005676E-2</v>
      </c>
    </row>
    <row r="2225" spans="1:3" x14ac:dyDescent="0.25">
      <c r="A2225" s="24">
        <v>42060</v>
      </c>
      <c r="B2225" s="25">
        <v>5.7785854234335458E-2</v>
      </c>
      <c r="C2225" s="22">
        <v>5.7753571214869348E-2</v>
      </c>
    </row>
    <row r="2226" spans="1:3" x14ac:dyDescent="0.25">
      <c r="A2226" s="24">
        <v>42061</v>
      </c>
      <c r="B2226" s="25">
        <v>5.5853190692650663E-2</v>
      </c>
      <c r="C2226" s="22">
        <v>5.5829721412765473E-2</v>
      </c>
    </row>
    <row r="2227" spans="1:3" x14ac:dyDescent="0.25">
      <c r="A2227" s="24">
        <v>42062</v>
      </c>
      <c r="B2227" s="25">
        <v>5.4478303682986971E-2</v>
      </c>
      <c r="C2227" s="22">
        <v>5.5657382184562156E-2</v>
      </c>
    </row>
    <row r="2228" spans="1:3" x14ac:dyDescent="0.25">
      <c r="A2228" s="24">
        <v>42065</v>
      </c>
      <c r="B2228" s="25">
        <v>5.3890211080264469E-2</v>
      </c>
      <c r="C2228" s="22">
        <v>6.0837293204728492E-2</v>
      </c>
    </row>
    <row r="2229" spans="1:3" x14ac:dyDescent="0.25">
      <c r="A2229" s="24">
        <v>42066</v>
      </c>
      <c r="B2229" s="25">
        <v>5.8373491196922471E-2</v>
      </c>
      <c r="C2229" s="22">
        <v>6.0508705155106597E-2</v>
      </c>
    </row>
    <row r="2230" spans="1:3" x14ac:dyDescent="0.25">
      <c r="A2230" s="24">
        <v>42067</v>
      </c>
      <c r="B2230" s="25">
        <v>6.0480170497514377E-2</v>
      </c>
      <c r="C2230" s="22">
        <v>5.91450754812183E-2</v>
      </c>
    </row>
    <row r="2231" spans="1:3" x14ac:dyDescent="0.25">
      <c r="A2231" s="24">
        <v>42068</v>
      </c>
      <c r="B2231" s="25">
        <v>5.855070914708272E-2</v>
      </c>
      <c r="C2231" s="22">
        <v>5.8972800427807143E-2</v>
      </c>
    </row>
    <row r="2232" spans="1:3" x14ac:dyDescent="0.25">
      <c r="A2232" s="24">
        <v>42069</v>
      </c>
      <c r="B2232" s="25">
        <v>5.906668871864041E-2</v>
      </c>
      <c r="C2232" s="22">
        <v>5.91441250909737E-2</v>
      </c>
    </row>
    <row r="2233" spans="1:3" x14ac:dyDescent="0.25">
      <c r="A2233" s="24">
        <v>42072</v>
      </c>
      <c r="B2233" s="25">
        <v>5.7696174697828603E-2</v>
      </c>
      <c r="C2233" s="22">
        <v>5.9509905998687572E-2</v>
      </c>
    </row>
    <row r="2234" spans="1:3" x14ac:dyDescent="0.25">
      <c r="A2234" s="24">
        <v>42073</v>
      </c>
      <c r="B2234" s="25">
        <v>5.9142612615318259E-2</v>
      </c>
      <c r="C2234" s="22">
        <v>6.5478810238078403E-2</v>
      </c>
    </row>
    <row r="2235" spans="1:3" x14ac:dyDescent="0.25">
      <c r="A2235" s="24">
        <v>42074</v>
      </c>
      <c r="B2235" s="25">
        <v>6.342497387819053E-2</v>
      </c>
      <c r="C2235" s="22">
        <v>6.3330838870399475E-2</v>
      </c>
    </row>
    <row r="2236" spans="1:3" x14ac:dyDescent="0.25">
      <c r="A2236" s="24">
        <v>42075</v>
      </c>
      <c r="B2236" s="25">
        <v>6.3065991027086127E-2</v>
      </c>
      <c r="C2236" s="22">
        <v>6.7410828329039246E-2</v>
      </c>
    </row>
    <row r="2237" spans="1:3" x14ac:dyDescent="0.25">
      <c r="A2237" s="24">
        <v>42076</v>
      </c>
      <c r="B2237" s="25">
        <v>6.2854020940643518E-2</v>
      </c>
      <c r="C2237" s="22">
        <v>6.5041204714990794E-2</v>
      </c>
    </row>
    <row r="2238" spans="1:3" x14ac:dyDescent="0.25">
      <c r="A2238" s="24">
        <v>42079</v>
      </c>
      <c r="B2238" s="25">
        <v>6.0569261347056397E-2</v>
      </c>
      <c r="C2238" s="22">
        <v>6.2879935613768673E-2</v>
      </c>
    </row>
    <row r="2239" spans="1:3" x14ac:dyDescent="0.25">
      <c r="A2239" s="24">
        <v>42080</v>
      </c>
      <c r="B2239" s="25">
        <v>5.90880116863867E-2</v>
      </c>
      <c r="C2239" s="22">
        <v>6.1057449456659363E-2</v>
      </c>
    </row>
    <row r="2240" spans="1:3" x14ac:dyDescent="0.25">
      <c r="A2240" s="24">
        <v>42081</v>
      </c>
      <c r="B2240" s="25">
        <v>5.7928236977434336E-2</v>
      </c>
      <c r="C2240" s="22">
        <v>6.155580179835151E-2</v>
      </c>
    </row>
    <row r="2241" spans="1:3" x14ac:dyDescent="0.25">
      <c r="A2241" s="24">
        <v>42082</v>
      </c>
      <c r="B2241" s="25">
        <v>5.712125866385586E-2</v>
      </c>
      <c r="C2241" s="22">
        <v>6.1259109313956686E-2</v>
      </c>
    </row>
    <row r="2242" spans="1:3" x14ac:dyDescent="0.25">
      <c r="A2242" s="24">
        <v>42083</v>
      </c>
      <c r="B2242" s="25">
        <v>5.6638807151032824E-2</v>
      </c>
      <c r="C2242" s="22">
        <v>5.9156356891797462E-2</v>
      </c>
    </row>
    <row r="2243" spans="1:3" x14ac:dyDescent="0.25">
      <c r="A2243" s="24">
        <v>42086</v>
      </c>
      <c r="B2243" s="25">
        <v>5.4597040709875262E-2</v>
      </c>
      <c r="C2243" s="22">
        <v>5.8467331811162773E-2</v>
      </c>
    </row>
    <row r="2244" spans="1:3" x14ac:dyDescent="0.25">
      <c r="A2244" s="24">
        <v>42087</v>
      </c>
      <c r="B2244" s="25">
        <v>5.6893671556942096E-2</v>
      </c>
      <c r="C2244" s="22">
        <v>5.8085243857568795E-2</v>
      </c>
    </row>
    <row r="2245" spans="1:3" x14ac:dyDescent="0.25">
      <c r="A2245" s="24">
        <v>42088</v>
      </c>
      <c r="B2245" s="25">
        <v>5.5374710913020382E-2</v>
      </c>
      <c r="C2245" s="22">
        <v>7.7371986692480244E-2</v>
      </c>
    </row>
    <row r="2246" spans="1:3" x14ac:dyDescent="0.25">
      <c r="A2246" s="24">
        <v>42089</v>
      </c>
      <c r="B2246" s="25">
        <v>8.1976893125791886E-2</v>
      </c>
      <c r="C2246" s="22">
        <v>7.4614844647517276E-2</v>
      </c>
    </row>
    <row r="2247" spans="1:3" x14ac:dyDescent="0.25">
      <c r="A2247" s="24">
        <v>42090</v>
      </c>
      <c r="B2247" s="25">
        <v>7.9137197914383783E-2</v>
      </c>
      <c r="C2247" s="22">
        <v>7.4433051502448971E-2</v>
      </c>
    </row>
    <row r="2248" spans="1:3" x14ac:dyDescent="0.25">
      <c r="A2248" s="24">
        <v>42093</v>
      </c>
      <c r="B2248" s="25">
        <v>8.0024729763547686E-2</v>
      </c>
      <c r="C2248" s="22">
        <v>8.1969544431857541E-2</v>
      </c>
    </row>
    <row r="2249" spans="1:3" x14ac:dyDescent="0.25">
      <c r="A2249" s="24">
        <v>42094</v>
      </c>
      <c r="B2249" s="25">
        <v>8.2656717571219215E-2</v>
      </c>
      <c r="C2249" s="22">
        <v>8.1971237080955189E-2</v>
      </c>
    </row>
    <row r="2250" spans="1:3" x14ac:dyDescent="0.25">
      <c r="A2250" s="24">
        <v>42095</v>
      </c>
      <c r="B2250" s="25">
        <v>8.172718217014581E-2</v>
      </c>
      <c r="C2250" s="22">
        <v>7.921260975418791E-2</v>
      </c>
    </row>
    <row r="2251" spans="1:3" x14ac:dyDescent="0.25">
      <c r="A2251" s="24">
        <v>42096</v>
      </c>
      <c r="B2251" s="25">
        <v>7.8765157556090093E-2</v>
      </c>
      <c r="C2251" s="22">
        <v>7.6434444196906245E-2</v>
      </c>
    </row>
    <row r="2252" spans="1:3" x14ac:dyDescent="0.25">
      <c r="A2252" s="24">
        <v>42100</v>
      </c>
      <c r="B2252" s="25">
        <v>7.5951308093112666E-2</v>
      </c>
      <c r="C2252" s="22">
        <v>7.412986774337775E-2</v>
      </c>
    </row>
    <row r="2253" spans="1:3" x14ac:dyDescent="0.25">
      <c r="A2253" s="24">
        <v>42101</v>
      </c>
      <c r="B2253" s="25">
        <v>7.3213299115643019E-2</v>
      </c>
      <c r="C2253" s="22">
        <v>7.184080525055149E-2</v>
      </c>
    </row>
    <row r="2254" spans="1:3" x14ac:dyDescent="0.25">
      <c r="A2254" s="24">
        <v>42102</v>
      </c>
      <c r="B2254" s="25">
        <v>7.0666055269520592E-2</v>
      </c>
      <c r="C2254" s="22">
        <v>7.5015041474369451E-2</v>
      </c>
    </row>
    <row r="2255" spans="1:3" x14ac:dyDescent="0.25">
      <c r="A2255" s="24">
        <v>42103</v>
      </c>
      <c r="B2255" s="25">
        <v>8.0061815923459317E-2</v>
      </c>
      <c r="C2255" s="22">
        <v>7.2399187341081486E-2</v>
      </c>
    </row>
    <row r="2256" spans="1:3" x14ac:dyDescent="0.25">
      <c r="A2256" s="24">
        <v>42104</v>
      </c>
      <c r="B2256" s="25">
        <v>7.7238019643266154E-2</v>
      </c>
      <c r="C2256" s="22">
        <v>7.0642668685907378E-2</v>
      </c>
    </row>
    <row r="2257" spans="1:3" x14ac:dyDescent="0.25">
      <c r="A2257" s="24">
        <v>42107</v>
      </c>
      <c r="B2257" s="25">
        <v>7.5749405523507493E-2</v>
      </c>
      <c r="C2257" s="22">
        <v>6.8140805641211874E-2</v>
      </c>
    </row>
    <row r="2258" spans="1:3" x14ac:dyDescent="0.25">
      <c r="A2258" s="24">
        <v>42108</v>
      </c>
      <c r="B2258" s="25">
        <v>7.3083822622920361E-2</v>
      </c>
      <c r="C2258" s="22">
        <v>6.6170628866678599E-2</v>
      </c>
    </row>
    <row r="2259" spans="1:3" x14ac:dyDescent="0.25">
      <c r="A2259" s="24">
        <v>42109</v>
      </c>
      <c r="B2259" s="25">
        <v>7.1558765848546091E-2</v>
      </c>
      <c r="C2259" s="22">
        <v>6.413377732101079E-2</v>
      </c>
    </row>
    <row r="2260" spans="1:3" x14ac:dyDescent="0.25">
      <c r="A2260" s="24">
        <v>42110</v>
      </c>
      <c r="B2260" s="25">
        <v>6.8975571770873809E-2</v>
      </c>
      <c r="C2260" s="22">
        <v>6.2385583338035129E-2</v>
      </c>
    </row>
    <row r="2261" spans="1:3" x14ac:dyDescent="0.25">
      <c r="A2261" s="24">
        <v>42111</v>
      </c>
      <c r="B2261" s="25">
        <v>6.7485161939260199E-2</v>
      </c>
      <c r="C2261" s="22">
        <v>6.5914793968323518E-2</v>
      </c>
    </row>
    <row r="2262" spans="1:3" x14ac:dyDescent="0.25">
      <c r="A2262" s="24">
        <v>42114</v>
      </c>
      <c r="B2262" s="25">
        <v>6.9408468325613745E-2</v>
      </c>
      <c r="C2262" s="22">
        <v>6.565473002277325E-2</v>
      </c>
    </row>
    <row r="2263" spans="1:3" x14ac:dyDescent="0.25">
      <c r="A2263" s="24">
        <v>42115</v>
      </c>
      <c r="B2263" s="25">
        <v>6.7407455543985098E-2</v>
      </c>
      <c r="C2263" s="22">
        <v>6.4716760756539579E-2</v>
      </c>
    </row>
    <row r="2264" spans="1:3" x14ac:dyDescent="0.25">
      <c r="A2264" s="24">
        <v>42116</v>
      </c>
      <c r="B2264" s="25">
        <v>6.7524117397737962E-2</v>
      </c>
      <c r="C2264" s="22">
        <v>6.3025586916701432E-2</v>
      </c>
    </row>
    <row r="2265" spans="1:3" x14ac:dyDescent="0.25">
      <c r="A2265" s="24">
        <v>42117</v>
      </c>
      <c r="B2265" s="25">
        <v>6.5135906148435355E-2</v>
      </c>
      <c r="C2265" s="22">
        <v>6.1447210217277171E-2</v>
      </c>
    </row>
    <row r="2266" spans="1:3" x14ac:dyDescent="0.25">
      <c r="A2266" s="24">
        <v>42118</v>
      </c>
      <c r="B2266" s="25">
        <v>6.3265547838178865E-2</v>
      </c>
      <c r="C2266" s="22">
        <v>5.9305447840405368E-2</v>
      </c>
    </row>
    <row r="2267" spans="1:3" x14ac:dyDescent="0.25">
      <c r="A2267" s="24">
        <v>42121</v>
      </c>
      <c r="B2267" s="25">
        <v>6.1471076237553011E-2</v>
      </c>
      <c r="C2267" s="22">
        <v>5.922698741309209E-2</v>
      </c>
    </row>
    <row r="2268" spans="1:3" x14ac:dyDescent="0.25">
      <c r="A2268" s="24">
        <v>42122</v>
      </c>
      <c r="B2268" s="25">
        <v>7.7739732974876033E-2</v>
      </c>
      <c r="C2268" s="22">
        <v>5.7194726773766622E-2</v>
      </c>
    </row>
    <row r="2269" spans="1:3" x14ac:dyDescent="0.25">
      <c r="A2269" s="24">
        <v>42123</v>
      </c>
      <c r="B2269" s="25">
        <v>7.5193700705031299E-2</v>
      </c>
      <c r="C2269" s="22">
        <v>5.535525230845964E-2</v>
      </c>
    </row>
    <row r="2270" spans="1:3" x14ac:dyDescent="0.25">
      <c r="A2270" s="24">
        <v>42124</v>
      </c>
      <c r="B2270" s="25">
        <v>7.2832802325812365E-2</v>
      </c>
      <c r="C2270" s="22">
        <v>6.3699374854944979E-2</v>
      </c>
    </row>
    <row r="2271" spans="1:3" x14ac:dyDescent="0.25">
      <c r="A2271" s="24">
        <v>42125</v>
      </c>
      <c r="B2271" s="25">
        <v>7.9475203416253457E-2</v>
      </c>
      <c r="C2271" s="22">
        <v>6.3758539039623918E-2</v>
      </c>
    </row>
    <row r="2272" spans="1:3" x14ac:dyDescent="0.25">
      <c r="A2272" s="24">
        <v>42128</v>
      </c>
      <c r="B2272" s="25">
        <v>7.8555398095315782E-2</v>
      </c>
      <c r="C2272" s="22">
        <v>6.1551329318665048E-2</v>
      </c>
    </row>
    <row r="2273" spans="1:3" x14ac:dyDescent="0.25">
      <c r="A2273" s="24">
        <v>42129</v>
      </c>
      <c r="B2273" s="25">
        <v>7.5764619835833533E-2</v>
      </c>
      <c r="C2273" s="22">
        <v>6.5218164367736406E-2</v>
      </c>
    </row>
    <row r="2274" spans="1:3" x14ac:dyDescent="0.25">
      <c r="A2274" s="24">
        <v>42130</v>
      </c>
      <c r="B2274" s="25">
        <v>7.9271359339454839E-2</v>
      </c>
      <c r="C2274" s="22">
        <v>6.3616191274984094E-2</v>
      </c>
    </row>
    <row r="2275" spans="1:3" x14ac:dyDescent="0.25">
      <c r="A2275" s="24">
        <v>42131</v>
      </c>
      <c r="B2275" s="25">
        <v>7.6910036425251266E-2</v>
      </c>
      <c r="C2275" s="22">
        <v>6.151027430098735E-2</v>
      </c>
    </row>
    <row r="2276" spans="1:3" x14ac:dyDescent="0.25">
      <c r="A2276" s="24">
        <v>42132</v>
      </c>
      <c r="B2276" s="25">
        <v>7.6072685387924749E-2</v>
      </c>
      <c r="C2276" s="22">
        <v>6.5419358890602866E-2</v>
      </c>
    </row>
    <row r="2277" spans="1:3" x14ac:dyDescent="0.25">
      <c r="A2277" s="24">
        <v>42135</v>
      </c>
      <c r="B2277" s="25">
        <v>7.9156503503776815E-2</v>
      </c>
      <c r="C2277" s="22">
        <v>6.3098390832263179E-2</v>
      </c>
    </row>
    <row r="2278" spans="1:3" x14ac:dyDescent="0.25">
      <c r="A2278" s="24">
        <v>42136</v>
      </c>
      <c r="B2278" s="25">
        <v>7.6305000821704591E-2</v>
      </c>
      <c r="C2278" s="22">
        <v>6.1855831365381905E-2</v>
      </c>
    </row>
    <row r="2279" spans="1:3" x14ac:dyDescent="0.25">
      <c r="A2279" s="24">
        <v>42137</v>
      </c>
      <c r="B2279" s="25">
        <v>7.3843768931991224E-2</v>
      </c>
      <c r="C2279" s="22">
        <v>5.9940932462299201E-2</v>
      </c>
    </row>
    <row r="2280" spans="1:3" x14ac:dyDescent="0.25">
      <c r="A2280" s="24">
        <v>42138</v>
      </c>
      <c r="B2280" s="25">
        <v>7.1167038120049209E-2</v>
      </c>
      <c r="C2280" s="22">
        <v>6.3677134261665047E-2</v>
      </c>
    </row>
    <row r="2281" spans="1:3" x14ac:dyDescent="0.25">
      <c r="A2281" s="24">
        <v>42139</v>
      </c>
      <c r="B2281" s="25">
        <v>7.2053449887577184E-2</v>
      </c>
      <c r="C2281" s="22">
        <v>6.1445642610334958E-2</v>
      </c>
    </row>
    <row r="2282" spans="1:3" x14ac:dyDescent="0.25">
      <c r="A2282" s="24">
        <v>42142</v>
      </c>
      <c r="B2282" s="25">
        <v>6.9436436933552184E-2</v>
      </c>
      <c r="C2282" s="22">
        <v>6.2554827813789654E-2</v>
      </c>
    </row>
    <row r="2283" spans="1:3" x14ac:dyDescent="0.25">
      <c r="A2283" s="24">
        <v>42143</v>
      </c>
      <c r="B2283" s="25">
        <v>6.9488468361476541E-2</v>
      </c>
      <c r="C2283" s="22">
        <v>6.0326795985654061E-2</v>
      </c>
    </row>
    <row r="2284" spans="1:3" x14ac:dyDescent="0.25">
      <c r="A2284" s="24">
        <v>42144</v>
      </c>
      <c r="B2284" s="25">
        <v>6.7040748648513226E-2</v>
      </c>
      <c r="C2284" s="22">
        <v>5.8206677531586822E-2</v>
      </c>
    </row>
    <row r="2285" spans="1:3" x14ac:dyDescent="0.25">
      <c r="A2285" s="24">
        <v>42145</v>
      </c>
      <c r="B2285" s="25">
        <v>6.4623753416614846E-2</v>
      </c>
      <c r="C2285" s="22">
        <v>5.6247433830447086E-2</v>
      </c>
    </row>
    <row r="2286" spans="1:3" x14ac:dyDescent="0.25">
      <c r="A2286" s="24">
        <v>42146</v>
      </c>
      <c r="B2286" s="25">
        <v>6.2281793745984075E-2</v>
      </c>
      <c r="C2286" s="22">
        <v>5.4329242791776318E-2</v>
      </c>
    </row>
    <row r="2287" spans="1:3" x14ac:dyDescent="0.25">
      <c r="A2287" s="24">
        <v>42150</v>
      </c>
      <c r="B2287" s="25">
        <v>6.0408548705587921E-2</v>
      </c>
      <c r="C2287" s="22">
        <v>5.8864859411822644E-2</v>
      </c>
    </row>
    <row r="2288" spans="1:3" x14ac:dyDescent="0.25">
      <c r="A2288" s="24">
        <v>42151</v>
      </c>
      <c r="B2288" s="25">
        <v>6.1531167693736885E-2</v>
      </c>
      <c r="C2288" s="22">
        <v>7.3850805694521501E-2</v>
      </c>
    </row>
    <row r="2289" spans="1:3" x14ac:dyDescent="0.25">
      <c r="A2289" s="24">
        <v>42152</v>
      </c>
      <c r="B2289" s="25">
        <v>7.2534833150929984E-2</v>
      </c>
      <c r="C2289" s="22">
        <v>7.1294132477825914E-2</v>
      </c>
    </row>
    <row r="2290" spans="1:3" x14ac:dyDescent="0.25">
      <c r="A2290" s="24">
        <v>42153</v>
      </c>
      <c r="B2290" s="25">
        <v>6.9900259498818951E-2</v>
      </c>
      <c r="C2290" s="22">
        <v>6.8824097085317018E-2</v>
      </c>
    </row>
    <row r="2291" spans="1:3" x14ac:dyDescent="0.25">
      <c r="A2291" s="24">
        <v>42156</v>
      </c>
      <c r="B2291" s="25">
        <v>6.7531257425611779E-2</v>
      </c>
      <c r="C2291" s="22">
        <v>6.8878069053970106E-2</v>
      </c>
    </row>
    <row r="2292" spans="1:3" x14ac:dyDescent="0.25">
      <c r="A2292" s="24">
        <v>42157</v>
      </c>
      <c r="B2292" s="25">
        <v>6.689042492901183E-2</v>
      </c>
      <c r="C2292" s="22">
        <v>6.7366541854892853E-2</v>
      </c>
    </row>
    <row r="2293" spans="1:3" x14ac:dyDescent="0.25">
      <c r="A2293" s="24">
        <v>42158</v>
      </c>
      <c r="B2293" s="25">
        <v>6.5972058484523144E-2</v>
      </c>
      <c r="C2293" s="22">
        <v>6.7244501622550301E-2</v>
      </c>
    </row>
    <row r="2294" spans="1:3" x14ac:dyDescent="0.25">
      <c r="A2294" s="24">
        <v>42159</v>
      </c>
      <c r="B2294" s="25">
        <v>6.463166329172472E-2</v>
      </c>
      <c r="C2294" s="22">
        <v>6.716537699177999E-2</v>
      </c>
    </row>
    <row r="2295" spans="1:3" x14ac:dyDescent="0.25">
      <c r="A2295" s="24">
        <v>42160</v>
      </c>
      <c r="B2295" s="25">
        <v>6.5138041767639168E-2</v>
      </c>
      <c r="C2295" s="22">
        <v>6.4772595376915099E-2</v>
      </c>
    </row>
    <row r="2296" spans="1:3" x14ac:dyDescent="0.25">
      <c r="A2296" s="24">
        <v>42163</v>
      </c>
      <c r="B2296" s="25">
        <v>6.3195161550575668E-2</v>
      </c>
      <c r="C2296" s="22">
        <v>6.6251847095755545E-2</v>
      </c>
    </row>
    <row r="2297" spans="1:3" x14ac:dyDescent="0.25">
      <c r="A2297" s="24">
        <v>42164</v>
      </c>
      <c r="B2297" s="25">
        <v>6.5969685304102146E-2</v>
      </c>
      <c r="C2297" s="22">
        <v>6.6328241693660819E-2</v>
      </c>
    </row>
    <row r="2298" spans="1:3" x14ac:dyDescent="0.25">
      <c r="A2298" s="24">
        <v>42165</v>
      </c>
      <c r="B2298" s="25">
        <v>6.6483177402847954E-2</v>
      </c>
      <c r="C2298" s="22">
        <v>7.0383578502075494E-2</v>
      </c>
    </row>
    <row r="2299" spans="1:3" x14ac:dyDescent="0.25">
      <c r="A2299" s="24">
        <v>42166</v>
      </c>
      <c r="B2299" s="25">
        <v>6.9082923678688957E-2</v>
      </c>
      <c r="C2299" s="22">
        <v>6.8092306372479983E-2</v>
      </c>
    </row>
    <row r="2300" spans="1:3" x14ac:dyDescent="0.25">
      <c r="A2300" s="24">
        <v>42167</v>
      </c>
      <c r="B2300" s="25">
        <v>6.6583125340130875E-2</v>
      </c>
      <c r="C2300" s="22">
        <v>6.5706523510152909E-2</v>
      </c>
    </row>
    <row r="2301" spans="1:3" x14ac:dyDescent="0.25">
      <c r="A2301" s="24">
        <v>42170</v>
      </c>
      <c r="B2301" s="25">
        <v>6.5028253585486182E-2</v>
      </c>
      <c r="C2301" s="22">
        <v>6.3586049034882935E-2</v>
      </c>
    </row>
    <row r="2302" spans="1:3" x14ac:dyDescent="0.25">
      <c r="A2302" s="24">
        <v>42171</v>
      </c>
      <c r="B2302" s="25">
        <v>6.2915972536199863E-2</v>
      </c>
      <c r="C2302" s="22">
        <v>6.1568282710453795E-2</v>
      </c>
    </row>
    <row r="2303" spans="1:3" x14ac:dyDescent="0.25">
      <c r="A2303" s="24">
        <v>42172</v>
      </c>
      <c r="B2303" s="25">
        <v>6.2114219119362497E-2</v>
      </c>
      <c r="C2303" s="22">
        <v>5.9498771957814243E-2</v>
      </c>
    </row>
    <row r="2304" spans="1:3" x14ac:dyDescent="0.25">
      <c r="A2304" s="24">
        <v>42173</v>
      </c>
      <c r="B2304" s="25">
        <v>5.9878202367651956E-2</v>
      </c>
      <c r="C2304" s="22">
        <v>6.4772843109257267E-2</v>
      </c>
    </row>
    <row r="2305" spans="1:3" x14ac:dyDescent="0.25">
      <c r="A2305" s="24">
        <v>42174</v>
      </c>
      <c r="B2305" s="25">
        <v>6.5521391187731676E-2</v>
      </c>
      <c r="C2305" s="22">
        <v>6.3368248187145496E-2</v>
      </c>
    </row>
    <row r="2306" spans="1:3" x14ac:dyDescent="0.25">
      <c r="A2306" s="24">
        <v>42177</v>
      </c>
      <c r="B2306" s="25">
        <v>6.3654869888418245E-2</v>
      </c>
      <c r="C2306" s="22">
        <v>6.3871998077424691E-2</v>
      </c>
    </row>
    <row r="2307" spans="1:3" x14ac:dyDescent="0.25">
      <c r="A2307" s="24">
        <v>42178</v>
      </c>
      <c r="B2307" s="25">
        <v>6.2685646495815206E-2</v>
      </c>
      <c r="C2307" s="22">
        <v>6.1645483212013921E-2</v>
      </c>
    </row>
    <row r="2308" spans="1:3" x14ac:dyDescent="0.25">
      <c r="A2308" s="24">
        <v>42179</v>
      </c>
      <c r="B2308" s="25">
        <v>6.063348816714887E-2</v>
      </c>
      <c r="C2308" s="22">
        <v>6.4018684309705184E-2</v>
      </c>
    </row>
    <row r="2309" spans="1:3" x14ac:dyDescent="0.25">
      <c r="A2309" s="24">
        <v>42180</v>
      </c>
      <c r="B2309" s="25">
        <v>6.2067135806643539E-2</v>
      </c>
      <c r="C2309" s="22">
        <v>6.312132710775252E-2</v>
      </c>
    </row>
    <row r="2310" spans="1:3" x14ac:dyDescent="0.25">
      <c r="A2310" s="24">
        <v>42181</v>
      </c>
      <c r="B2310" s="25">
        <v>6.2533687857038389E-2</v>
      </c>
      <c r="C2310" s="22">
        <v>6.5040965409823237E-2</v>
      </c>
    </row>
    <row r="2311" spans="1:3" x14ac:dyDescent="0.25">
      <c r="A2311" s="24">
        <v>42184</v>
      </c>
      <c r="B2311" s="25">
        <v>6.8256669785553031E-2</v>
      </c>
      <c r="C2311" s="22">
        <v>7.7988776504189908E-2</v>
      </c>
    </row>
    <row r="2312" spans="1:3" x14ac:dyDescent="0.25">
      <c r="A2312" s="24">
        <v>42185</v>
      </c>
      <c r="B2312" s="25">
        <v>7.9542583208167664E-2</v>
      </c>
      <c r="C2312" s="22">
        <v>7.9107458396553004E-2</v>
      </c>
    </row>
    <row r="2313" spans="1:3" x14ac:dyDescent="0.25">
      <c r="A2313" s="24">
        <v>42186</v>
      </c>
      <c r="B2313" s="25">
        <v>7.9014079603699827E-2</v>
      </c>
      <c r="C2313" s="22">
        <v>7.6623146271224463E-2</v>
      </c>
    </row>
    <row r="2314" spans="1:3" x14ac:dyDescent="0.25">
      <c r="A2314" s="24">
        <v>42187</v>
      </c>
      <c r="B2314" s="25">
        <v>7.7083291096870732E-2</v>
      </c>
      <c r="C2314" s="22">
        <v>7.4545344252320955E-2</v>
      </c>
    </row>
    <row r="2315" spans="1:3" x14ac:dyDescent="0.25">
      <c r="A2315" s="24">
        <v>42191</v>
      </c>
      <c r="B2315" s="25">
        <v>7.4808939698862972E-2</v>
      </c>
      <c r="C2315" s="22">
        <v>7.247433554445018E-2</v>
      </c>
    </row>
    <row r="2316" spans="1:3" x14ac:dyDescent="0.25">
      <c r="A2316" s="24">
        <v>42192</v>
      </c>
      <c r="B2316" s="25">
        <v>7.2089557283405881E-2</v>
      </c>
      <c r="C2316" s="22">
        <v>7.0122959530975984E-2</v>
      </c>
    </row>
    <row r="2317" spans="1:3" x14ac:dyDescent="0.25">
      <c r="A2317" s="24">
        <v>42193</v>
      </c>
      <c r="B2317" s="25">
        <v>7.0340215611574677E-2</v>
      </c>
      <c r="C2317" s="22">
        <v>8.0843206627367756E-2</v>
      </c>
    </row>
    <row r="2318" spans="1:3" x14ac:dyDescent="0.25">
      <c r="A2318" s="24">
        <v>42194</v>
      </c>
      <c r="B2318" s="25">
        <v>7.8523711365526383E-2</v>
      </c>
      <c r="C2318" s="22">
        <v>7.8530695372904483E-2</v>
      </c>
    </row>
    <row r="2319" spans="1:3" x14ac:dyDescent="0.25">
      <c r="A2319" s="24">
        <v>42195</v>
      </c>
      <c r="B2319" s="25">
        <v>7.6069760639478484E-2</v>
      </c>
      <c r="C2319" s="22">
        <v>8.3288563097789453E-2</v>
      </c>
    </row>
    <row r="2320" spans="1:3" x14ac:dyDescent="0.25">
      <c r="A2320" s="24">
        <v>42198</v>
      </c>
      <c r="B2320" s="25">
        <v>8.2670420171613218E-2</v>
      </c>
      <c r="C2320" s="22">
        <v>8.3571336577742461E-2</v>
      </c>
    </row>
    <row r="2321" spans="1:3" x14ac:dyDescent="0.25">
      <c r="A2321" s="24">
        <v>42199</v>
      </c>
      <c r="B2321" s="25">
        <v>8.1576047230748336E-2</v>
      </c>
      <c r="C2321" s="22">
        <v>8.1987405550672923E-2</v>
      </c>
    </row>
    <row r="2322" spans="1:3" x14ac:dyDescent="0.25">
      <c r="A2322" s="24">
        <v>42200</v>
      </c>
      <c r="B2322" s="25">
        <v>8.0993319585360615E-2</v>
      </c>
      <c r="C2322" s="22">
        <v>7.9065857936787956E-2</v>
      </c>
    </row>
    <row r="2323" spans="1:3" x14ac:dyDescent="0.25">
      <c r="A2323" s="24">
        <v>42201</v>
      </c>
      <c r="B2323" s="25">
        <v>7.8059189948240043E-2</v>
      </c>
      <c r="C2323" s="22">
        <v>8.1039737987384272E-2</v>
      </c>
    </row>
    <row r="2324" spans="1:3" x14ac:dyDescent="0.25">
      <c r="A2324" s="24">
        <v>42202</v>
      </c>
      <c r="B2324" s="25">
        <v>7.6852170328134434E-2</v>
      </c>
      <c r="C2324" s="22">
        <v>8.0604240663309415E-2</v>
      </c>
    </row>
    <row r="2325" spans="1:3" x14ac:dyDescent="0.25">
      <c r="A2325" s="24">
        <v>42205</v>
      </c>
      <c r="B2325" s="25">
        <v>7.835785352000546E-2</v>
      </c>
      <c r="C2325" s="22">
        <v>7.783814479762477E-2</v>
      </c>
    </row>
    <row r="2326" spans="1:3" x14ac:dyDescent="0.25">
      <c r="A2326" s="24">
        <v>42206</v>
      </c>
      <c r="B2326" s="25">
        <v>7.5530192383643308E-2</v>
      </c>
      <c r="C2326" s="22">
        <v>7.5069351568971251E-2</v>
      </c>
    </row>
    <row r="2327" spans="1:3" x14ac:dyDescent="0.25">
      <c r="A2327" s="24">
        <v>42207</v>
      </c>
      <c r="B2327" s="25">
        <v>7.3159496625270798E-2</v>
      </c>
      <c r="C2327" s="22">
        <v>7.4152364073256066E-2</v>
      </c>
    </row>
    <row r="2328" spans="1:3" x14ac:dyDescent="0.25">
      <c r="A2328" s="24">
        <v>42208</v>
      </c>
      <c r="B2328" s="25">
        <v>7.10919239987539E-2</v>
      </c>
      <c r="C2328" s="22">
        <v>7.1556254718219886E-2</v>
      </c>
    </row>
    <row r="2329" spans="1:3" x14ac:dyDescent="0.25">
      <c r="A2329" s="24">
        <v>42209</v>
      </c>
      <c r="B2329" s="25">
        <v>6.8797982601031704E-2</v>
      </c>
      <c r="C2329" s="22">
        <v>7.4030881370412083E-2</v>
      </c>
    </row>
    <row r="2330" spans="1:3" x14ac:dyDescent="0.25">
      <c r="A2330" s="24">
        <v>42212</v>
      </c>
      <c r="B2330" s="25">
        <v>7.2435001198619717E-2</v>
      </c>
      <c r="C2330" s="22">
        <v>7.6160672479809302E-2</v>
      </c>
    </row>
    <row r="2331" spans="1:3" x14ac:dyDescent="0.25">
      <c r="A2331" s="24">
        <v>42213</v>
      </c>
      <c r="B2331" s="25">
        <v>7.4137257394161687E-2</v>
      </c>
      <c r="C2331" s="22">
        <v>7.5805188270184162E-2</v>
      </c>
    </row>
    <row r="2332" spans="1:3" x14ac:dyDescent="0.25">
      <c r="A2332" s="24">
        <v>42214</v>
      </c>
      <c r="B2332" s="25">
        <v>7.2305220601595915E-2</v>
      </c>
      <c r="C2332" s="22">
        <v>7.3536773016971424E-2</v>
      </c>
    </row>
    <row r="2333" spans="1:3" x14ac:dyDescent="0.25">
      <c r="A2333" s="24">
        <v>42215</v>
      </c>
      <c r="B2333" s="25">
        <v>7.0455436893519588E-2</v>
      </c>
      <c r="C2333" s="22">
        <v>7.1033431674167355E-2</v>
      </c>
    </row>
    <row r="2334" spans="1:3" x14ac:dyDescent="0.25">
      <c r="A2334" s="24">
        <v>42216</v>
      </c>
      <c r="B2334" s="25">
        <v>6.8204310113743782E-2</v>
      </c>
      <c r="C2334" s="22">
        <v>7.0232799074981103E-2</v>
      </c>
    </row>
    <row r="2335" spans="1:3" x14ac:dyDescent="0.25">
      <c r="A2335" s="24">
        <v>42219</v>
      </c>
      <c r="B2335" s="25">
        <v>6.6230168693988373E-2</v>
      </c>
      <c r="C2335" s="22">
        <v>6.7889855782688607E-2</v>
      </c>
    </row>
    <row r="2336" spans="1:3" x14ac:dyDescent="0.25">
      <c r="A2336" s="24">
        <v>42220</v>
      </c>
      <c r="B2336" s="25">
        <v>6.4303480255026427E-2</v>
      </c>
      <c r="C2336" s="22">
        <v>6.7074446440382615E-2</v>
      </c>
    </row>
    <row r="2337" spans="1:3" x14ac:dyDescent="0.25">
      <c r="A2337" s="24">
        <v>42221</v>
      </c>
      <c r="B2337" s="25">
        <v>6.34183279093532E-2</v>
      </c>
      <c r="C2337" s="22">
        <v>6.9182488491903379E-2</v>
      </c>
    </row>
    <row r="2338" spans="1:3" x14ac:dyDescent="0.25">
      <c r="A2338" s="24">
        <v>42222</v>
      </c>
      <c r="B2338" s="25">
        <v>6.3501903027944423E-2</v>
      </c>
      <c r="C2338" s="22">
        <v>7.8515602694558262E-2</v>
      </c>
    </row>
    <row r="2339" spans="1:3" x14ac:dyDescent="0.25">
      <c r="A2339" s="24">
        <v>42223</v>
      </c>
      <c r="B2339" s="25">
        <v>8.7642891194467498E-2</v>
      </c>
      <c r="C2339" s="22">
        <v>7.5750987059052685E-2</v>
      </c>
    </row>
    <row r="2340" spans="1:3" x14ac:dyDescent="0.25">
      <c r="A2340" s="24">
        <v>42226</v>
      </c>
      <c r="B2340" s="25">
        <v>8.4469664755766227E-2</v>
      </c>
      <c r="C2340" s="22">
        <v>7.7248920737333845E-2</v>
      </c>
    </row>
    <row r="2341" spans="1:3" x14ac:dyDescent="0.25">
      <c r="A2341" s="24">
        <v>42227</v>
      </c>
      <c r="B2341" s="25">
        <v>8.230413412963053E-2</v>
      </c>
      <c r="C2341" s="22">
        <v>8.0306695410655882E-2</v>
      </c>
    </row>
    <row r="2342" spans="1:3" x14ac:dyDescent="0.25">
      <c r="A2342" s="24">
        <v>42228</v>
      </c>
      <c r="B2342" s="25">
        <v>8.2689410199822302E-2</v>
      </c>
      <c r="C2342" s="22">
        <v>7.8597201008754947E-2</v>
      </c>
    </row>
    <row r="2343" spans="1:3" x14ac:dyDescent="0.25">
      <c r="A2343" s="24">
        <v>42229</v>
      </c>
      <c r="B2343" s="25">
        <v>8.0416392224232511E-2</v>
      </c>
      <c r="C2343" s="22">
        <v>7.7049556957840479E-2</v>
      </c>
    </row>
    <row r="2344" spans="1:3" x14ac:dyDescent="0.25">
      <c r="A2344" s="24">
        <v>42230</v>
      </c>
      <c r="B2344" s="25">
        <v>7.9574555008830816E-2</v>
      </c>
      <c r="C2344" s="22">
        <v>7.6508605232977936E-2</v>
      </c>
    </row>
    <row r="2345" spans="1:3" x14ac:dyDescent="0.25">
      <c r="A2345" s="24">
        <v>42233</v>
      </c>
      <c r="B2345" s="25">
        <v>7.6972172129433733E-2</v>
      </c>
      <c r="C2345" s="22">
        <v>7.5055798181948366E-2</v>
      </c>
    </row>
    <row r="2346" spans="1:3" x14ac:dyDescent="0.25">
      <c r="A2346" s="24">
        <v>42234</v>
      </c>
      <c r="B2346" s="25">
        <v>7.7435143677607468E-2</v>
      </c>
      <c r="C2346" s="22">
        <v>7.3734464902336261E-2</v>
      </c>
    </row>
    <row r="2347" spans="1:3" x14ac:dyDescent="0.25">
      <c r="A2347" s="24">
        <v>42235</v>
      </c>
      <c r="B2347" s="25">
        <v>7.6621423253106058E-2</v>
      </c>
      <c r="C2347" s="22">
        <v>7.2031890030871445E-2</v>
      </c>
    </row>
    <row r="2348" spans="1:3" x14ac:dyDescent="0.25">
      <c r="A2348" s="24">
        <v>42236</v>
      </c>
      <c r="B2348" s="25">
        <v>7.6842180733494483E-2</v>
      </c>
      <c r="C2348" s="22">
        <v>7.5841821821793484E-2</v>
      </c>
    </row>
    <row r="2349" spans="1:3" x14ac:dyDescent="0.25">
      <c r="A2349" s="24">
        <v>42237</v>
      </c>
      <c r="B2349" s="25">
        <v>8.9135481432097638E-2</v>
      </c>
      <c r="C2349" s="22">
        <v>8.6107044242429917E-2</v>
      </c>
    </row>
    <row r="2350" spans="1:3" x14ac:dyDescent="0.25">
      <c r="A2350" s="24">
        <v>42240</v>
      </c>
      <c r="B2350" s="25">
        <v>9.4438194382870266E-2</v>
      </c>
      <c r="C2350" s="22">
        <v>0.10008439516558469</v>
      </c>
    </row>
    <row r="2351" spans="1:3" x14ac:dyDescent="0.25">
      <c r="A2351" s="24">
        <v>42241</v>
      </c>
      <c r="B2351" s="25">
        <v>0.11735168183772073</v>
      </c>
      <c r="C2351" s="22">
        <v>9.6769710780096913E-2</v>
      </c>
    </row>
    <row r="2352" spans="1:3" x14ac:dyDescent="0.25">
      <c r="A2352" s="24">
        <v>42242</v>
      </c>
      <c r="B2352" s="25">
        <v>0.1131330846358285</v>
      </c>
      <c r="C2352" s="22">
        <v>0.10012614020230769</v>
      </c>
    </row>
    <row r="2353" spans="1:3" x14ac:dyDescent="0.25">
      <c r="A2353" s="24">
        <v>42243</v>
      </c>
      <c r="B2353" s="25">
        <v>0.11935701134910144</v>
      </c>
      <c r="C2353" s="22">
        <v>9.8333571569011624E-2</v>
      </c>
    </row>
    <row r="2354" spans="1:3" x14ac:dyDescent="0.25">
      <c r="A2354" s="24">
        <v>42244</v>
      </c>
      <c r="B2354" s="25">
        <v>0.11796021486929439</v>
      </c>
      <c r="C2354" s="22">
        <v>9.4831341165089095E-2</v>
      </c>
    </row>
    <row r="2355" spans="1:3" x14ac:dyDescent="0.25">
      <c r="A2355" s="24">
        <v>42247</v>
      </c>
      <c r="B2355" s="25">
        <v>0.11391712428536752</v>
      </c>
      <c r="C2355" s="22">
        <v>9.3508762887970637E-2</v>
      </c>
    </row>
    <row r="2356" spans="1:3" x14ac:dyDescent="0.25">
      <c r="A2356" s="24">
        <v>42248</v>
      </c>
      <c r="B2356" s="25">
        <v>0.11401481537159552</v>
      </c>
      <c r="C2356" s="22">
        <v>0.10020184985631568</v>
      </c>
    </row>
    <row r="2357" spans="1:3" x14ac:dyDescent="0.25">
      <c r="A2357" s="24">
        <v>42249</v>
      </c>
      <c r="B2357" s="25">
        <v>0.11759496195647259</v>
      </c>
      <c r="C2357" s="22">
        <v>0.10415699705354214</v>
      </c>
    </row>
    <row r="2358" spans="1:3" x14ac:dyDescent="0.25">
      <c r="A2358" s="24">
        <v>42250</v>
      </c>
      <c r="B2358" s="25">
        <v>0.12058666110626418</v>
      </c>
      <c r="C2358" s="22">
        <v>0.10045106932840552</v>
      </c>
    </row>
    <row r="2359" spans="1:3" x14ac:dyDescent="0.25">
      <c r="A2359" s="24">
        <v>42251</v>
      </c>
      <c r="B2359" s="25">
        <v>0.11621146350227848</v>
      </c>
      <c r="C2359" s="22">
        <v>9.8306998763943679E-2</v>
      </c>
    </row>
    <row r="2360" spans="1:3" x14ac:dyDescent="0.25">
      <c r="A2360" s="24">
        <v>42255</v>
      </c>
      <c r="B2360" s="25">
        <v>0.11346038312109641</v>
      </c>
      <c r="C2360" s="22">
        <v>0.10219071466209967</v>
      </c>
    </row>
    <row r="2361" spans="1:3" x14ac:dyDescent="0.25">
      <c r="A2361" s="24">
        <v>42256</v>
      </c>
      <c r="B2361" s="25">
        <v>0.11681270245690079</v>
      </c>
      <c r="C2361" s="22">
        <v>9.8772143545581087E-2</v>
      </c>
    </row>
    <row r="2362" spans="1:3" x14ac:dyDescent="0.25">
      <c r="A2362" s="24">
        <v>42257</v>
      </c>
      <c r="B2362" s="25">
        <v>0.113580234477118</v>
      </c>
      <c r="C2362" s="22">
        <v>9.6743203752409704E-2</v>
      </c>
    </row>
    <row r="2363" spans="1:3" x14ac:dyDescent="0.25">
      <c r="A2363" s="24">
        <v>42258</v>
      </c>
      <c r="B2363" s="25">
        <v>0.11016201103699017</v>
      </c>
      <c r="C2363" s="22">
        <v>9.4529086790792929E-2</v>
      </c>
    </row>
    <row r="2364" spans="1:3" x14ac:dyDescent="0.25">
      <c r="A2364" s="24">
        <v>42261</v>
      </c>
      <c r="B2364" s="25">
        <v>0.10786621477560362</v>
      </c>
      <c r="C2364" s="22">
        <v>9.1238559666059232E-2</v>
      </c>
    </row>
    <row r="2365" spans="1:3" x14ac:dyDescent="0.25">
      <c r="A2365" s="24">
        <v>42262</v>
      </c>
      <c r="B2365" s="25">
        <v>0.10420099955166418</v>
      </c>
      <c r="C2365" s="22">
        <v>8.9170068433558791E-2</v>
      </c>
    </row>
    <row r="2366" spans="1:3" x14ac:dyDescent="0.25">
      <c r="A2366" s="24">
        <v>42263</v>
      </c>
      <c r="B2366" s="25">
        <v>0.10127462645030405</v>
      </c>
      <c r="C2366" s="22">
        <v>8.6053850702248899E-2</v>
      </c>
    </row>
    <row r="2367" spans="1:3" x14ac:dyDescent="0.25">
      <c r="A2367" s="24">
        <v>42264</v>
      </c>
      <c r="B2367" s="25">
        <v>9.7594571193368895E-2</v>
      </c>
      <c r="C2367" s="22">
        <v>8.4378733249537763E-2</v>
      </c>
    </row>
    <row r="2368" spans="1:3" x14ac:dyDescent="0.25">
      <c r="A2368" s="24">
        <v>42265</v>
      </c>
      <c r="B2368" s="25">
        <v>9.4908425196262677E-2</v>
      </c>
      <c r="C2368" s="22">
        <v>8.2231305484645162E-2</v>
      </c>
    </row>
    <row r="2369" spans="1:3" x14ac:dyDescent="0.25">
      <c r="A2369" s="24">
        <v>42268</v>
      </c>
      <c r="B2369" s="25">
        <v>9.2453186631178866E-2</v>
      </c>
      <c r="C2369" s="22">
        <v>7.9388365295938387E-2</v>
      </c>
    </row>
    <row r="2370" spans="1:3" x14ac:dyDescent="0.25">
      <c r="A2370" s="24">
        <v>42269</v>
      </c>
      <c r="B2370" s="25">
        <v>9.0915800440087152E-2</v>
      </c>
      <c r="C2370" s="22">
        <v>8.0908620533909459E-2</v>
      </c>
    </row>
    <row r="2371" spans="1:3" x14ac:dyDescent="0.25">
      <c r="A2371" s="24">
        <v>42270</v>
      </c>
      <c r="B2371" s="25">
        <v>9.1440884552221435E-2</v>
      </c>
      <c r="C2371" s="22">
        <v>7.8034431952609756E-2</v>
      </c>
    </row>
    <row r="2372" spans="1:3" x14ac:dyDescent="0.25">
      <c r="A2372" s="24">
        <v>42271</v>
      </c>
      <c r="B2372" s="25">
        <v>8.8354946894728406E-2</v>
      </c>
      <c r="C2372" s="22">
        <v>7.530337858991519E-2</v>
      </c>
    </row>
    <row r="2373" spans="1:3" x14ac:dyDescent="0.25">
      <c r="A2373" s="24">
        <v>42272</v>
      </c>
      <c r="B2373" s="25">
        <v>8.5436981819535934E-2</v>
      </c>
      <c r="C2373" s="22">
        <v>7.3210814219181797E-2</v>
      </c>
    </row>
    <row r="2374" spans="1:3" x14ac:dyDescent="0.25">
      <c r="A2374" s="24">
        <v>42275</v>
      </c>
      <c r="B2374" s="25">
        <v>8.8184554822505409E-2</v>
      </c>
      <c r="C2374" s="22">
        <v>8.0503423203919178E-2</v>
      </c>
    </row>
    <row r="2375" spans="1:3" x14ac:dyDescent="0.25">
      <c r="A2375" s="24">
        <v>42276</v>
      </c>
      <c r="B2375" s="25">
        <v>0.10782561671657709</v>
      </c>
      <c r="C2375" s="22">
        <v>7.9831809290879158E-2</v>
      </c>
    </row>
    <row r="2376" spans="1:3" x14ac:dyDescent="0.25">
      <c r="A2376" s="24">
        <v>42277</v>
      </c>
      <c r="B2376" s="25">
        <v>0.1081771177819707</v>
      </c>
      <c r="C2376" s="22">
        <v>8.0363988619334178E-2</v>
      </c>
    </row>
    <row r="2377" spans="1:3" x14ac:dyDescent="0.25">
      <c r="A2377" s="24">
        <v>42278</v>
      </c>
      <c r="B2377" s="25">
        <v>0.10923344818822907</v>
      </c>
      <c r="C2377" s="22">
        <v>7.8413576259448239E-2</v>
      </c>
    </row>
    <row r="2378" spans="1:3" x14ac:dyDescent="0.25">
      <c r="A2378" s="24">
        <v>42279</v>
      </c>
      <c r="B2378" s="25">
        <v>0.10660771725585991</v>
      </c>
      <c r="C2378" s="22">
        <v>7.5700875441604615E-2</v>
      </c>
    </row>
    <row r="2379" spans="1:3" x14ac:dyDescent="0.25">
      <c r="A2379" s="24">
        <v>42282</v>
      </c>
      <c r="B2379" s="25">
        <v>0.10546997063217908</v>
      </c>
      <c r="C2379" s="22">
        <v>7.6519045457720855E-2</v>
      </c>
    </row>
    <row r="2380" spans="1:3" x14ac:dyDescent="0.25">
      <c r="A2380" s="24">
        <v>42283</v>
      </c>
      <c r="B2380" s="25">
        <v>0.10221761903012817</v>
      </c>
      <c r="C2380" s="22">
        <v>7.5769223742852373E-2</v>
      </c>
    </row>
    <row r="2381" spans="1:3" x14ac:dyDescent="0.25">
      <c r="A2381" s="24">
        <v>42284</v>
      </c>
      <c r="B2381" s="25">
        <v>0.10376566500804292</v>
      </c>
      <c r="C2381" s="22">
        <v>7.8097855808981792E-2</v>
      </c>
    </row>
    <row r="2382" spans="1:3" x14ac:dyDescent="0.25">
      <c r="A2382" s="24">
        <v>42285</v>
      </c>
      <c r="B2382" s="25">
        <v>0.10172901478395477</v>
      </c>
      <c r="C2382" s="22">
        <v>8.0286090321370518E-2</v>
      </c>
    </row>
    <row r="2383" spans="1:3" x14ac:dyDescent="0.25">
      <c r="A2383" s="24">
        <v>42286</v>
      </c>
      <c r="B2383" s="25">
        <v>0.10046402743833978</v>
      </c>
      <c r="C2383" s="22">
        <v>7.7860411293877385E-2</v>
      </c>
    </row>
    <row r="2384" spans="1:3" x14ac:dyDescent="0.25">
      <c r="A2384" s="24">
        <v>42289</v>
      </c>
      <c r="B2384" s="25">
        <v>9.6867074654104407E-2</v>
      </c>
      <c r="C2384" s="22">
        <v>7.5116838573186767E-2</v>
      </c>
    </row>
    <row r="2385" spans="1:3" x14ac:dyDescent="0.25">
      <c r="A2385" s="24">
        <v>42290</v>
      </c>
      <c r="B2385" s="25">
        <v>9.3361571200940532E-2</v>
      </c>
      <c r="C2385" s="22">
        <v>7.290181694572484E-2</v>
      </c>
    </row>
    <row r="2386" spans="1:3" x14ac:dyDescent="0.25">
      <c r="A2386" s="24">
        <v>42291</v>
      </c>
      <c r="B2386" s="25">
        <v>9.4413358606678474E-2</v>
      </c>
      <c r="C2386" s="22">
        <v>7.0423547507621045E-2</v>
      </c>
    </row>
    <row r="2387" spans="1:3" x14ac:dyDescent="0.25">
      <c r="A2387" s="24">
        <v>42292</v>
      </c>
      <c r="B2387" s="25">
        <v>9.1002876061698615E-2</v>
      </c>
      <c r="C2387" s="22">
        <v>8.0847430012750757E-2</v>
      </c>
    </row>
    <row r="2388" spans="1:3" x14ac:dyDescent="0.25">
      <c r="A2388" s="24">
        <v>42293</v>
      </c>
      <c r="B2388" s="25">
        <v>9.9762995808739319E-2</v>
      </c>
      <c r="C2388" s="22">
        <v>7.8036226632826611E-2</v>
      </c>
    </row>
    <row r="2389" spans="1:3" x14ac:dyDescent="0.25">
      <c r="A2389" s="24">
        <v>42296</v>
      </c>
      <c r="B2389" s="25">
        <v>9.6825908502736466E-2</v>
      </c>
      <c r="C2389" s="22">
        <v>7.5649940213264183E-2</v>
      </c>
    </row>
    <row r="2390" spans="1:3" x14ac:dyDescent="0.25">
      <c r="A2390" s="24">
        <v>42297</v>
      </c>
      <c r="B2390" s="25">
        <v>9.3446451386883206E-2</v>
      </c>
      <c r="C2390" s="22">
        <v>7.2988475217697801E-2</v>
      </c>
    </row>
    <row r="2391" spans="1:3" x14ac:dyDescent="0.25">
      <c r="A2391" s="24">
        <v>42298</v>
      </c>
      <c r="B2391" s="25">
        <v>9.1306073343050353E-2</v>
      </c>
      <c r="C2391" s="22">
        <v>7.1959846643241815E-2</v>
      </c>
    </row>
    <row r="2392" spans="1:3" x14ac:dyDescent="0.25">
      <c r="A2392" s="24">
        <v>42299</v>
      </c>
      <c r="B2392" s="25">
        <v>9.3349484494607796E-2</v>
      </c>
      <c r="C2392" s="22">
        <v>7.0119227290131009E-2</v>
      </c>
    </row>
    <row r="2393" spans="1:3" x14ac:dyDescent="0.25">
      <c r="A2393" s="24">
        <v>42300</v>
      </c>
      <c r="B2393" s="25">
        <v>9.0364467124495487E-2</v>
      </c>
      <c r="C2393" s="22">
        <v>7.931099422197041E-2</v>
      </c>
    </row>
    <row r="2394" spans="1:3" x14ac:dyDescent="0.25">
      <c r="A2394" s="24">
        <v>42303</v>
      </c>
      <c r="B2394" s="25">
        <v>9.497454780786474E-2</v>
      </c>
      <c r="C2394" s="22">
        <v>7.6508375097092046E-2</v>
      </c>
    </row>
    <row r="2395" spans="1:3" x14ac:dyDescent="0.25">
      <c r="A2395" s="24">
        <v>42304</v>
      </c>
      <c r="B2395" s="25">
        <v>9.1545987395858244E-2</v>
      </c>
      <c r="C2395" s="22">
        <v>7.3829216433481754E-2</v>
      </c>
    </row>
    <row r="2396" spans="1:3" x14ac:dyDescent="0.25">
      <c r="A2396" s="24">
        <v>42305</v>
      </c>
      <c r="B2396" s="25">
        <v>8.8911978375552397E-2</v>
      </c>
      <c r="C2396" s="22">
        <v>7.449952645565297E-2</v>
      </c>
    </row>
    <row r="2397" spans="1:3" x14ac:dyDescent="0.25">
      <c r="A2397" s="24">
        <v>42306</v>
      </c>
      <c r="B2397" s="25">
        <v>8.9654230796860412E-2</v>
      </c>
      <c r="C2397" s="22">
        <v>7.2813692688354401E-2</v>
      </c>
    </row>
    <row r="2398" spans="1:3" x14ac:dyDescent="0.25">
      <c r="A2398" s="24">
        <v>42307</v>
      </c>
      <c r="B2398" s="25">
        <v>8.7734555772512962E-2</v>
      </c>
      <c r="C2398" s="22">
        <v>7.1391824600575596E-2</v>
      </c>
    </row>
    <row r="2399" spans="1:3" x14ac:dyDescent="0.25">
      <c r="A2399" s="24">
        <v>42310</v>
      </c>
      <c r="B2399" s="25">
        <v>8.6934582137259422E-2</v>
      </c>
      <c r="C2399" s="22">
        <v>7.0916049158460129E-2</v>
      </c>
    </row>
    <row r="2400" spans="1:3" x14ac:dyDescent="0.25">
      <c r="A2400" s="24">
        <v>42311</v>
      </c>
      <c r="B2400" s="25">
        <v>8.6370355412425812E-2</v>
      </c>
      <c r="C2400" s="22">
        <v>6.8574716367730951E-2</v>
      </c>
    </row>
    <row r="2401" spans="1:3" x14ac:dyDescent="0.25">
      <c r="A2401" s="24">
        <v>42312</v>
      </c>
      <c r="B2401" s="25">
        <v>8.3343272676913022E-2</v>
      </c>
      <c r="C2401" s="22">
        <v>6.7197953975213914E-2</v>
      </c>
    </row>
    <row r="2402" spans="1:3" x14ac:dyDescent="0.25">
      <c r="A2402" s="24">
        <v>42313</v>
      </c>
      <c r="B2402" s="25">
        <v>8.0751434113344941E-2</v>
      </c>
      <c r="C2402" s="22">
        <v>6.6193605980956985E-2</v>
      </c>
    </row>
    <row r="2403" spans="1:3" x14ac:dyDescent="0.25">
      <c r="A2403" s="24">
        <v>42314</v>
      </c>
      <c r="B2403" s="25">
        <v>7.9163001336429145E-2</v>
      </c>
      <c r="C2403" s="22">
        <v>6.4763337651571065E-2</v>
      </c>
    </row>
    <row r="2404" spans="1:3" x14ac:dyDescent="0.25">
      <c r="A2404" s="24">
        <v>42317</v>
      </c>
      <c r="B2404" s="25">
        <v>7.8137798173867318E-2</v>
      </c>
      <c r="C2404" s="22">
        <v>6.5270415689777775E-2</v>
      </c>
    </row>
    <row r="2405" spans="1:3" x14ac:dyDescent="0.25">
      <c r="A2405" s="24">
        <v>42318</v>
      </c>
      <c r="B2405" s="25">
        <v>7.6199681638884215E-2</v>
      </c>
      <c r="C2405" s="22">
        <v>6.3306514446031983E-2</v>
      </c>
    </row>
    <row r="2406" spans="1:3" x14ac:dyDescent="0.25">
      <c r="A2406" s="24">
        <v>42319</v>
      </c>
      <c r="B2406" s="25">
        <v>7.4578387978045058E-2</v>
      </c>
      <c r="C2406" s="22">
        <v>6.1064865268848523E-2</v>
      </c>
    </row>
    <row r="2407" spans="1:3" x14ac:dyDescent="0.25">
      <c r="A2407" s="24">
        <v>42320</v>
      </c>
      <c r="B2407" s="25">
        <v>7.2334862853940127E-2</v>
      </c>
      <c r="C2407" s="22">
        <v>5.9079551451468676E-2</v>
      </c>
    </row>
    <row r="2408" spans="1:3" x14ac:dyDescent="0.25">
      <c r="A2408" s="24">
        <v>42321</v>
      </c>
      <c r="B2408" s="25">
        <v>7.0142636874702818E-2</v>
      </c>
      <c r="C2408" s="22">
        <v>5.7016009081375094E-2</v>
      </c>
    </row>
    <row r="2409" spans="1:3" x14ac:dyDescent="0.25">
      <c r="A2409" s="24">
        <v>42324</v>
      </c>
      <c r="B2409" s="25">
        <v>6.880744595001026E-2</v>
      </c>
      <c r="C2409" s="22">
        <v>5.7469256521667608E-2</v>
      </c>
    </row>
    <row r="2410" spans="1:3" x14ac:dyDescent="0.25">
      <c r="A2410" s="24">
        <v>42325</v>
      </c>
      <c r="B2410" s="25">
        <v>6.6391011816866671E-2</v>
      </c>
      <c r="C2410" s="22">
        <v>5.6067641715706967E-2</v>
      </c>
    </row>
    <row r="2411" spans="1:3" x14ac:dyDescent="0.25">
      <c r="A2411" s="24">
        <v>42326</v>
      </c>
      <c r="B2411" s="25">
        <v>6.4577484154427697E-2</v>
      </c>
      <c r="C2411" s="22">
        <v>5.5512843756076138E-2</v>
      </c>
    </row>
    <row r="2412" spans="1:3" x14ac:dyDescent="0.25">
      <c r="A2412" s="24">
        <v>42327</v>
      </c>
      <c r="B2412" s="25">
        <v>6.5728186849492123E-2</v>
      </c>
      <c r="C2412" s="22">
        <v>5.5748851573276081E-2</v>
      </c>
    </row>
    <row r="2413" spans="1:3" x14ac:dyDescent="0.25">
      <c r="A2413" s="24">
        <v>42328</v>
      </c>
      <c r="B2413" s="25">
        <v>6.6240400691944742E-2</v>
      </c>
      <c r="C2413" s="22">
        <v>5.5596614666730472E-2</v>
      </c>
    </row>
    <row r="2414" spans="1:3" x14ac:dyDescent="0.25">
      <c r="A2414" s="24">
        <v>42331</v>
      </c>
      <c r="B2414" s="25">
        <v>6.5166346782301862E-2</v>
      </c>
      <c r="C2414" s="22">
        <v>5.3694619305549779E-2</v>
      </c>
    </row>
    <row r="2415" spans="1:3" x14ac:dyDescent="0.25">
      <c r="A2415" s="24">
        <v>42332</v>
      </c>
      <c r="B2415" s="25">
        <v>6.3111482308609468E-2</v>
      </c>
      <c r="C2415" s="22">
        <v>5.256496764156126E-2</v>
      </c>
    </row>
    <row r="2416" spans="1:3" x14ac:dyDescent="0.25">
      <c r="A2416" s="24">
        <v>42333</v>
      </c>
      <c r="B2416" s="25">
        <v>6.0897657726594404E-2</v>
      </c>
      <c r="C2416" s="22">
        <v>5.0976491149712262E-2</v>
      </c>
    </row>
    <row r="2417" spans="1:3" x14ac:dyDescent="0.25">
      <c r="A2417" s="24">
        <v>42335</v>
      </c>
      <c r="B2417" s="25">
        <v>5.9055931918764175E-2</v>
      </c>
      <c r="C2417" s="22">
        <v>4.9647663986059555E-2</v>
      </c>
    </row>
    <row r="2418" spans="1:3" x14ac:dyDescent="0.25">
      <c r="A2418" s="24">
        <v>42338</v>
      </c>
      <c r="B2418" s="25">
        <v>5.8190997488234066E-2</v>
      </c>
      <c r="C2418" s="22">
        <v>4.8627301949356154E-2</v>
      </c>
    </row>
    <row r="2419" spans="1:3" x14ac:dyDescent="0.25">
      <c r="A2419" s="24">
        <v>42339</v>
      </c>
      <c r="B2419" s="25">
        <v>5.7520312611728415E-2</v>
      </c>
      <c r="C2419" s="22">
        <v>4.737553628871026E-2</v>
      </c>
    </row>
    <row r="2420" spans="1:3" x14ac:dyDescent="0.25">
      <c r="A2420" s="24">
        <v>42340</v>
      </c>
      <c r="B2420" s="25">
        <v>5.8421131962460626E-2</v>
      </c>
      <c r="C2420" s="22">
        <v>4.6160921419024441E-2</v>
      </c>
    </row>
    <row r="2421" spans="1:3" x14ac:dyDescent="0.25">
      <c r="A2421" s="24">
        <v>42341</v>
      </c>
      <c r="B2421" s="25">
        <v>5.6756148064469311E-2</v>
      </c>
      <c r="C2421" s="22">
        <v>4.557014378526543E-2</v>
      </c>
    </row>
    <row r="2422" spans="1:3" x14ac:dyDescent="0.25">
      <c r="A2422" s="24">
        <v>42342</v>
      </c>
      <c r="B2422" s="25">
        <v>6.0002283397377294E-2</v>
      </c>
      <c r="C2422" s="22">
        <v>5.3497196303706619E-2</v>
      </c>
    </row>
    <row r="2423" spans="1:3" x14ac:dyDescent="0.25">
      <c r="A2423" s="24">
        <v>42345</v>
      </c>
      <c r="B2423" s="25">
        <v>6.3623716062771729E-2</v>
      </c>
      <c r="C2423" s="22">
        <v>5.6573460693776757E-2</v>
      </c>
    </row>
    <row r="2424" spans="1:3" x14ac:dyDescent="0.25">
      <c r="A2424" s="24">
        <v>42346</v>
      </c>
      <c r="B2424" s="25">
        <v>6.8471692490096464E-2</v>
      </c>
      <c r="C2424" s="22">
        <v>5.4656040000791904E-2</v>
      </c>
    </row>
    <row r="2425" spans="1:3" x14ac:dyDescent="0.25">
      <c r="A2425" s="24">
        <v>42347</v>
      </c>
      <c r="B2425" s="25">
        <v>6.5982137917150491E-2</v>
      </c>
      <c r="C2425" s="22">
        <v>5.9342445589852348E-2</v>
      </c>
    </row>
    <row r="2426" spans="1:3" x14ac:dyDescent="0.25">
      <c r="A2426" s="24">
        <v>42348</v>
      </c>
      <c r="B2426" s="25">
        <v>6.6614530893318272E-2</v>
      </c>
      <c r="C2426" s="22">
        <v>5.7228533078229088E-2</v>
      </c>
    </row>
    <row r="2427" spans="1:3" x14ac:dyDescent="0.25">
      <c r="A2427" s="24">
        <v>42349</v>
      </c>
      <c r="B2427" s="25">
        <v>6.4423301013148276E-2</v>
      </c>
      <c r="C2427" s="22">
        <v>6.7927440745519332E-2</v>
      </c>
    </row>
    <row r="2428" spans="1:3" x14ac:dyDescent="0.25">
      <c r="A2428" s="24">
        <v>42352</v>
      </c>
      <c r="B2428" s="25">
        <v>7.4231678187420311E-2</v>
      </c>
      <c r="C2428" s="22">
        <v>6.5568158928345513E-2</v>
      </c>
    </row>
    <row r="2429" spans="1:3" x14ac:dyDescent="0.25">
      <c r="A2429" s="24">
        <v>42353</v>
      </c>
      <c r="B2429" s="25">
        <v>7.1985772020344355E-2</v>
      </c>
      <c r="C2429" s="22">
        <v>6.3710365164080712E-2</v>
      </c>
    </row>
    <row r="2430" spans="1:3" x14ac:dyDescent="0.25">
      <c r="A2430" s="24">
        <v>42354</v>
      </c>
      <c r="B2430" s="25">
        <v>7.153874976293699E-2</v>
      </c>
      <c r="C2430" s="22">
        <v>6.3344966841735309E-2</v>
      </c>
    </row>
    <row r="2431" spans="1:3" x14ac:dyDescent="0.25">
      <c r="A2431" s="24">
        <v>42355</v>
      </c>
      <c r="B2431" s="25">
        <v>8.2020136641750951E-2</v>
      </c>
      <c r="C2431" s="22">
        <v>6.130830131710098E-2</v>
      </c>
    </row>
    <row r="2432" spans="1:3" x14ac:dyDescent="0.25">
      <c r="A2432" s="24">
        <v>42356</v>
      </c>
      <c r="B2432" s="25">
        <v>7.9979907296105074E-2</v>
      </c>
      <c r="C2432" s="22">
        <v>6.1926664901096475E-2</v>
      </c>
    </row>
    <row r="2433" spans="1:3" x14ac:dyDescent="0.25">
      <c r="A2433" s="24">
        <v>42359</v>
      </c>
      <c r="B2433" s="25">
        <v>7.8320085644590143E-2</v>
      </c>
      <c r="C2433" s="22">
        <v>6.1352178585345071E-2</v>
      </c>
    </row>
    <row r="2434" spans="1:3" x14ac:dyDescent="0.25">
      <c r="A2434" s="24">
        <v>42360</v>
      </c>
      <c r="B2434" s="25">
        <v>7.619390972910281E-2</v>
      </c>
      <c r="C2434" s="22">
        <v>5.9703181144475176E-2</v>
      </c>
    </row>
    <row r="2435" spans="1:3" x14ac:dyDescent="0.25">
      <c r="A2435" s="24">
        <v>42361</v>
      </c>
      <c r="B2435" s="25">
        <v>7.4007729869748767E-2</v>
      </c>
      <c r="C2435" s="22">
        <v>5.7706736095704599E-2</v>
      </c>
    </row>
    <row r="2436" spans="1:3" x14ac:dyDescent="0.25">
      <c r="A2436" s="24">
        <v>42362</v>
      </c>
      <c r="B2436" s="25">
        <v>7.2985080436927793E-2</v>
      </c>
      <c r="C2436" s="22">
        <v>5.5686999677441708E-2</v>
      </c>
    </row>
    <row r="2437" spans="1:3" x14ac:dyDescent="0.25">
      <c r="A2437" s="24">
        <v>42366</v>
      </c>
      <c r="B2437" s="25">
        <v>7.0755104486695683E-2</v>
      </c>
      <c r="C2437" s="22">
        <v>5.384988561773104E-2</v>
      </c>
    </row>
    <row r="2438" spans="1:3" x14ac:dyDescent="0.25">
      <c r="A2438" s="24">
        <v>42367</v>
      </c>
      <c r="B2438" s="25">
        <v>6.8732120204661101E-2</v>
      </c>
      <c r="C2438" s="22">
        <v>5.4639587862932791E-2</v>
      </c>
    </row>
    <row r="2439" spans="1:3" x14ac:dyDescent="0.25">
      <c r="A2439" s="24">
        <v>42368</v>
      </c>
      <c r="B2439" s="25">
        <v>7.0565092810243119E-2</v>
      </c>
      <c r="C2439" s="22">
        <v>5.4291768492691947E-2</v>
      </c>
    </row>
    <row r="2440" spans="1:3" x14ac:dyDescent="0.25">
      <c r="A2440" s="24">
        <v>42369</v>
      </c>
      <c r="B2440" s="25">
        <v>6.9354292209519663E-2</v>
      </c>
      <c r="C2440" s="22">
        <v>5.519789756192596E-2</v>
      </c>
    </row>
    <row r="2441" spans="1:3" x14ac:dyDescent="0.25">
      <c r="A2441" s="24">
        <v>42373</v>
      </c>
      <c r="B2441" s="25">
        <v>6.8018994834768254E-2</v>
      </c>
      <c r="C2441" s="22">
        <v>6.8075302353689096E-2</v>
      </c>
    </row>
    <row r="2442" spans="1:3" x14ac:dyDescent="0.25">
      <c r="A2442" s="24">
        <v>42374</v>
      </c>
      <c r="B2442" s="25">
        <v>7.9119848271150539E-2</v>
      </c>
      <c r="C2442" s="22">
        <v>6.6282554258825843E-2</v>
      </c>
    </row>
    <row r="2443" spans="1:3" x14ac:dyDescent="0.25">
      <c r="A2443" s="24">
        <v>42375</v>
      </c>
      <c r="B2443" s="25">
        <v>7.6316124966457302E-2</v>
      </c>
      <c r="C2443" s="22">
        <v>6.9967057256617143E-2</v>
      </c>
    </row>
    <row r="2444" spans="1:3" x14ac:dyDescent="0.25">
      <c r="A2444" s="24">
        <v>42376</v>
      </c>
      <c r="B2444" s="25">
        <v>8.8414371297656724E-2</v>
      </c>
      <c r="C2444" s="22">
        <v>8.7829821391611676E-2</v>
      </c>
    </row>
    <row r="2445" spans="1:3" x14ac:dyDescent="0.25">
      <c r="A2445" s="24">
        <v>42377</v>
      </c>
      <c r="B2445" s="25">
        <v>0.11832502133735334</v>
      </c>
      <c r="C2445" s="22">
        <v>8.4702530583599209E-2</v>
      </c>
    </row>
    <row r="2446" spans="1:3" x14ac:dyDescent="0.25">
      <c r="A2446" s="24">
        <v>42380</v>
      </c>
      <c r="B2446" s="25">
        <v>0.11663231268361603</v>
      </c>
      <c r="C2446" s="22">
        <v>8.2758513084109822E-2</v>
      </c>
    </row>
    <row r="2447" spans="1:3" x14ac:dyDescent="0.25">
      <c r="A2447" s="24">
        <v>42381</v>
      </c>
      <c r="B2447" s="25">
        <v>0.11670817362404336</v>
      </c>
      <c r="C2447" s="22">
        <v>7.9917714875500492E-2</v>
      </c>
    </row>
    <row r="2448" spans="1:3" x14ac:dyDescent="0.25">
      <c r="A2448" s="24">
        <v>42382</v>
      </c>
      <c r="B2448" s="25">
        <v>0.1127320634659733</v>
      </c>
      <c r="C2448" s="22">
        <v>8.7172155330073761E-2</v>
      </c>
    </row>
    <row r="2449" spans="1:3" x14ac:dyDescent="0.25">
      <c r="A2449" s="24">
        <v>42383</v>
      </c>
      <c r="B2449" s="25">
        <v>0.12489395587455807</v>
      </c>
      <c r="C2449" s="22">
        <v>8.618056197521666E-2</v>
      </c>
    </row>
    <row r="2450" spans="1:3" x14ac:dyDescent="0.25">
      <c r="A2450" s="24">
        <v>42384</v>
      </c>
      <c r="B2450" s="25">
        <v>0.1232104148531612</v>
      </c>
      <c r="C2450" s="22">
        <v>8.8928519721179405E-2</v>
      </c>
    </row>
    <row r="2451" spans="1:3" x14ac:dyDescent="0.25">
      <c r="A2451" s="24">
        <v>42388</v>
      </c>
      <c r="B2451" s="25">
        <v>0.12582792536838247</v>
      </c>
      <c r="C2451" s="22">
        <v>8.5874756841557917E-2</v>
      </c>
    </row>
    <row r="2452" spans="1:3" x14ac:dyDescent="0.25">
      <c r="A2452" s="24">
        <v>42389</v>
      </c>
      <c r="B2452" s="25">
        <v>0.1213186882776906</v>
      </c>
      <c r="C2452" s="22">
        <v>8.3789872211947378E-2</v>
      </c>
    </row>
    <row r="2453" spans="1:3" x14ac:dyDescent="0.25">
      <c r="A2453" s="24">
        <v>42390</v>
      </c>
      <c r="B2453" s="25">
        <v>0.11764646341605389</v>
      </c>
      <c r="C2453" s="22">
        <v>8.0887108908304181E-2</v>
      </c>
    </row>
    <row r="2454" spans="1:3" x14ac:dyDescent="0.25">
      <c r="A2454" s="24">
        <v>42391</v>
      </c>
      <c r="B2454" s="25">
        <v>0.1136945430915185</v>
      </c>
      <c r="C2454" s="22">
        <v>8.3012236517992985E-2</v>
      </c>
    </row>
    <row r="2455" spans="1:3" x14ac:dyDescent="0.25">
      <c r="A2455" s="24">
        <v>42394</v>
      </c>
      <c r="B2455" s="25">
        <v>0.11510672994607878</v>
      </c>
      <c r="C2455" s="22">
        <v>8.060498437890197E-2</v>
      </c>
    </row>
    <row r="2456" spans="1:3" x14ac:dyDescent="0.25">
      <c r="A2456" s="24">
        <v>42395</v>
      </c>
      <c r="B2456" s="25">
        <v>0.11210532309361342</v>
      </c>
      <c r="C2456" s="22">
        <v>7.7759090772059808E-2</v>
      </c>
    </row>
    <row r="2457" spans="1:3" x14ac:dyDescent="0.25">
      <c r="A2457" s="24">
        <v>42396</v>
      </c>
      <c r="B2457" s="25">
        <v>0.10806270141593981</v>
      </c>
      <c r="C2457" s="22">
        <v>8.634039067635943E-2</v>
      </c>
    </row>
    <row r="2458" spans="1:3" x14ac:dyDescent="0.25">
      <c r="A2458" s="24">
        <v>42397</v>
      </c>
      <c r="B2458" s="25">
        <v>0.11878125108838683</v>
      </c>
      <c r="C2458" s="22">
        <v>8.3997818613795183E-2</v>
      </c>
    </row>
    <row r="2459" spans="1:3" x14ac:dyDescent="0.25">
      <c r="A2459" s="24">
        <v>42398</v>
      </c>
      <c r="B2459" s="25">
        <v>0.11574453608636834</v>
      </c>
      <c r="C2459" s="22">
        <v>9.0682231562112081E-2</v>
      </c>
    </row>
    <row r="2460" spans="1:3" x14ac:dyDescent="0.25">
      <c r="A2460" s="24">
        <v>42401</v>
      </c>
      <c r="B2460" s="25">
        <v>0.117738079333692</v>
      </c>
      <c r="C2460" s="22">
        <v>8.7503332756545829E-2</v>
      </c>
    </row>
    <row r="2461" spans="1:3" x14ac:dyDescent="0.25">
      <c r="A2461" s="24">
        <v>42402</v>
      </c>
      <c r="B2461" s="25">
        <v>0.11409769332066678</v>
      </c>
      <c r="C2461" s="22">
        <v>8.6614563496549224E-2</v>
      </c>
    </row>
    <row r="2462" spans="1:3" x14ac:dyDescent="0.25">
      <c r="A2462" s="24">
        <v>42403</v>
      </c>
      <c r="B2462" s="25">
        <v>0.11197462962799894</v>
      </c>
      <c r="C2462" s="22">
        <v>8.3662489892051647E-2</v>
      </c>
    </row>
    <row r="2463" spans="1:3" x14ac:dyDescent="0.25">
      <c r="A2463" s="24">
        <v>42404</v>
      </c>
      <c r="B2463" s="25">
        <v>0.1080339465097194</v>
      </c>
      <c r="C2463" s="22">
        <v>8.0684891819251425E-2</v>
      </c>
    </row>
    <row r="2464" spans="1:3" x14ac:dyDescent="0.25">
      <c r="A2464" s="24">
        <v>42405</v>
      </c>
      <c r="B2464" s="25">
        <v>0.10414165168889289</v>
      </c>
      <c r="C2464" s="22">
        <v>0.1158417263054876</v>
      </c>
    </row>
    <row r="2465" spans="1:3" x14ac:dyDescent="0.25">
      <c r="A2465" s="24">
        <v>42408</v>
      </c>
      <c r="B2465" s="25">
        <v>0.15552659730297588</v>
      </c>
      <c r="C2465" s="22">
        <v>0.12294973874924606</v>
      </c>
    </row>
    <row r="2466" spans="1:3" x14ac:dyDescent="0.25">
      <c r="A2466" s="24">
        <v>42409</v>
      </c>
      <c r="B2466" s="25">
        <v>0.16146759166215083</v>
      </c>
      <c r="C2466" s="22">
        <v>0.11867260318086761</v>
      </c>
    </row>
    <row r="2467" spans="1:3" x14ac:dyDescent="0.25">
      <c r="A2467" s="24">
        <v>42410</v>
      </c>
      <c r="B2467" s="25">
        <v>0.15618026510794811</v>
      </c>
      <c r="C2467" s="22">
        <v>0.11757934435938094</v>
      </c>
    </row>
    <row r="2468" spans="1:3" x14ac:dyDescent="0.25">
      <c r="A2468" s="24">
        <v>42411</v>
      </c>
      <c r="B2468" s="25">
        <v>0.1523735328999305</v>
      </c>
      <c r="C2468" s="22">
        <v>0.11347214364491724</v>
      </c>
    </row>
    <row r="2469" spans="1:3" x14ac:dyDescent="0.25">
      <c r="A2469" s="24">
        <v>42412</v>
      </c>
      <c r="B2469" s="25">
        <v>0.14686274241661432</v>
      </c>
      <c r="C2469" s="22">
        <v>0.10978158042353983</v>
      </c>
    </row>
    <row r="2470" spans="1:3" x14ac:dyDescent="0.25">
      <c r="A2470" s="24">
        <v>42416</v>
      </c>
      <c r="B2470" s="25">
        <v>0.14206585526849738</v>
      </c>
      <c r="C2470" s="22">
        <v>0.10905296126424117</v>
      </c>
    </row>
    <row r="2471" spans="1:3" x14ac:dyDescent="0.25">
      <c r="A2471" s="24">
        <v>42417</v>
      </c>
      <c r="B2471" s="25">
        <v>0.13931552190400001</v>
      </c>
      <c r="C2471" s="22">
        <v>0.10711849421312394</v>
      </c>
    </row>
    <row r="2472" spans="1:3" x14ac:dyDescent="0.25">
      <c r="A2472" s="24">
        <v>42418</v>
      </c>
      <c r="B2472" s="25">
        <v>0.13683970896657083</v>
      </c>
      <c r="C2472" s="22">
        <v>0.10400518935327456</v>
      </c>
    </row>
    <row r="2473" spans="1:3" x14ac:dyDescent="0.25">
      <c r="A2473" s="24">
        <v>42419</v>
      </c>
      <c r="B2473" s="25">
        <v>0.13330445807647992</v>
      </c>
      <c r="C2473" s="22">
        <v>0.10338619377945711</v>
      </c>
    </row>
    <row r="2474" spans="1:3" x14ac:dyDescent="0.25">
      <c r="A2474" s="24">
        <v>42422</v>
      </c>
      <c r="B2474" s="25">
        <v>0.13071735102491663</v>
      </c>
      <c r="C2474" s="22">
        <v>0.10144356082121672</v>
      </c>
    </row>
    <row r="2475" spans="1:3" x14ac:dyDescent="0.25">
      <c r="A2475" s="24">
        <v>42423</v>
      </c>
      <c r="B2475" s="25">
        <v>0.12664317486607041</v>
      </c>
      <c r="C2475" s="22">
        <v>9.8364818405270699E-2</v>
      </c>
    </row>
    <row r="2476" spans="1:3" x14ac:dyDescent="0.25">
      <c r="A2476" s="24">
        <v>42424</v>
      </c>
      <c r="B2476" s="25">
        <v>0.12498963611761915</v>
      </c>
      <c r="C2476" s="22">
        <v>9.7232685893845497E-2</v>
      </c>
    </row>
    <row r="2477" spans="1:3" x14ac:dyDescent="0.25">
      <c r="A2477" s="24">
        <v>42425</v>
      </c>
      <c r="B2477" s="25">
        <v>0.12312999067031644</v>
      </c>
      <c r="C2477" s="22">
        <v>9.4560603097931684E-2</v>
      </c>
    </row>
    <row r="2478" spans="1:3" x14ac:dyDescent="0.25">
      <c r="A2478" s="24">
        <v>42426</v>
      </c>
      <c r="B2478" s="25">
        <v>0.11892481520193855</v>
      </c>
      <c r="C2478" s="22">
        <v>9.165550166551506E-2</v>
      </c>
    </row>
    <row r="2479" spans="1:3" x14ac:dyDescent="0.25">
      <c r="A2479" s="24">
        <v>42429</v>
      </c>
      <c r="B2479" s="25">
        <v>0.11517600799489416</v>
      </c>
      <c r="C2479" s="22">
        <v>8.8982386926135304E-2</v>
      </c>
    </row>
    <row r="2480" spans="1:3" x14ac:dyDescent="0.25">
      <c r="A2480" s="24">
        <v>42430</v>
      </c>
      <c r="B2480" s="25">
        <v>0.11121935634381742</v>
      </c>
      <c r="C2480" s="22">
        <v>9.1586192192306098E-2</v>
      </c>
    </row>
    <row r="2481" spans="1:3" x14ac:dyDescent="0.25">
      <c r="A2481" s="24">
        <v>42431</v>
      </c>
      <c r="B2481" s="25">
        <v>0.11207544351382441</v>
      </c>
      <c r="C2481" s="22">
        <v>8.9158921289750143E-2</v>
      </c>
    </row>
    <row r="2482" spans="1:3" x14ac:dyDescent="0.25">
      <c r="A2482" s="24">
        <v>42432</v>
      </c>
      <c r="B2482" s="25">
        <v>0.10871981755958655</v>
      </c>
      <c r="C2482" s="22">
        <v>8.7005311799517815E-2</v>
      </c>
    </row>
    <row r="2483" spans="1:3" x14ac:dyDescent="0.25">
      <c r="A2483" s="24">
        <v>42433</v>
      </c>
      <c r="B2483" s="25">
        <v>0.10625765412689799</v>
      </c>
      <c r="C2483" s="22">
        <v>8.4230830588299513E-2</v>
      </c>
    </row>
    <row r="2484" spans="1:3" x14ac:dyDescent="0.25">
      <c r="A2484" s="24">
        <v>42436</v>
      </c>
      <c r="B2484" s="25">
        <v>0.10253255766217262</v>
      </c>
      <c r="C2484" s="22">
        <v>8.1998398374575537E-2</v>
      </c>
    </row>
    <row r="2485" spans="1:3" x14ac:dyDescent="0.25">
      <c r="A2485" s="24">
        <v>42437</v>
      </c>
      <c r="B2485" s="25">
        <v>9.9063847994829299E-2</v>
      </c>
      <c r="C2485" s="22">
        <v>8.1254210810997388E-2</v>
      </c>
    </row>
    <row r="2486" spans="1:3" x14ac:dyDescent="0.25">
      <c r="A2486" s="24">
        <v>42438</v>
      </c>
      <c r="B2486" s="25">
        <v>9.8740632996267202E-2</v>
      </c>
      <c r="C2486" s="22">
        <v>7.8388951098286197E-2</v>
      </c>
    </row>
    <row r="2487" spans="1:3" x14ac:dyDescent="0.25">
      <c r="A2487" s="24">
        <v>42439</v>
      </c>
      <c r="B2487" s="25">
        <v>9.5154451107292426E-2</v>
      </c>
      <c r="C2487" s="22">
        <v>8.066587158894227E-2</v>
      </c>
    </row>
    <row r="2488" spans="1:3" x14ac:dyDescent="0.25">
      <c r="A2488" s="24">
        <v>42440</v>
      </c>
      <c r="B2488" s="25">
        <v>9.462993116132519E-2</v>
      </c>
      <c r="C2488" s="22">
        <v>8.1444884535449777E-2</v>
      </c>
    </row>
    <row r="2489" spans="1:3" x14ac:dyDescent="0.25">
      <c r="A2489" s="24">
        <v>42443</v>
      </c>
      <c r="B2489" s="25">
        <v>9.3922963361488768E-2</v>
      </c>
      <c r="C2489" s="22">
        <v>7.8546821456292604E-2</v>
      </c>
    </row>
    <row r="2490" spans="1:3" x14ac:dyDescent="0.25">
      <c r="A2490" s="24">
        <v>42444</v>
      </c>
      <c r="B2490" s="25">
        <v>9.050918482588477E-2</v>
      </c>
      <c r="C2490" s="22">
        <v>7.8722090956396637E-2</v>
      </c>
    </row>
    <row r="2491" spans="1:3" x14ac:dyDescent="0.25">
      <c r="A2491" s="24">
        <v>42445</v>
      </c>
      <c r="B2491" s="25">
        <v>9.062629814294329E-2</v>
      </c>
      <c r="C2491" s="22">
        <v>7.9089475807846227E-2</v>
      </c>
    </row>
    <row r="2492" spans="1:3" x14ac:dyDescent="0.25">
      <c r="A2492" s="24">
        <v>42446</v>
      </c>
      <c r="B2492" s="25">
        <v>8.8984287270838389E-2</v>
      </c>
      <c r="C2492" s="22">
        <v>7.6286562310729791E-2</v>
      </c>
    </row>
    <row r="2493" spans="1:3" x14ac:dyDescent="0.25">
      <c r="A2493" s="24">
        <v>42447</v>
      </c>
      <c r="B2493" s="25">
        <v>8.5849971435295935E-2</v>
      </c>
      <c r="C2493" s="22">
        <v>7.4045992961711313E-2</v>
      </c>
    </row>
    <row r="2494" spans="1:3" x14ac:dyDescent="0.25">
      <c r="A2494" s="24">
        <v>42450</v>
      </c>
      <c r="B2494" s="25">
        <v>8.2768404883755295E-2</v>
      </c>
      <c r="C2494" s="22">
        <v>7.1826543436950663E-2</v>
      </c>
    </row>
    <row r="2495" spans="1:3" x14ac:dyDescent="0.25">
      <c r="A2495" s="24">
        <v>42451</v>
      </c>
      <c r="B2495" s="25">
        <v>7.9937277819603511E-2</v>
      </c>
      <c r="C2495" s="22">
        <v>7.0126862241881679E-2</v>
      </c>
    </row>
    <row r="2496" spans="1:3" x14ac:dyDescent="0.25">
      <c r="A2496" s="24">
        <v>42452</v>
      </c>
      <c r="B2496" s="25">
        <v>7.806737994771358E-2</v>
      </c>
      <c r="C2496" s="22">
        <v>6.8203363887595819E-2</v>
      </c>
    </row>
    <row r="2497" spans="1:3" x14ac:dyDescent="0.25">
      <c r="A2497" s="24">
        <v>42453</v>
      </c>
      <c r="B2497" s="25">
        <v>7.6443575385069684E-2</v>
      </c>
      <c r="C2497" s="22">
        <v>6.6844121652197025E-2</v>
      </c>
    </row>
    <row r="2498" spans="1:3" x14ac:dyDescent="0.25">
      <c r="A2498" s="24">
        <v>42457</v>
      </c>
      <c r="B2498" s="25">
        <v>7.4053219535118772E-2</v>
      </c>
      <c r="C2498" s="22">
        <v>6.4501444470430117E-2</v>
      </c>
    </row>
    <row r="2499" spans="1:3" x14ac:dyDescent="0.25">
      <c r="A2499" s="24">
        <v>42458</v>
      </c>
      <c r="B2499" s="25">
        <v>7.1389845290789636E-2</v>
      </c>
      <c r="C2499" s="22">
        <v>6.9220935530800345E-2</v>
      </c>
    </row>
    <row r="2500" spans="1:3" x14ac:dyDescent="0.25">
      <c r="A2500" s="24">
        <v>42459</v>
      </c>
      <c r="B2500" s="25">
        <v>7.5083534891553436E-2</v>
      </c>
      <c r="C2500" s="22">
        <v>6.7060926743953933E-2</v>
      </c>
    </row>
    <row r="2501" spans="1:3" x14ac:dyDescent="0.25">
      <c r="A2501" s="24">
        <v>42460</v>
      </c>
      <c r="B2501" s="25">
        <v>7.2526981664807852E-2</v>
      </c>
      <c r="C2501" s="22">
        <v>6.5132233038849463E-2</v>
      </c>
    </row>
    <row r="2502" spans="1:3" x14ac:dyDescent="0.25">
      <c r="A2502" s="24">
        <v>42461</v>
      </c>
      <c r="B2502" s="25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E4" sqref="E4"/>
    </sheetView>
  </sheetViews>
  <sheetFormatPr defaultRowHeight="15" x14ac:dyDescent="0.25"/>
  <cols>
    <col min="2" max="5" bestFit="true" customWidth="true" width="9.5703125" collapsed="true"/>
  </cols>
  <sheetData>
    <row r="1" spans="1:9" x14ac:dyDescent="0.25">
      <c r="B1" s="13" t="s">
        <v>23</v>
      </c>
      <c r="C1" s="1" t="s">
        <v>16</v>
      </c>
      <c r="D1" s="13" t="s">
        <v>24</v>
      </c>
      <c r="E1" s="1" t="s">
        <v>17</v>
      </c>
    </row>
    <row r="2" spans="1:9" x14ac:dyDescent="0.25">
      <c r="A2" t="s">
        <v>18</v>
      </c>
      <c r="B2" s="2">
        <v>-1.3554050388925936</v>
      </c>
      <c r="C2" s="2">
        <v>-1.1838024567843215</v>
      </c>
      <c r="D2" s="2">
        <v>0.5064019604762906</v>
      </c>
      <c r="E2" s="2">
        <v>100</v>
      </c>
    </row>
    <row r="3" spans="1:9" x14ac:dyDescent="0.25">
      <c r="A3" t="s">
        <v>19</v>
      </c>
      <c r="B3" s="5">
        <v>0.46916932507128145</v>
      </c>
      <c r="C3" s="5">
        <v>0.46891176522752387</v>
      </c>
      <c r="D3" s="5">
        <v>0.47094610472146697</v>
      </c>
      <c r="E3" s="5">
        <v>0.41654013347452401</v>
      </c>
      <c r="F3" s="12"/>
      <c r="G3" s="12"/>
      <c r="H3" s="12"/>
      <c r="I3" s="12"/>
    </row>
    <row r="4" spans="1:9" x14ac:dyDescent="0.25">
      <c r="A4" t="s">
        <v>20</v>
      </c>
      <c r="B4" s="5">
        <v>0.21422241204829498</v>
      </c>
      <c r="C4" s="5">
        <v>0.21401557846273969</v>
      </c>
      <c r="D4" s="5">
        <v>0.2156492560020257</v>
      </c>
      <c r="E4" s="5">
        <v>0.3522785726412333</v>
      </c>
      <c r="F4" s="12"/>
      <c r="G4" s="12"/>
      <c r="H4" s="12"/>
      <c r="I4" s="12"/>
    </row>
    <row r="5" spans="1:9" x14ac:dyDescent="0.25">
      <c r="A5" t="s">
        <v>21</v>
      </c>
      <c r="B5" s="5">
        <v>0.18907533947358932</v>
      </c>
      <c r="C5" s="5">
        <v>0.1909568750129633</v>
      </c>
      <c r="D5" s="5">
        <v>0.17609554414258105</v>
      </c>
      <c r="E5" s="5">
        <v>9.0093633648305887E-2</v>
      </c>
      <c r="F5" s="12"/>
      <c r="G5" s="12"/>
      <c r="H5" s="12"/>
      <c r="I5" s="12"/>
    </row>
    <row r="6" spans="1:9" x14ac:dyDescent="0.25">
      <c r="A6" t="s">
        <v>22</v>
      </c>
      <c r="B6" s="5">
        <v>0.12753292340683434</v>
      </c>
      <c r="C6" s="5">
        <v>0.1261157812967732</v>
      </c>
      <c r="D6" s="5">
        <v>0.13730909513392642</v>
      </c>
      <c r="E6" s="5">
        <v>0.14108766023593683</v>
      </c>
      <c r="F6" s="12"/>
      <c r="G6" s="12"/>
      <c r="H6" s="12"/>
      <c r="I6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000"/>
  <sheetViews>
    <sheetView workbookViewId="0">
      <pane xSplit="3" ySplit="1" topLeftCell="D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bestFit="true" customWidth="true" style="117" width="10.7109375" collapsed="true"/>
    <col min="2" max="2" customWidth="true" style="115" width="10.7109375" collapsed="true"/>
    <col min="3" max="3" bestFit="true" customWidth="true" style="69" width="10.7109375" collapsed="true"/>
    <col min="4" max="4" customWidth="true" style="11" width="14.140625" collapsed="true"/>
    <col min="5" max="5" customWidth="true" style="4" width="19.85546875" collapsed="true"/>
    <col min="6" max="6" bestFit="true" customWidth="true" style="4" width="17.0" collapsed="true"/>
    <col min="7" max="7" customWidth="true" width="15.140625" collapsed="true"/>
    <col min="8" max="8" bestFit="true" customWidth="true" style="28" width="20.5703125" collapsed="true"/>
    <col min="9" max="9" bestFit="true" customWidth="true" style="4" width="19.7109375" collapsed="true"/>
    <col min="10" max="10" bestFit="true" customWidth="true" style="4" width="17.42578125" collapsed="true"/>
    <col min="11" max="11" bestFit="true" customWidth="true" style="4" width="14.5703125" collapsed="true"/>
    <col min="12" max="12" bestFit="true" customWidth="true" style="4" width="15.85546875" collapsed="true"/>
    <col min="13" max="13" customWidth="true" style="4" width="14.5703125" collapsed="true"/>
    <col min="14" max="14" bestFit="true" customWidth="true" style="4" width="13.5703125" collapsed="true"/>
    <col min="15" max="15" bestFit="true" customWidth="true" style="4" width="15.0" collapsed="true"/>
    <col min="16" max="16" bestFit="true" customWidth="true" style="4" width="27.140625" collapsed="true"/>
    <col min="17" max="17" bestFit="true" customWidth="true" style="4" width="24.85546875" collapsed="true"/>
    <col min="18" max="18" bestFit="true" customWidth="true" style="4" width="28.5703125" collapsed="true"/>
    <col min="19" max="19" bestFit="true" customWidth="true" style="4" width="29.85546875" collapsed="true"/>
    <col min="20" max="20" bestFit="true" customWidth="true" style="4" width="27.5703125" collapsed="true"/>
    <col min="21" max="21" bestFit="true" customWidth="true" style="79" width="31.28515625" collapsed="true"/>
    <col min="22" max="22" customWidth="true" style="4" width="26.28515625" collapsed="true"/>
    <col min="23" max="23" bestFit="true" customWidth="true" style="4" width="20.5703125" collapsed="true"/>
    <col min="24" max="24" customWidth="true" style="28" width="19.28515625" collapsed="true"/>
    <col min="25" max="25" customWidth="true" width="23.5703125" collapsed="true"/>
    <col min="26" max="26" customWidth="true" width="28.7109375" collapsed="true"/>
    <col min="27" max="27" bestFit="true" customWidth="true" style="4" width="19.7109375" collapsed="true"/>
    <col min="28" max="28" bestFit="true" customWidth="true" width="25.7109375" collapsed="true"/>
    <col min="29" max="29" bestFit="true" customWidth="true" style="4" width="24.7109375" collapsed="true"/>
    <col min="30" max="30" bestFit="true" customWidth="true" style="4" width="22.42578125" collapsed="true"/>
    <col min="31" max="31" bestFit="true" customWidth="true" style="4" width="19.5703125" collapsed="true"/>
    <col min="32" max="32" bestFit="true" customWidth="true" style="4" width="20.85546875" collapsed="true"/>
    <col min="33" max="33" customWidth="true" style="4" width="24.42578125" collapsed="true"/>
    <col min="34" max="34" bestFit="true" customWidth="true" style="4" width="18.5703125" collapsed="true"/>
    <col min="35" max="35" bestFit="true" customWidth="true" style="4" width="20.0" collapsed="true"/>
    <col min="36" max="36" bestFit="true" customWidth="true" style="4" width="32.140625" collapsed="true"/>
    <col min="37" max="37" bestFit="true" customWidth="true" style="4" width="30.0" collapsed="true"/>
    <col min="38" max="38" bestFit="true" customWidth="true" style="4" width="33.5703125" collapsed="true"/>
    <col min="39" max="39" bestFit="true" customWidth="true" style="4" width="34.85546875" collapsed="true"/>
    <col min="40" max="40" bestFit="true" customWidth="true" style="4" width="32.5703125" collapsed="true"/>
    <col min="41" max="41" bestFit="true" customWidth="true" style="4" width="36.28515625" collapsed="true"/>
    <col min="42" max="42" bestFit="true" customWidth="true" style="4" width="23.0" collapsed="true"/>
    <col min="43" max="43" bestFit="true" customWidth="true" style="4" width="25.7109375" collapsed="true"/>
    <col min="44" max="44" bestFit="true" customWidth="true" style="4" width="12.0" collapsed="true"/>
    <col min="45" max="45" bestFit="true" customWidth="true" style="4" width="18.28515625" collapsed="true"/>
    <col min="46" max="47" bestFit="true" customWidth="true" style="4" width="12.0" collapsed="true"/>
    <col min="48" max="48" bestFit="true" customWidth="true" style="4" width="18.28515625" collapsed="true"/>
    <col min="49" max="49" bestFit="true" customWidth="true" style="4" width="26.85546875" collapsed="true"/>
    <col min="50" max="50" bestFit="true" customWidth="true" style="4" width="17.85546875" collapsed="true"/>
    <col min="51" max="51" bestFit="true" customWidth="true" style="4" width="16.85546875" collapsed="true"/>
    <col min="52" max="52" bestFit="true" customWidth="true" style="4" width="12.0" collapsed="true"/>
    <col min="53" max="53" bestFit="true" customWidth="true" style="4" width="17.85546875" collapsed="true"/>
    <col min="54" max="56" bestFit="true" customWidth="true" style="4" width="12.0" collapsed="true"/>
    <col min="57" max="57" bestFit="true" customWidth="true" style="4" width="16.85546875" collapsed="true"/>
    <col min="58" max="59" bestFit="true" customWidth="true" style="4" width="12.0" collapsed="true"/>
    <col min="60" max="60" bestFit="true" customWidth="true" style="4" width="19.85546875" collapsed="true"/>
    <col min="61" max="61" bestFit="true" customWidth="true" style="4" width="12.0" collapsed="true"/>
    <col min="62" max="62" bestFit="true" customWidth="true" width="12.0" collapsed="true"/>
    <col min="63" max="63" bestFit="true" customWidth="true" width="19.42578125" collapsed="true"/>
    <col min="64" max="64" bestFit="true" customWidth="true" style="4" width="18.5703125" collapsed="true"/>
    <col min="65" max="65" bestFit="true" customWidth="true" style="4" width="12.0" collapsed="true"/>
    <col min="66" max="66" bestFit="true" customWidth="true" style="4" width="22.7109375" collapsed="true"/>
    <col min="67" max="67" bestFit="true" customWidth="true" style="4" width="17.28515625" collapsed="true"/>
    <col min="68" max="68" bestFit="true" customWidth="true" style="4" width="9.7109375" collapsed="true"/>
    <col min="69" max="69" bestFit="true" customWidth="true" width="9.7109375" collapsed="true"/>
    <col min="70" max="70" bestFit="true" customWidth="true" width="11.42578125" collapsed="true"/>
    <col min="71" max="71" bestFit="true" customWidth="true" width="22.7109375" collapsed="true"/>
    <col min="72" max="72" bestFit="true" customWidth="true" width="9.28515625" collapsed="true"/>
    <col min="73" max="73" bestFit="true" customWidth="true" width="10.28515625" collapsed="true"/>
    <col min="74" max="74" bestFit="true" customWidth="true" width="9.7109375" collapsed="true"/>
    <col min="75" max="75" bestFit="true" customWidth="true" width="27.0" collapsed="true"/>
    <col min="76" max="76" bestFit="true" customWidth="true" width="9.7109375" collapsed="true"/>
    <col min="79" max="82" style="4" width="9.140625" collapsed="true"/>
  </cols>
  <sheetData>
    <row r="1" spans="1:82" x14ac:dyDescent="0.25">
      <c r="A1" s="20" t="s">
        <v>0</v>
      </c>
      <c r="B1" s="120" t="s">
        <v>128</v>
      </c>
      <c r="C1" s="121" t="s">
        <v>127</v>
      </c>
      <c r="D1" s="122" t="s">
        <v>58</v>
      </c>
      <c r="E1" s="123" t="s">
        <v>49</v>
      </c>
      <c r="F1" s="124" t="s">
        <v>79</v>
      </c>
      <c r="G1" s="125" t="s">
        <v>80</v>
      </c>
      <c r="H1" s="126" t="s">
        <v>81</v>
      </c>
      <c r="I1" s="127" t="s">
        <v>82</v>
      </c>
      <c r="J1" s="128" t="s">
        <v>83</v>
      </c>
      <c r="K1" s="129" t="s">
        <v>84</v>
      </c>
      <c r="L1" s="130" t="s">
        <v>85</v>
      </c>
      <c r="M1" s="131" t="s">
        <v>86</v>
      </c>
      <c r="N1" s="132" t="s">
        <v>54</v>
      </c>
      <c r="O1" s="133" t="s">
        <v>60</v>
      </c>
      <c r="P1" s="134" t="s">
        <v>61</v>
      </c>
      <c r="Q1" s="135" t="s">
        <v>52</v>
      </c>
      <c r="R1" s="136" t="s">
        <v>16</v>
      </c>
      <c r="S1" s="137" t="s">
        <v>87</v>
      </c>
      <c r="T1" s="138" t="s">
        <v>88</v>
      </c>
      <c r="U1" s="139" t="s">
        <v>89</v>
      </c>
      <c r="V1" s="140" t="s">
        <v>90</v>
      </c>
      <c r="W1" s="141" t="s">
        <v>91</v>
      </c>
      <c r="X1" s="142" t="s">
        <v>92</v>
      </c>
      <c r="Y1" s="143" t="s">
        <v>93</v>
      </c>
      <c r="Z1" s="144" t="s">
        <v>94</v>
      </c>
      <c r="AA1" s="145" t="s">
        <v>62</v>
      </c>
      <c r="AB1" s="146" t="s">
        <v>63</v>
      </c>
      <c r="AC1" s="147" t="s">
        <v>59</v>
      </c>
      <c r="AD1" s="148" t="s">
        <v>5</v>
      </c>
      <c r="AE1" s="149" t="s">
        <v>6</v>
      </c>
      <c r="AF1" s="150" t="s">
        <v>7</v>
      </c>
      <c r="AG1" s="151" t="s">
        <v>8</v>
      </c>
      <c r="AH1" s="152" t="s">
        <v>9</v>
      </c>
      <c r="AI1" s="153" t="s">
        <v>10</v>
      </c>
      <c r="AJ1" s="154" t="s">
        <v>11</v>
      </c>
      <c r="AK1" s="155" t="s">
        <v>12</v>
      </c>
      <c r="AL1" s="156" t="s">
        <v>13</v>
      </c>
      <c r="AM1" s="157" t="s">
        <v>14</v>
      </c>
      <c r="AN1" s="158" t="s">
        <v>15</v>
      </c>
      <c r="AO1" s="159" t="s">
        <v>45</v>
      </c>
      <c r="AP1" s="160" t="s">
        <v>46</v>
      </c>
      <c r="AQ1" s="161" t="s">
        <v>47</v>
      </c>
      <c r="AR1" s="162" t="s">
        <v>48</v>
      </c>
      <c r="AS1" s="163" t="s">
        <v>95</v>
      </c>
      <c r="AT1" s="164" t="s">
        <v>96</v>
      </c>
      <c r="AU1" s="165" t="s">
        <v>97</v>
      </c>
      <c r="AV1" s="166" t="s">
        <v>98</v>
      </c>
      <c r="AW1" s="167" t="s">
        <v>99</v>
      </c>
      <c r="AX1" s="168" t="s">
        <v>100</v>
      </c>
      <c r="AY1" s="169" t="s">
        <v>101</v>
      </c>
      <c r="AZ1" s="170" t="s">
        <v>102</v>
      </c>
      <c r="BA1" s="171" t="s">
        <v>103</v>
      </c>
      <c r="BB1" s="172" t="s">
        <v>104</v>
      </c>
      <c r="BC1" s="173" t="s">
        <v>105</v>
      </c>
      <c r="BD1" s="174" t="s">
        <v>106</v>
      </c>
      <c r="BE1" s="175" t="s">
        <v>107</v>
      </c>
      <c r="BF1" s="176" t="s">
        <v>108</v>
      </c>
      <c r="BG1" s="177" t="s">
        <v>109</v>
      </c>
      <c r="BH1" s="178" t="s">
        <v>110</v>
      </c>
      <c r="BI1" s="179" t="s">
        <v>111</v>
      </c>
      <c r="BJ1" s="180" t="s">
        <v>112</v>
      </c>
      <c r="BK1" s="181" t="s">
        <v>113</v>
      </c>
      <c r="BL1" s="182" t="s">
        <v>114</v>
      </c>
      <c r="BM1" s="183" t="s">
        <v>115</v>
      </c>
      <c r="BN1" s="184" t="s">
        <v>116</v>
      </c>
      <c r="BO1" s="185" t="s">
        <v>117</v>
      </c>
      <c r="BP1" s="3" t="s">
        <v>126</v>
      </c>
      <c r="BQ1" s="1"/>
      <c r="BR1" s="1"/>
      <c r="BS1" s="1"/>
      <c r="BT1" s="1"/>
      <c r="BU1" s="1"/>
      <c r="BV1" s="1"/>
      <c r="BW1" s="1"/>
      <c r="BX1" s="1"/>
      <c r="BY1" s="1"/>
      <c r="CA1" s="3"/>
      <c r="CB1" s="3"/>
      <c r="CC1" s="3"/>
      <c r="CD1" s="3"/>
    </row>
    <row r="2" spans="1:82" x14ac:dyDescent="0.25">
      <c r="A2" s="116" t="str">
        <f>IF(ISBLANK(TBL_DATA[[#This Row],[Row.names]]), "",   DATE(YEAR(TBL_DATA[[#This Row],[Row.names]]), MONTH(TBL_DATA[[#This Row],[Row.names]]), DAY(TBL_DATA[[#This Row],[Row.names]])))</f>
        <v/>
      </c>
      <c r="B2" s="186" t="s">
        <v>129</v>
      </c>
      <c r="C2" s="1399" t="s">
        <v>1342</v>
      </c>
      <c r="D2" s="2612" t="n">
        <v>-5.200586626172509E-5</v>
      </c>
      <c r="E2" t="n" s="3825">
        <v>-5.200586626175063E-5</v>
      </c>
      <c r="F2"/>
      <c r="G2"/>
      <c r="H2"/>
      <c r="I2"/>
      <c r="J2"/>
      <c r="K2"/>
      <c r="L2"/>
      <c r="M2" s="5"/>
      <c r="N2"/>
      <c r="O2"/>
      <c r="P2" t="n" s="16540">
        <v>-5.200586626175063E-5</v>
      </c>
      <c r="Q2"/>
      <c r="R2"/>
      <c r="S2"/>
      <c r="T2"/>
      <c r="U2"/>
      <c r="V2"/>
      <c r="W2"/>
      <c r="X2"/>
      <c r="Y2"/>
      <c r="Z2"/>
      <c r="AA2" t="n" s="28877">
        <v>0.0</v>
      </c>
      <c r="AB2" t="n" s="30090">
        <v>0.0</v>
      </c>
      <c r="AC2" t="n" s="31303">
        <v>0.08230765274444067</v>
      </c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</row>
    <row r="3" spans="1:82" x14ac:dyDescent="0.25">
      <c r="A3" s="116" t="str">
        <f>IF(ISBLANK(TBL_DATA[[#This Row],[Row.names]]), "",   DATE(YEAR(TBL_DATA[[#This Row],[Row.names]]), MONTH(TBL_DATA[[#This Row],[Row.names]]), DAY(TBL_DATA[[#This Row],[Row.names]])))</f>
        <v/>
      </c>
      <c r="B3" s="187" t="s">
        <v>130</v>
      </c>
      <c r="C3" s="1400" t="s">
        <v>1343</v>
      </c>
      <c r="D3" s="2613" t="n">
        <v>-1.5899763138113194E-4</v>
      </c>
      <c r="E3" t="n" s="3826">
        <v>-2.1099522883338828E-4</v>
      </c>
      <c r="F3"/>
      <c r="G3"/>
      <c r="H3"/>
      <c r="I3"/>
      <c r="J3"/>
      <c r="K3"/>
      <c r="L3"/>
      <c r="M3" s="5"/>
      <c r="N3"/>
      <c r="O3"/>
      <c r="P3" t="n" s="16541">
        <v>-2.1099522883338828E-4</v>
      </c>
      <c r="Q3"/>
      <c r="R3"/>
      <c r="S3"/>
      <c r="T3"/>
      <c r="U3"/>
      <c r="V3"/>
      <c r="W3"/>
      <c r="X3"/>
      <c r="Y3"/>
      <c r="Z3"/>
      <c r="AA3" t="n" s="28878">
        <v>0.0</v>
      </c>
      <c r="AB3" t="n" s="30091">
        <v>1.0</v>
      </c>
      <c r="AC3" t="n" s="31304">
        <v>0.07895637001730955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</row>
    <row r="4" spans="1:82" x14ac:dyDescent="0.25">
      <c r="A4" s="116" t="str">
        <f>IF(ISBLANK(TBL_DATA[[#This Row],[Row.names]]), "",   DATE(YEAR(TBL_DATA[[#This Row],[Row.names]]), MONTH(TBL_DATA[[#This Row],[Row.names]]), DAY(TBL_DATA[[#This Row],[Row.names]])))</f>
        <v/>
      </c>
      <c r="B4" s="188" t="s">
        <v>131</v>
      </c>
      <c r="C4" s="1401" t="s">
        <v>1344</v>
      </c>
      <c r="D4" s="2614" t="n">
        <v>-5.350303704040429E-5</v>
      </c>
      <c r="E4" t="n" s="3827">
        <v>-2.6448697698822077E-4</v>
      </c>
      <c r="F4"/>
      <c r="G4"/>
      <c r="H4"/>
      <c r="I4"/>
      <c r="J4"/>
      <c r="K4"/>
      <c r="L4"/>
      <c r="M4" s="5"/>
      <c r="N4"/>
      <c r="O4"/>
      <c r="P4" t="n" s="16542">
        <v>-2.6448697698822077E-4</v>
      </c>
      <c r="Q4"/>
      <c r="R4"/>
      <c r="S4"/>
      <c r="T4"/>
      <c r="U4"/>
      <c r="V4"/>
      <c r="W4"/>
      <c r="X4"/>
      <c r="Y4"/>
      <c r="Z4"/>
      <c r="AA4" t="n" s="28879">
        <v>0.0</v>
      </c>
      <c r="AB4" t="n" s="30092">
        <v>0.0</v>
      </c>
      <c r="AC4" t="n" s="31305">
        <v>0.07575169092524277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</row>
    <row r="5" spans="1:82" x14ac:dyDescent="0.25">
      <c r="A5" s="116" t="str">
        <f>IF(ISBLANK(TBL_DATA[[#This Row],[Row.names]]), "",   DATE(YEAR(TBL_DATA[[#This Row],[Row.names]]), MONTH(TBL_DATA[[#This Row],[Row.names]]), DAY(TBL_DATA[[#This Row],[Row.names]])))</f>
        <v/>
      </c>
      <c r="B5" s="189" t="s">
        <v>132</v>
      </c>
      <c r="C5" s="1402" t="s">
        <v>1345</v>
      </c>
      <c r="D5" s="2615" t="n">
        <v>-5.350589976854149E-5</v>
      </c>
      <c r="E5" t="n" s="3828">
        <v>-3.1797872514305325E-4</v>
      </c>
      <c r="F5"/>
      <c r="G5"/>
      <c r="H5"/>
      <c r="I5"/>
      <c r="J5"/>
      <c r="K5"/>
      <c r="L5"/>
      <c r="M5" s="5"/>
      <c r="N5"/>
      <c r="O5"/>
      <c r="P5" t="n" s="16543">
        <v>-3.1797872514305325E-4</v>
      </c>
      <c r="Q5"/>
      <c r="R5"/>
      <c r="S5"/>
      <c r="T5"/>
      <c r="U5"/>
      <c r="V5"/>
      <c r="W5"/>
      <c r="X5"/>
      <c r="Y5"/>
      <c r="Z5"/>
      <c r="AA5" t="n" s="28880">
        <v>0.0</v>
      </c>
      <c r="AB5" t="n" s="30093">
        <v>0.0</v>
      </c>
      <c r="AC5" t="n" s="31306">
        <v>0.07266906123641066</v>
      </c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</row>
    <row r="6" spans="1:82" x14ac:dyDescent="0.25">
      <c r="A6" s="116" t="str">
        <f>IF(ISBLANK(TBL_DATA[[#This Row],[Row.names]]), "",   DATE(YEAR(TBL_DATA[[#This Row],[Row.names]]), MONTH(TBL_DATA[[#This Row],[Row.names]]), DAY(TBL_DATA[[#This Row],[Row.names]])))</f>
        <v/>
      </c>
      <c r="B6" s="190" t="s">
        <v>133</v>
      </c>
      <c r="C6" s="1403" t="s">
        <v>1346</v>
      </c>
      <c r="D6" s="2616" t="n">
        <v>-5.350876280317278E-5</v>
      </c>
      <c r="E6" t="n" s="3829">
        <v>-3.714704732981078E-4</v>
      </c>
      <c r="F6"/>
      <c r="G6"/>
      <c r="H6"/>
      <c r="I6"/>
      <c r="J6"/>
      <c r="K6"/>
      <c r="L6"/>
      <c r="M6" s="5"/>
      <c r="N6"/>
      <c r="O6"/>
      <c r="P6" t="n" s="16544">
        <v>-3.714704732981078E-4</v>
      </c>
      <c r="Q6"/>
      <c r="R6"/>
      <c r="S6"/>
      <c r="T6"/>
      <c r="U6"/>
      <c r="V6"/>
      <c r="W6"/>
      <c r="X6"/>
      <c r="Y6"/>
      <c r="Z6"/>
      <c r="AA6" t="n" s="28881">
        <v>0.0</v>
      </c>
      <c r="AB6" t="n" s="30094">
        <v>0.0</v>
      </c>
      <c r="AC6" t="n" s="31307">
        <v>0.06971275617265178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</row>
    <row r="7" spans="1:82" x14ac:dyDescent="0.25">
      <c r="A7" s="116" t="str">
        <f>IF(ISBLANK(TBL_DATA[[#This Row],[Row.names]]), "",   DATE(YEAR(TBL_DATA[[#This Row],[Row.names]]), MONTH(TBL_DATA[[#This Row],[Row.names]]), DAY(TBL_DATA[[#This Row],[Row.names]])))</f>
        <v/>
      </c>
      <c r="B7" s="191" t="s">
        <v>134</v>
      </c>
      <c r="C7" s="1404" t="s">
        <v>1347</v>
      </c>
      <c r="D7" s="2617" t="n">
        <v>-5.3511626143951314E-5</v>
      </c>
      <c r="E7" t="n" s="3830">
        <v>-4.2496222145294027E-4</v>
      </c>
      <c r="F7"/>
      <c r="G7"/>
      <c r="H7"/>
      <c r="I7"/>
      <c r="J7"/>
      <c r="K7"/>
      <c r="L7"/>
      <c r="M7" s="5"/>
      <c r="N7"/>
      <c r="O7"/>
      <c r="P7" t="n" s="16545">
        <v>-4.2496222145294027E-4</v>
      </c>
      <c r="Q7"/>
      <c r="R7"/>
      <c r="S7"/>
      <c r="T7"/>
      <c r="U7"/>
      <c r="V7"/>
      <c r="W7"/>
      <c r="X7"/>
      <c r="Y7"/>
      <c r="Z7"/>
      <c r="AA7" t="n" s="28882">
        <v>0.0</v>
      </c>
      <c r="AB7" t="n" s="30095">
        <v>1.0</v>
      </c>
      <c r="AC7" t="n" s="31308">
        <v>0.06687763635413371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</row>
    <row r="8" spans="1:82" x14ac:dyDescent="0.25">
      <c r="A8" s="116" t="str">
        <f>IF(ISBLANK(TBL_DATA[[#This Row],[Row.names]]), "",   DATE(YEAR(TBL_DATA[[#This Row],[Row.names]]), MONTH(TBL_DATA[[#This Row],[Row.names]]), DAY(TBL_DATA[[#This Row],[Row.names]])))</f>
        <v/>
      </c>
      <c r="B8" s="192" t="s">
        <v>135</v>
      </c>
      <c r="C8" s="1405" t="s">
        <v>1348</v>
      </c>
      <c r="D8" s="2618" t="n">
        <v>-1.6054346937409897E-4</v>
      </c>
      <c r="E8" t="n" s="3831">
        <v>-5.854374659176598E-4</v>
      </c>
      <c r="F8"/>
      <c r="G8"/>
      <c r="H8"/>
      <c r="I8"/>
      <c r="J8"/>
      <c r="K8"/>
      <c r="L8"/>
      <c r="M8" s="5"/>
      <c r="N8"/>
      <c r="O8"/>
      <c r="P8" t="n" s="16546">
        <v>-5.854374659176598E-4</v>
      </c>
      <c r="Q8"/>
      <c r="R8"/>
      <c r="S8"/>
      <c r="T8"/>
      <c r="U8"/>
      <c r="V8"/>
      <c r="W8"/>
      <c r="X8"/>
      <c r="Y8"/>
      <c r="Z8"/>
      <c r="AA8" t="n" s="28883">
        <v>1.0</v>
      </c>
      <c r="AB8" t="n" s="30096">
        <v>0.0</v>
      </c>
      <c r="AC8" t="n" s="31309">
        <v>0.06415877303733018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</row>
    <row r="9" spans="1:82" x14ac:dyDescent="0.25">
      <c r="A9" s="116" t="str">
        <f>IF(ISBLANK(TBL_DATA[[#This Row],[Row.names]]), "",   DATE(YEAR(TBL_DATA[[#This Row],[Row.names]]), MONTH(TBL_DATA[[#This Row],[Row.names]]), DAY(TBL_DATA[[#This Row],[Row.names]])))</f>
        <v/>
      </c>
      <c r="B9" s="193" t="s">
        <v>136</v>
      </c>
      <c r="C9" s="1406" t="s">
        <v>1349</v>
      </c>
      <c r="D9" s="2619" t="n">
        <v>-0.00895619581717114</v>
      </c>
      <c r="E9" t="n" s="3832">
        <v>-0.009536389990505323</v>
      </c>
      <c r="F9"/>
      <c r="G9"/>
      <c r="H9"/>
      <c r="I9"/>
      <c r="J9"/>
      <c r="K9"/>
      <c r="L9"/>
      <c r="M9" s="5"/>
      <c r="N9"/>
      <c r="O9"/>
      <c r="P9" t="n" s="16547">
        <v>-0.009536389990505323</v>
      </c>
      <c r="Q9"/>
      <c r="R9"/>
      <c r="S9"/>
      <c r="T9"/>
      <c r="U9"/>
      <c r="V9"/>
      <c r="W9"/>
      <c r="X9"/>
      <c r="Y9"/>
      <c r="Z9"/>
      <c r="AA9" t="n" s="28884">
        <v>0.0</v>
      </c>
      <c r="AB9" t="n" s="30097">
        <v>0.0</v>
      </c>
      <c r="AC9" t="n" s="31310">
        <v>0.06156300132458344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</row>
    <row r="10" spans="1:82" x14ac:dyDescent="0.25">
      <c r="A10" s="116" t="str">
        <f>IF(ISBLANK(TBL_DATA[[#This Row],[Row.names]]), "",   DATE(YEAR(TBL_DATA[[#This Row],[Row.names]]), MONTH(TBL_DATA[[#This Row],[Row.names]]), DAY(TBL_DATA[[#This Row],[Row.names]])))</f>
        <v/>
      </c>
      <c r="B10" s="194" t="s">
        <v>137</v>
      </c>
      <c r="C10" s="1407" t="s">
        <v>1350</v>
      </c>
      <c r="D10" s="2620" t="n">
        <v>-0.0021032639596268547</v>
      </c>
      <c r="E10" t="n" s="3833">
        <v>-0.01161959640476029</v>
      </c>
      <c r="F10"/>
      <c r="G10"/>
      <c r="H10"/>
      <c r="I10"/>
      <c r="J10"/>
      <c r="K10"/>
      <c r="L10"/>
      <c r="M10" s="5"/>
      <c r="N10"/>
      <c r="O10"/>
      <c r="P10" t="n" s="16548">
        <v>-0.01161959640476029</v>
      </c>
      <c r="Q10"/>
      <c r="R10"/>
      <c r="S10"/>
      <c r="T10"/>
      <c r="U10"/>
      <c r="V10"/>
      <c r="W10"/>
      <c r="X10"/>
      <c r="Y10"/>
      <c r="Z10"/>
      <c r="AA10" t="n" s="28885">
        <v>0.0</v>
      </c>
      <c r="AB10" t="n" s="30098">
        <v>0.0</v>
      </c>
      <c r="AC10" t="n" s="31311">
        <v>0.07200950822001385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</row>
    <row r="11" spans="1:82" x14ac:dyDescent="0.25">
      <c r="A11" s="116" t="str">
        <f>IF(ISBLANK(TBL_DATA[[#This Row],[Row.names]]), "",   DATE(YEAR(TBL_DATA[[#This Row],[Row.names]]), MONTH(TBL_DATA[[#This Row],[Row.names]]), DAY(TBL_DATA[[#This Row],[Row.names]])))</f>
        <v/>
      </c>
      <c r="B11" s="195" t="s">
        <v>138</v>
      </c>
      <c r="C11" s="1408" t="s">
        <v>1351</v>
      </c>
      <c r="D11" s="2621" t="n">
        <v>0.004322131870874184</v>
      </c>
      <c r="E11" t="n" s="3834">
        <v>-0.007347685961833772</v>
      </c>
      <c r="F11"/>
      <c r="G11"/>
      <c r="H11"/>
      <c r="I11"/>
      <c r="J11"/>
      <c r="K11"/>
      <c r="L11"/>
      <c r="M11" s="5"/>
      <c r="N11"/>
      <c r="O11"/>
      <c r="P11" t="n" s="16549">
        <v>-0.007347685961833772</v>
      </c>
      <c r="Q11"/>
      <c r="R11"/>
      <c r="S11"/>
      <c r="T11"/>
      <c r="U11"/>
      <c r="V11"/>
      <c r="W11"/>
      <c r="X11"/>
      <c r="Y11"/>
      <c r="Z11"/>
      <c r="AA11" t="n" s="28886">
        <v>0.0</v>
      </c>
      <c r="AB11" t="n" s="30099">
        <v>0.0</v>
      </c>
      <c r="AC11" t="n" s="31312">
        <v>0.06985426640814249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</row>
    <row r="12" spans="1:82" x14ac:dyDescent="0.25">
      <c r="A12" s="116" t="str">
        <f>IF(ISBLANK(TBL_DATA[[#This Row],[Row.names]]), "",   DATE(YEAR(TBL_DATA[[#This Row],[Row.names]]), MONTH(TBL_DATA[[#This Row],[Row.names]]), DAY(TBL_DATA[[#This Row],[Row.names]])))</f>
        <v/>
      </c>
      <c r="B12" s="196" t="s">
        <v>139</v>
      </c>
      <c r="C12" s="1409" t="s">
        <v>1352</v>
      </c>
      <c r="D12" s="2622" t="n">
        <v>0.0028231166249536115</v>
      </c>
      <c r="E12" t="n" s="3835">
        <v>-0.004545312711273897</v>
      </c>
      <c r="F12"/>
      <c r="G12"/>
      <c r="H12"/>
      <c r="I12"/>
      <c r="J12"/>
      <c r="K12"/>
      <c r="L12"/>
      <c r="M12" s="5"/>
      <c r="N12"/>
      <c r="O12"/>
      <c r="P12" t="n" s="16550">
        <v>-0.004545312711273897</v>
      </c>
      <c r="Q12"/>
      <c r="R12"/>
      <c r="S12"/>
      <c r="T12"/>
      <c r="U12"/>
      <c r="V12"/>
      <c r="W12"/>
      <c r="X12"/>
      <c r="Y12"/>
      <c r="Z12"/>
      <c r="AA12" t="n" s="28887">
        <v>0.0</v>
      </c>
      <c r="AB12" t="n" s="30100">
        <v>0.0</v>
      </c>
      <c r="AC12" t="n" s="31313">
        <v>0.06948399326840296</v>
      </c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</row>
    <row r="13" spans="1:82" x14ac:dyDescent="0.25">
      <c r="A13" s="116" t="str">
        <f>IF(ISBLANK(TBL_DATA[[#This Row],[Row.names]]), "",   DATE(YEAR(TBL_DATA[[#This Row],[Row.names]]), MONTH(TBL_DATA[[#This Row],[Row.names]]), DAY(TBL_DATA[[#This Row],[Row.names]])))</f>
        <v/>
      </c>
      <c r="B13" s="197" t="s">
        <v>140</v>
      </c>
      <c r="C13" s="1410" t="s">
        <v>1353</v>
      </c>
      <c r="D13" s="2623" t="n">
        <v>-0.003664496329532949</v>
      </c>
      <c r="E13" t="n" s="3836">
        <v>-0.00819315275905974</v>
      </c>
      <c r="F13"/>
      <c r="G13"/>
      <c r="H13"/>
      <c r="I13"/>
      <c r="J13"/>
      <c r="K13"/>
      <c r="L13"/>
      <c r="M13" s="5"/>
      <c r="N13"/>
      <c r="O13"/>
      <c r="P13" t="n" s="16551">
        <v>-0.00819315275905974</v>
      </c>
      <c r="Q13"/>
      <c r="R13"/>
      <c r="S13"/>
      <c r="T13"/>
      <c r="U13"/>
      <c r="V13"/>
      <c r="W13"/>
      <c r="X13"/>
      <c r="Y13"/>
      <c r="Z13"/>
      <c r="AA13" t="n" s="28888">
        <v>0.0</v>
      </c>
      <c r="AB13" t="n" s="30101">
        <v>0.0</v>
      </c>
      <c r="AC13" t="n" s="31314">
        <v>0.06766163059890426</v>
      </c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</row>
    <row r="14" spans="1:82" x14ac:dyDescent="0.25">
      <c r="A14" s="116" t="str">
        <f>IF(ISBLANK(TBL_DATA[[#This Row],[Row.names]]), "",   DATE(YEAR(TBL_DATA[[#This Row],[Row.names]]), MONTH(TBL_DATA[[#This Row],[Row.names]]), DAY(TBL_DATA[[#This Row],[Row.names]])))</f>
        <v/>
      </c>
      <c r="B14" s="198" t="s">
        <v>141</v>
      </c>
      <c r="C14" s="1411" t="s">
        <v>1354</v>
      </c>
      <c r="D14" s="2624" t="n">
        <v>-0.009197182866482833</v>
      </c>
      <c r="E14" t="n" s="3837">
        <v>-0.017314981701364474</v>
      </c>
      <c r="F14"/>
      <c r="G14"/>
      <c r="H14"/>
      <c r="I14"/>
      <c r="J14"/>
      <c r="K14"/>
      <c r="L14"/>
      <c r="M14" s="5"/>
      <c r="N14"/>
      <c r="O14"/>
      <c r="P14" t="n" s="16552">
        <v>-0.017314981701364474</v>
      </c>
      <c r="Q14"/>
      <c r="R14"/>
      <c r="S14"/>
      <c r="T14"/>
      <c r="U14"/>
      <c r="V14"/>
      <c r="W14"/>
      <c r="X14"/>
      <c r="Y14"/>
      <c r="Z14"/>
      <c r="AA14" t="n" s="28889">
        <v>0.0</v>
      </c>
      <c r="AB14" t="n" s="30102">
        <v>0.0</v>
      </c>
      <c r="AC14" t="n" s="31315">
        <v>0.0672048400292135</v>
      </c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</row>
    <row r="15" spans="1:82" x14ac:dyDescent="0.25">
      <c r="A15" s="116" t="str">
        <f>IF(ISBLANK(TBL_DATA[[#This Row],[Row.names]]), "",   DATE(YEAR(TBL_DATA[[#This Row],[Row.names]]), MONTH(TBL_DATA[[#This Row],[Row.names]]), DAY(TBL_DATA[[#This Row],[Row.names]])))</f>
        <v/>
      </c>
      <c r="B15" s="199" t="s">
        <v>142</v>
      </c>
      <c r="C15" s="1412" t="s">
        <v>1355</v>
      </c>
      <c r="D15" s="2625" t="n">
        <v>1.2096505924262444E-4</v>
      </c>
      <c r="E15" t="n" s="3838">
        <v>-0.017196111149909155</v>
      </c>
      <c r="F15"/>
      <c r="G15"/>
      <c r="H15"/>
      <c r="I15"/>
      <c r="J15"/>
      <c r="K15"/>
      <c r="L15"/>
      <c r="M15" s="5"/>
      <c r="N15"/>
      <c r="O15"/>
      <c r="P15" t="n" s="16553">
        <v>-0.017196111149909155</v>
      </c>
      <c r="Q15"/>
      <c r="R15"/>
      <c r="S15"/>
      <c r="T15"/>
      <c r="U15"/>
      <c r="V15"/>
      <c r="W15"/>
      <c r="X15"/>
      <c r="Y15"/>
      <c r="Z15"/>
      <c r="AA15" t="n" s="28890">
        <v>0.0</v>
      </c>
      <c r="AB15" t="n" s="30103">
        <v>0.0</v>
      </c>
      <c r="AC15" t="n" s="31316">
        <v>0.07709797171107936</v>
      </c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</row>
    <row r="16" spans="1:82" x14ac:dyDescent="0.25">
      <c r="A16" s="116" t="str">
        <f>IF(ISBLANK(TBL_DATA[[#This Row],[Row.names]]), "",   DATE(YEAR(TBL_DATA[[#This Row],[Row.names]]), MONTH(TBL_DATA[[#This Row],[Row.names]]), DAY(TBL_DATA[[#This Row],[Row.names]])))</f>
        <v/>
      </c>
      <c r="B16" s="200" t="s">
        <v>143</v>
      </c>
      <c r="C16" s="1413" t="s">
        <v>1356</v>
      </c>
      <c r="D16" s="2626" t="n">
        <v>-0.01965595650622585</v>
      </c>
      <c r="E16" t="n" s="3839">
        <v>-0.03651406164329618</v>
      </c>
      <c r="F16"/>
      <c r="G16"/>
      <c r="H16"/>
      <c r="I16"/>
      <c r="J16"/>
      <c r="K16"/>
      <c r="L16"/>
      <c r="M16" s="5"/>
      <c r="N16"/>
      <c r="O16"/>
      <c r="P16" t="n" s="16554">
        <v>-0.03651406164329618</v>
      </c>
      <c r="Q16"/>
      <c r="R16"/>
      <c r="S16"/>
      <c r="T16"/>
      <c r="U16"/>
      <c r="V16"/>
      <c r="W16"/>
      <c r="X16"/>
      <c r="Y16"/>
      <c r="Z16"/>
      <c r="AA16" t="n" s="28891">
        <v>0.0</v>
      </c>
      <c r="AB16" t="n" s="30104">
        <v>0.0</v>
      </c>
      <c r="AC16" t="n" s="31317">
        <v>0.07395119066517415</v>
      </c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</row>
    <row r="17" spans="1:13" x14ac:dyDescent="0.25">
      <c r="A17" s="116" t="str">
        <f>IF(ISBLANK(TBL_DATA[[#This Row],[Row.names]]), "",   DATE(YEAR(TBL_DATA[[#This Row],[Row.names]]), MONTH(TBL_DATA[[#This Row],[Row.names]]), DAY(TBL_DATA[[#This Row],[Row.names]])))</f>
        <v/>
      </c>
      <c r="B17" s="201" t="s">
        <v>144</v>
      </c>
      <c r="C17" s="1414" t="s">
        <v>1357</v>
      </c>
      <c r="D17" s="2627" t="n">
        <v>-0.0056675616530466036</v>
      </c>
      <c r="E17" t="n" s="3840">
        <v>-0.04197467760077622</v>
      </c>
      <c r="F17"/>
      <c r="G17"/>
      <c r="H17"/>
      <c r="I17"/>
      <c r="J17"/>
      <c r="K17"/>
      <c r="L17"/>
      <c r="M17" s="5"/>
      <c r="N17"/>
      <c r="O17"/>
      <c r="P17" t="n" s="16555">
        <v>-0.04197467760077622</v>
      </c>
      <c r="Q17"/>
      <c r="R17"/>
      <c r="S17"/>
      <c r="T17"/>
      <c r="U17"/>
      <c r="V17"/>
      <c r="W17"/>
      <c r="X17"/>
      <c r="Y17"/>
      <c r="Z17"/>
      <c r="AA17" t="n" s="28892">
        <v>0.0</v>
      </c>
      <c r="AB17" t="n" s="30105">
        <v>0.0</v>
      </c>
      <c r="AC17" t="n" s="31318">
        <v>0.11400796433482152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</row>
    <row r="18" spans="1:13" x14ac:dyDescent="0.25">
      <c r="A18" s="116" t="str">
        <f>IF(ISBLANK(TBL_DATA[[#This Row],[Row.names]]), "",   DATE(YEAR(TBL_DATA[[#This Row],[Row.names]]), MONTH(TBL_DATA[[#This Row],[Row.names]]), DAY(TBL_DATA[[#This Row],[Row.names]])))</f>
        <v/>
      </c>
      <c r="B18" s="202" t="s">
        <v>145</v>
      </c>
      <c r="C18" s="1415" t="s">
        <v>1358</v>
      </c>
      <c r="D18" s="2628" t="n">
        <v>-0.034137156612154676</v>
      </c>
      <c r="E18" t="n" s="3841">
        <v>-0.07467893806992854</v>
      </c>
      <c r="F18"/>
      <c r="G18"/>
      <c r="H18"/>
      <c r="I18"/>
      <c r="J18"/>
      <c r="K18"/>
      <c r="L18"/>
      <c r="M18" s="5"/>
      <c r="N18"/>
      <c r="O18"/>
      <c r="P18" t="n" s="16556">
        <v>-0.07467893806992854</v>
      </c>
      <c r="Q18"/>
      <c r="R18"/>
      <c r="S18"/>
      <c r="T18"/>
      <c r="U18"/>
      <c r="V18"/>
      <c r="W18"/>
      <c r="X18"/>
      <c r="Y18"/>
      <c r="Z18"/>
      <c r="AA18" t="n" s="28893">
        <v>0.0</v>
      </c>
      <c r="AB18" t="n" s="30106">
        <v>0.0</v>
      </c>
      <c r="AC18" t="n" s="31319">
        <v>0.11250543736865755</v>
      </c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</row>
    <row r="19" spans="1:13" x14ac:dyDescent="0.25">
      <c r="A19" s="116" t="str">
        <f>IF(ISBLANK(TBL_DATA[[#This Row],[Row.names]]), "",   DATE(YEAR(TBL_DATA[[#This Row],[Row.names]]), MONTH(TBL_DATA[[#This Row],[Row.names]]), DAY(TBL_DATA[[#This Row],[Row.names]])))</f>
        <v/>
      </c>
      <c r="B19" s="203" t="s">
        <v>146</v>
      </c>
      <c r="C19" s="1416" t="s">
        <v>1359</v>
      </c>
      <c r="D19" s="2629" t="n">
        <v>0.02513239832868185</v>
      </c>
      <c r="E19" t="n" s="3842">
        <v>-0.051423400559583166</v>
      </c>
      <c r="F19"/>
      <c r="G19"/>
      <c r="H19"/>
      <c r="I19"/>
      <c r="J19"/>
      <c r="K19"/>
      <c r="L19"/>
      <c r="M19" s="5"/>
      <c r="N19"/>
      <c r="O19"/>
      <c r="P19" t="n" s="16557">
        <v>-0.051423400559583166</v>
      </c>
      <c r="Q19"/>
      <c r="R19"/>
      <c r="S19"/>
      <c r="T19"/>
      <c r="U19"/>
      <c r="V19"/>
      <c r="W19"/>
      <c r="X19"/>
      <c r="Y19"/>
      <c r="Z19"/>
      <c r="AA19" t="n" s="28894">
        <v>0.0</v>
      </c>
      <c r="AB19" t="n" s="30107">
        <v>0.0</v>
      </c>
      <c r="AC19" t="n" s="31320">
        <v>0.18827089319307455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</row>
    <row r="20" spans="1:13" x14ac:dyDescent="0.25">
      <c r="A20" s="116" t="str">
        <f>IF(ISBLANK(TBL_DATA[[#This Row],[Row.names]]), "",   DATE(YEAR(TBL_DATA[[#This Row],[Row.names]]), MONTH(TBL_DATA[[#This Row],[Row.names]]), DAY(TBL_DATA[[#This Row],[Row.names]])))</f>
        <v/>
      </c>
      <c r="B20" s="204" t="s">
        <v>147</v>
      </c>
      <c r="C20" s="1417" t="s">
        <v>1360</v>
      </c>
      <c r="D20" s="2630" t="n">
        <v>-0.012915241865120792</v>
      </c>
      <c r="E20" t="n" s="3843">
        <v>-0.06367449676894998</v>
      </c>
      <c r="F20"/>
      <c r="G20"/>
      <c r="H20"/>
      <c r="I20"/>
      <c r="J20"/>
      <c r="K20"/>
      <c r="L20"/>
      <c r="M20" s="5"/>
      <c r="N20"/>
      <c r="O20"/>
      <c r="P20" t="n" s="16558">
        <v>-0.06367449676894998</v>
      </c>
      <c r="Q20"/>
      <c r="R20"/>
      <c r="S20"/>
      <c r="T20"/>
      <c r="U20"/>
      <c r="V20"/>
      <c r="W20"/>
      <c r="X20"/>
      <c r="Y20"/>
      <c r="Z20"/>
      <c r="AA20" t="n" s="28895">
        <v>0.0</v>
      </c>
      <c r="AB20" t="n" s="30108">
        <v>0.0</v>
      </c>
      <c r="AC20" t="n" s="31321">
        <v>0.2124129873358685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</row>
    <row r="21" spans="1:13" x14ac:dyDescent="0.25">
      <c r="A21" s="116" t="str">
        <f>IF(ISBLANK(TBL_DATA[[#This Row],[Row.names]]), "",   DATE(YEAR(TBL_DATA[[#This Row],[Row.names]]), MONTH(TBL_DATA[[#This Row],[Row.names]]), DAY(TBL_DATA[[#This Row],[Row.names]])))</f>
        <v/>
      </c>
      <c r="B21" s="205" t="s">
        <v>148</v>
      </c>
      <c r="C21" s="1418" t="s">
        <v>1361</v>
      </c>
      <c r="D21" s="2631" t="n">
        <v>0.01681033661933385</v>
      </c>
      <c r="E21" t="n" s="3844">
        <v>-0.04793454987436874</v>
      </c>
      <c r="F21"/>
      <c r="G21"/>
      <c r="H21"/>
      <c r="I21"/>
      <c r="J21"/>
      <c r="K21"/>
      <c r="L21"/>
      <c r="M21" s="5"/>
      <c r="N21"/>
      <c r="O21"/>
      <c r="P21" t="n" s="16559">
        <v>-0.04793454987436874</v>
      </c>
      <c r="Q21"/>
      <c r="R21"/>
      <c r="S21"/>
      <c r="T21"/>
      <c r="U21"/>
      <c r="V21"/>
      <c r="W21"/>
      <c r="X21"/>
      <c r="Y21"/>
      <c r="Z21"/>
      <c r="AA21" t="n" s="28896">
        <v>0.0</v>
      </c>
      <c r="AB21" t="n" s="30109">
        <v>0.0</v>
      </c>
      <c r="AC21" t="n" s="31322">
        <v>0.2121073418443886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</row>
    <row r="22" spans="1:13" x14ac:dyDescent="0.25">
      <c r="A22" s="116" t="str">
        <f>IF(ISBLANK(TBL_DATA[[#This Row],[Row.names]]), "",   DATE(YEAR(TBL_DATA[[#This Row],[Row.names]]), MONTH(TBL_DATA[[#This Row],[Row.names]]), DAY(TBL_DATA[[#This Row],[Row.names]])))</f>
        <v/>
      </c>
      <c r="B22" s="206" t="s">
        <v>149</v>
      </c>
      <c r="C22" s="1419" t="s">
        <v>1362</v>
      </c>
      <c r="D22" s="2632" t="n">
        <v>0.0025298833694113627</v>
      </c>
      <c r="E22" t="n" s="3845">
        <v>-0.04552593532550475</v>
      </c>
      <c r="F22"/>
      <c r="G22"/>
      <c r="H22"/>
      <c r="I22"/>
      <c r="J22"/>
      <c r="K22"/>
      <c r="L22"/>
      <c r="M22" s="5"/>
      <c r="N22"/>
      <c r="O22"/>
      <c r="P22" t="n" s="16560">
        <v>-0.04552593532550475</v>
      </c>
      <c r="Q22"/>
      <c r="R22"/>
      <c r="S22"/>
      <c r="T22"/>
      <c r="U22"/>
      <c r="V22"/>
      <c r="W22"/>
      <c r="X22"/>
      <c r="Y22"/>
      <c r="Z22"/>
      <c r="AA22" t="n" s="28897">
        <v>0.0</v>
      </c>
      <c r="AB22" t="n" s="30110">
        <v>0.0</v>
      </c>
      <c r="AC22" t="n" s="31323">
        <v>0.21665018266575306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</row>
    <row r="23" spans="1:13" x14ac:dyDescent="0.25">
      <c r="A23" s="116" t="str">
        <f>IF(ISBLANK(TBL_DATA[[#This Row],[Row.names]]), "",   DATE(YEAR(TBL_DATA[[#This Row],[Row.names]]), MONTH(TBL_DATA[[#This Row],[Row.names]]), DAY(TBL_DATA[[#This Row],[Row.names]])))</f>
        <v/>
      </c>
      <c r="B23" s="207" t="s">
        <v>150</v>
      </c>
      <c r="C23" s="1420" t="s">
        <v>1363</v>
      </c>
      <c r="D23" s="2633" t="n">
        <v>0.009440159909832813</v>
      </c>
      <c r="E23" t="n" s="3846">
        <v>-0.036515547525189374</v>
      </c>
      <c r="F23"/>
      <c r="G23"/>
      <c r="H23"/>
      <c r="I23"/>
      <c r="J23"/>
      <c r="K23"/>
      <c r="L23"/>
      <c r="M23" s="5"/>
      <c r="N23"/>
      <c r="O23"/>
      <c r="P23" t="n" s="16561">
        <v>-0.036515547525189374</v>
      </c>
      <c r="Q23"/>
      <c r="R23"/>
      <c r="S23"/>
      <c r="T23"/>
      <c r="U23"/>
      <c r="V23"/>
      <c r="W23"/>
      <c r="X23"/>
      <c r="Y23"/>
      <c r="Z23"/>
      <c r="AA23" t="n" s="28898">
        <v>0.0</v>
      </c>
      <c r="AB23" t="n" s="30111">
        <v>0.0</v>
      </c>
      <c r="AC23" t="n" s="31324">
        <v>0.20806157786776844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</row>
    <row r="24" spans="1:13" x14ac:dyDescent="0.25">
      <c r="A24" s="116" t="str">
        <f>IF(ISBLANK(TBL_DATA[[#This Row],[Row.names]]), "",   DATE(YEAR(TBL_DATA[[#This Row],[Row.names]]), MONTH(TBL_DATA[[#This Row],[Row.names]]), DAY(TBL_DATA[[#This Row],[Row.names]])))</f>
        <v/>
      </c>
      <c r="B24" s="208" t="s">
        <v>151</v>
      </c>
      <c r="C24" s="1421" t="s">
        <v>1364</v>
      </c>
      <c r="D24" s="2634" t="n">
        <v>-0.009762100841113699</v>
      </c>
      <c r="E24" t="n" s="3847">
        <v>-0.04592117990909372</v>
      </c>
      <c r="F24"/>
      <c r="G24"/>
      <c r="H24"/>
      <c r="I24"/>
      <c r="J24"/>
      <c r="K24"/>
      <c r="L24"/>
      <c r="M24" s="5"/>
      <c r="N24"/>
      <c r="O24"/>
      <c r="P24" t="n" s="16562">
        <v>-0.04592117990909372</v>
      </c>
      <c r="Q24"/>
      <c r="R24"/>
      <c r="S24"/>
      <c r="T24"/>
      <c r="U24"/>
      <c r="V24"/>
      <c r="W24"/>
      <c r="X24"/>
      <c r="Y24"/>
      <c r="Z24"/>
      <c r="AA24" t="n" s="28899">
        <v>0.0</v>
      </c>
      <c r="AB24" t="n" s="30112">
        <v>0.0</v>
      </c>
      <c r="AC24" t="n" s="31325">
        <v>0.20381175652762556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</row>
    <row r="25" spans="1:13" x14ac:dyDescent="0.25">
      <c r="A25" s="116" t="str">
        <f>IF(ISBLANK(TBL_DATA[[#This Row],[Row.names]]), "",   DATE(YEAR(TBL_DATA[[#This Row],[Row.names]]), MONTH(TBL_DATA[[#This Row],[Row.names]]), DAY(TBL_DATA[[#This Row],[Row.names]])))</f>
        <v/>
      </c>
      <c r="B25" s="209" t="s">
        <v>152</v>
      </c>
      <c r="C25" s="1422" t="s">
        <v>1365</v>
      </c>
      <c r="D25" s="2635" t="n">
        <v>-0.0025447908100968667</v>
      </c>
      <c r="E25" t="n" s="3848">
        <v>-0.048349110922569105</v>
      </c>
      <c r="F25"/>
      <c r="G25"/>
      <c r="H25"/>
      <c r="I25"/>
      <c r="J25"/>
      <c r="K25"/>
      <c r="L25"/>
      <c r="M25" s="5"/>
      <c r="N25"/>
      <c r="O25"/>
      <c r="P25" t="n" s="16563">
        <v>-0.048349110922569105</v>
      </c>
      <c r="Q25"/>
      <c r="R25"/>
      <c r="S25"/>
      <c r="T25"/>
      <c r="U25"/>
      <c r="V25"/>
      <c r="W25"/>
      <c r="X25"/>
      <c r="Y25"/>
      <c r="Z25"/>
      <c r="AA25" t="n" s="28900">
        <v>0.0</v>
      </c>
      <c r="AB25" t="n" s="30113">
        <v>0.0</v>
      </c>
      <c r="AC25" t="n" s="31326">
        <v>0.20056424703507048</v>
      </c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</row>
    <row r="26" spans="1:13" x14ac:dyDescent="0.25">
      <c r="A26" s="116" t="str">
        <f>IF(ISBLANK(TBL_DATA[[#This Row],[Row.names]]), "",   DATE(YEAR(TBL_DATA[[#This Row],[Row.names]]), MONTH(TBL_DATA[[#This Row],[Row.names]]), DAY(TBL_DATA[[#This Row],[Row.names]])))</f>
        <v/>
      </c>
      <c r="B26" s="210" t="s">
        <v>153</v>
      </c>
      <c r="C26" s="1423" t="s">
        <v>1366</v>
      </c>
      <c r="D26" s="2636" t="n">
        <v>-0.026941489112546912</v>
      </c>
      <c r="E26" t="n" s="3849">
        <v>-0.07398800298959429</v>
      </c>
      <c r="F26"/>
      <c r="G26"/>
      <c r="H26"/>
      <c r="I26"/>
      <c r="J26"/>
      <c r="K26"/>
      <c r="L26"/>
      <c r="M26" s="5"/>
      <c r="N26"/>
      <c r="O26"/>
      <c r="P26" t="n" s="16564">
        <v>-0.07398800298959429</v>
      </c>
      <c r="Q26"/>
      <c r="R26"/>
      <c r="S26"/>
      <c r="T26"/>
      <c r="U26"/>
      <c r="V26"/>
      <c r="W26"/>
      <c r="X26"/>
      <c r="Y26"/>
      <c r="Z26"/>
      <c r="AA26" t="n" s="28901">
        <v>0.0</v>
      </c>
      <c r="AB26" t="n" s="30114">
        <v>0.0</v>
      </c>
      <c r="AC26" t="n" s="31327">
        <v>0.19277539903455154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</row>
    <row r="27" spans="1:13" x14ac:dyDescent="0.25">
      <c r="A27" s="116" t="str">
        <f>IF(ISBLANK(TBL_DATA[[#This Row],[Row.names]]), "",   DATE(YEAR(TBL_DATA[[#This Row],[Row.names]]), MONTH(TBL_DATA[[#This Row],[Row.names]]), DAY(TBL_DATA[[#This Row],[Row.names]])))</f>
        <v/>
      </c>
      <c r="B27" s="211" t="s">
        <v>154</v>
      </c>
      <c r="C27" s="1424" t="s">
        <v>1367</v>
      </c>
      <c r="D27" s="2637" t="n">
        <v>-0.00515719496090385</v>
      </c>
      <c r="E27" t="n" s="3850">
        <v>-0.07876362739431286</v>
      </c>
      <c r="F27"/>
      <c r="G27"/>
      <c r="H27"/>
      <c r="I27"/>
      <c r="J27"/>
      <c r="K27"/>
      <c r="L27"/>
      <c r="M27" s="5"/>
      <c r="N27"/>
      <c r="O27"/>
      <c r="P27" t="n" s="16565">
        <v>-0.07876362739431286</v>
      </c>
      <c r="Q27"/>
      <c r="R27"/>
      <c r="S27"/>
      <c r="T27"/>
      <c r="U27"/>
      <c r="V27"/>
      <c r="W27"/>
      <c r="X27"/>
      <c r="Y27"/>
      <c r="Z27"/>
      <c r="AA27" t="n" s="28902">
        <v>0.0</v>
      </c>
      <c r="AB27" t="n" s="30115">
        <v>0.0</v>
      </c>
      <c r="AC27" t="n" s="31328">
        <v>0.2215071581476965</v>
      </c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</row>
    <row r="28" spans="1:13" x14ac:dyDescent="0.25">
      <c r="A28" s="116" t="str">
        <f>IF(ISBLANK(TBL_DATA[[#This Row],[Row.names]]), "",   DATE(YEAR(TBL_DATA[[#This Row],[Row.names]]), MONTH(TBL_DATA[[#This Row],[Row.names]]), DAY(TBL_DATA[[#This Row],[Row.names]])))</f>
        <v/>
      </c>
      <c r="B28" s="212" t="s">
        <v>155</v>
      </c>
      <c r="C28" s="1425" t="s">
        <v>1368</v>
      </c>
      <c r="D28" s="2638" t="n">
        <v>3.532297945298886E-4</v>
      </c>
      <c r="E28" t="n" s="3851">
        <v>-0.07843821925970396</v>
      </c>
      <c r="F28"/>
      <c r="G28"/>
      <c r="H28"/>
      <c r="I28"/>
      <c r="J28"/>
      <c r="K28"/>
      <c r="L28"/>
      <c r="M28" s="5"/>
      <c r="N28"/>
      <c r="O28"/>
      <c r="P28" t="n" s="16566">
        <v>-0.07843821925970396</v>
      </c>
      <c r="Q28"/>
      <c r="R28"/>
      <c r="S28"/>
      <c r="T28"/>
      <c r="U28"/>
      <c r="V28"/>
      <c r="W28"/>
      <c r="X28"/>
      <c r="Y28"/>
      <c r="Z28"/>
      <c r="AA28" t="n" s="28903">
        <v>0.0</v>
      </c>
      <c r="AB28" t="n" s="30116">
        <v>0.0</v>
      </c>
      <c r="AC28" t="n" s="31329">
        <v>0.21383102961755968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</row>
    <row r="29" spans="1:13" x14ac:dyDescent="0.25">
      <c r="A29" s="116" t="str">
        <f>IF(ISBLANK(TBL_DATA[[#This Row],[Row.names]]), "",   DATE(YEAR(TBL_DATA[[#This Row],[Row.names]]), MONTH(TBL_DATA[[#This Row],[Row.names]]), DAY(TBL_DATA[[#This Row],[Row.names]])))</f>
        <v/>
      </c>
      <c r="B29" s="213" t="s">
        <v>156</v>
      </c>
      <c r="C29" s="1426" t="s">
        <v>1369</v>
      </c>
      <c r="D29" s="2639" t="n">
        <v>0.021649049034846133</v>
      </c>
      <c r="E29" t="n" s="3852">
        <v>-0.0584872830798171</v>
      </c>
      <c r="F29"/>
      <c r="G29"/>
      <c r="H29"/>
      <c r="I29"/>
      <c r="J29"/>
      <c r="K29"/>
      <c r="L29"/>
      <c r="M29" s="5"/>
      <c r="N29"/>
      <c r="O29"/>
      <c r="P29" t="n" s="16567">
        <v>-0.0584872830798171</v>
      </c>
      <c r="Q29"/>
      <c r="R29"/>
      <c r="S29"/>
      <c r="T29"/>
      <c r="U29"/>
      <c r="V29"/>
      <c r="W29"/>
      <c r="X29"/>
      <c r="Y29"/>
      <c r="Z29"/>
      <c r="AA29" t="n" s="28904">
        <v>0.0</v>
      </c>
      <c r="AB29" t="n" s="30117">
        <v>0.0</v>
      </c>
      <c r="AC29" t="n" s="31330">
        <v>0.20510035435773577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</row>
    <row r="30" spans="1:13" x14ac:dyDescent="0.25">
      <c r="A30" s="116" t="str">
        <f>IF(ISBLANK(TBL_DATA[[#This Row],[Row.names]]), "",   DATE(YEAR(TBL_DATA[[#This Row],[Row.names]]), MONTH(TBL_DATA[[#This Row],[Row.names]]), DAY(TBL_DATA[[#This Row],[Row.names]])))</f>
        <v/>
      </c>
      <c r="B30" s="214" t="s">
        <v>157</v>
      </c>
      <c r="C30" s="1427" t="s">
        <v>1370</v>
      </c>
      <c r="D30" s="2640" t="n">
        <v>0.006944017019154516</v>
      </c>
      <c r="E30" t="n" s="3853">
        <v>-0.05194940274977278</v>
      </c>
      <c r="F30"/>
      <c r="G30"/>
      <c r="H30"/>
      <c r="I30"/>
      <c r="J30"/>
      <c r="K30"/>
      <c r="L30"/>
      <c r="M30" s="5"/>
      <c r="N30"/>
      <c r="O30"/>
      <c r="P30" t="n" s="16568">
        <v>-0.05194940274977278</v>
      </c>
      <c r="Q30"/>
      <c r="R30"/>
      <c r="S30"/>
      <c r="T30"/>
      <c r="U30"/>
      <c r="V30"/>
      <c r="W30"/>
      <c r="X30"/>
      <c r="Y30"/>
      <c r="Z30"/>
      <c r="AA30" t="n" s="28905">
        <v>0.0</v>
      </c>
      <c r="AB30" t="n" s="30118">
        <v>0.0</v>
      </c>
      <c r="AC30" t="n" s="31331">
        <v>0.21898854818135502</v>
      </c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</row>
    <row r="31" spans="1:13" x14ac:dyDescent="0.25">
      <c r="A31" s="116" t="str">
        <f>IF(ISBLANK(TBL_DATA[[#This Row],[Row.names]]), "",   DATE(YEAR(TBL_DATA[[#This Row],[Row.names]]), MONTH(TBL_DATA[[#This Row],[Row.names]]), DAY(TBL_DATA[[#This Row],[Row.names]])))</f>
        <v/>
      </c>
      <c r="B31" s="215" t="s">
        <v>158</v>
      </c>
      <c r="C31" s="1428" t="s">
        <v>1371</v>
      </c>
      <c r="D31" s="2641" t="n">
        <v>-0.00882704662254194</v>
      </c>
      <c r="E31" t="n" s="3854">
        <v>-0.06031788957222939</v>
      </c>
      <c r="F31"/>
      <c r="G31"/>
      <c r="H31"/>
      <c r="I31"/>
      <c r="J31"/>
      <c r="K31"/>
      <c r="L31"/>
      <c r="M31" s="5"/>
      <c r="N31"/>
      <c r="O31"/>
      <c r="P31" t="n" s="16569">
        <v>-0.06031788957222939</v>
      </c>
      <c r="Q31"/>
      <c r="R31"/>
      <c r="S31"/>
      <c r="T31"/>
      <c r="U31"/>
      <c r="V31"/>
      <c r="W31"/>
      <c r="X31"/>
      <c r="Y31"/>
      <c r="Z31"/>
      <c r="AA31" t="n" s="28906">
        <v>0.0</v>
      </c>
      <c r="AB31" t="n" s="30119">
        <v>0.0</v>
      </c>
      <c r="AC31" t="n" s="31332">
        <v>0.21220326076889567</v>
      </c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</row>
    <row r="32" spans="1:13" x14ac:dyDescent="0.25">
      <c r="A32" s="116" t="str">
        <f>IF(ISBLANK(TBL_DATA[[#This Row],[Row.names]]), "",   DATE(YEAR(TBL_DATA[[#This Row],[Row.names]]), MONTH(TBL_DATA[[#This Row],[Row.names]]), DAY(TBL_DATA[[#This Row],[Row.names]])))</f>
        <v/>
      </c>
      <c r="B32" s="216" t="s">
        <v>159</v>
      </c>
      <c r="C32" s="1429" t="s">
        <v>1372</v>
      </c>
      <c r="D32" s="2642" t="n">
        <v>0.01607192836258924</v>
      </c>
      <c r="E32" t="n" s="3855">
        <v>-0.04521538600982755</v>
      </c>
      <c r="F32"/>
      <c r="G32"/>
      <c r="H32"/>
      <c r="I32"/>
      <c r="J32"/>
      <c r="K32"/>
      <c r="L32"/>
      <c r="M32" s="5"/>
      <c r="N32"/>
      <c r="O32"/>
      <c r="P32" t="n" s="16570">
        <v>-0.04521538600982755</v>
      </c>
      <c r="Q32"/>
      <c r="R32"/>
      <c r="S32"/>
      <c r="T32"/>
      <c r="U32"/>
      <c r="V32"/>
      <c r="W32"/>
      <c r="X32"/>
      <c r="Y32"/>
      <c r="Z32"/>
      <c r="AA32" t="n" s="28907">
        <v>0.0</v>
      </c>
      <c r="AB32" t="n" s="30120">
        <v>0.0</v>
      </c>
      <c r="AC32" t="n" s="31333">
        <v>0.20755459712349605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</row>
    <row r="33" spans="1:13" x14ac:dyDescent="0.25">
      <c r="A33" s="116" t="str">
        <f>IF(ISBLANK(TBL_DATA[[#This Row],[Row.names]]), "",   DATE(YEAR(TBL_DATA[[#This Row],[Row.names]]), MONTH(TBL_DATA[[#This Row],[Row.names]]), DAY(TBL_DATA[[#This Row],[Row.names]])))</f>
        <v/>
      </c>
      <c r="B33" s="217" t="s">
        <v>160</v>
      </c>
      <c r="C33" s="1430" t="s">
        <v>1373</v>
      </c>
      <c r="D33" s="2643" t="n">
        <v>0.022982674288133182</v>
      </c>
      <c r="E33" t="n" s="3856">
        <v>-0.02327188221117049</v>
      </c>
      <c r="F33"/>
      <c r="G33"/>
      <c r="H33"/>
      <c r="I33"/>
      <c r="J33"/>
      <c r="K33"/>
      <c r="L33"/>
      <c r="M33" s="5"/>
      <c r="N33"/>
      <c r="O33"/>
      <c r="P33" t="n" s="16571">
        <v>-0.02327188221117049</v>
      </c>
      <c r="Q33"/>
      <c r="R33"/>
      <c r="S33"/>
      <c r="T33"/>
      <c r="U33"/>
      <c r="V33"/>
      <c r="W33"/>
      <c r="X33"/>
      <c r="Y33"/>
      <c r="Z33"/>
      <c r="AA33" t="n" s="28908">
        <v>0.0</v>
      </c>
      <c r="AB33" t="n" s="30121">
        <v>0.0</v>
      </c>
      <c r="AC33" t="n" s="31334">
        <v>0.21141588237834663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</row>
    <row r="34" spans="1:13" x14ac:dyDescent="0.25">
      <c r="A34" s="116" t="str">
        <f>IF(ISBLANK(TBL_DATA[[#This Row],[Row.names]]), "",   DATE(YEAR(TBL_DATA[[#This Row],[Row.names]]), MONTH(TBL_DATA[[#This Row],[Row.names]]), DAY(TBL_DATA[[#This Row],[Row.names]])))</f>
        <v/>
      </c>
      <c r="B34" s="218" t="s">
        <v>161</v>
      </c>
      <c r="C34" s="1431" t="s">
        <v>1374</v>
      </c>
      <c r="D34" s="2644" t="n">
        <v>0.0031810070602839267</v>
      </c>
      <c r="E34" t="n" s="3857">
        <v>-0.0201649031725063</v>
      </c>
      <c r="F34"/>
      <c r="G34"/>
      <c r="H34"/>
      <c r="I34"/>
      <c r="J34"/>
      <c r="K34"/>
      <c r="L34"/>
      <c r="M34" s="5"/>
      <c r="N34"/>
      <c r="O34"/>
      <c r="P34" t="n" s="16572">
        <v>-0.0201649031725063</v>
      </c>
      <c r="Q34"/>
      <c r="R34"/>
      <c r="S34"/>
      <c r="T34"/>
      <c r="U34"/>
      <c r="V34"/>
      <c r="W34"/>
      <c r="X34"/>
      <c r="Y34"/>
      <c r="Z34"/>
      <c r="AA34" t="n" s="28909">
        <v>0.0</v>
      </c>
      <c r="AB34" t="n" s="30122">
        <v>0.0</v>
      </c>
      <c r="AC34" t="n" s="31335">
        <v>0.22707717784031867</v>
      </c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</row>
    <row r="35" spans="1:13" x14ac:dyDescent="0.25">
      <c r="A35" s="116" t="str">
        <f>IF(ISBLANK(TBL_DATA[[#This Row],[Row.names]]), "",   DATE(YEAR(TBL_DATA[[#This Row],[Row.names]]), MONTH(TBL_DATA[[#This Row],[Row.names]]), DAY(TBL_DATA[[#This Row],[Row.names]])))</f>
        <v/>
      </c>
      <c r="B35" s="219" t="s">
        <v>162</v>
      </c>
      <c r="C35" s="1432" t="s">
        <v>1375</v>
      </c>
      <c r="D35" s="2645" t="n">
        <v>-0.00712130173028213</v>
      </c>
      <c r="E35" t="n" s="3858">
        <v>-0.027142604542935156</v>
      </c>
      <c r="F35"/>
      <c r="G35"/>
      <c r="H35"/>
      <c r="I35"/>
      <c r="J35"/>
      <c r="K35"/>
      <c r="L35"/>
      <c r="M35" s="5"/>
      <c r="N35"/>
      <c r="O35"/>
      <c r="P35" t="n" s="16573">
        <v>-0.027142604542935156</v>
      </c>
      <c r="Q35"/>
      <c r="R35"/>
      <c r="S35"/>
      <c r="T35"/>
      <c r="U35"/>
      <c r="V35"/>
      <c r="W35"/>
      <c r="X35"/>
      <c r="Y35"/>
      <c r="Z35"/>
      <c r="AA35" t="n" s="28910">
        <v>0.0</v>
      </c>
      <c r="AB35" t="n" s="30123">
        <v>0.0</v>
      </c>
      <c r="AC35" t="n" s="31336">
        <v>0.21820939249324364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</row>
    <row r="36" spans="1:13" x14ac:dyDescent="0.25">
      <c r="A36" s="116" t="str">
        <f>IF(ISBLANK(TBL_DATA[[#This Row],[Row.names]]), "",   DATE(YEAR(TBL_DATA[[#This Row],[Row.names]]), MONTH(TBL_DATA[[#This Row],[Row.names]]), DAY(TBL_DATA[[#This Row],[Row.names]])))</f>
        <v/>
      </c>
      <c r="B36" s="220" t="s">
        <v>163</v>
      </c>
      <c r="C36" s="1433" t="s">
        <v>1376</v>
      </c>
      <c r="D36" s="2646" t="n">
        <v>-0.003438037431995356</v>
      </c>
      <c r="E36" t="n" s="3859">
        <v>-0.030487324684509987</v>
      </c>
      <c r="F36"/>
      <c r="G36"/>
      <c r="H36"/>
      <c r="I36"/>
      <c r="J36"/>
      <c r="K36"/>
      <c r="L36"/>
      <c r="M36" s="5"/>
      <c r="N36"/>
      <c r="O36"/>
      <c r="P36" t="n" s="16574">
        <v>-0.030487324684509987</v>
      </c>
      <c r="Q36"/>
      <c r="R36"/>
      <c r="S36"/>
      <c r="T36"/>
      <c r="U36"/>
      <c r="V36"/>
      <c r="W36"/>
      <c r="X36"/>
      <c r="Y36"/>
      <c r="Z36"/>
      <c r="AA36" t="n" s="28911">
        <v>0.0</v>
      </c>
      <c r="AB36" t="n" s="30124">
        <v>0.0</v>
      </c>
      <c r="AC36" t="n" s="31337">
        <v>0.2118807763146659</v>
      </c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</row>
    <row r="37" spans="1:13" x14ac:dyDescent="0.25">
      <c r="A37" s="116" t="str">
        <f>IF(ISBLANK(TBL_DATA[[#This Row],[Row.names]]), "",   DATE(YEAR(TBL_DATA[[#This Row],[Row.names]]), MONTH(TBL_DATA[[#This Row],[Row.names]]), DAY(TBL_DATA[[#This Row],[Row.names]])))</f>
        <v/>
      </c>
      <c r="B37" s="221" t="s">
        <v>164</v>
      </c>
      <c r="C37" s="1434" t="s">
        <v>1377</v>
      </c>
      <c r="D37" s="2647" t="n">
        <v>-0.011753562928076174</v>
      </c>
      <c r="E37" t="n" s="3860">
        <v>-0.04188255292339804</v>
      </c>
      <c r="F37"/>
      <c r="G37"/>
      <c r="H37"/>
      <c r="I37"/>
      <c r="J37"/>
      <c r="K37"/>
      <c r="L37"/>
      <c r="M37" s="5"/>
      <c r="N37"/>
      <c r="O37"/>
      <c r="P37" t="n" s="16575">
        <v>-0.04188255292339804</v>
      </c>
      <c r="Q37"/>
      <c r="R37"/>
      <c r="S37"/>
      <c r="T37"/>
      <c r="U37"/>
      <c r="V37"/>
      <c r="W37"/>
      <c r="X37"/>
      <c r="Y37"/>
      <c r="Z37"/>
      <c r="AA37" t="n" s="28912">
        <v>0.0</v>
      </c>
      <c r="AB37" t="n" s="30125">
        <v>0.0</v>
      </c>
      <c r="AC37" t="n" s="31338">
        <v>0.2038925397727654</v>
      </c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</row>
    <row r="38" spans="1:13" x14ac:dyDescent="0.25">
      <c r="A38" s="116" t="str">
        <f>IF(ISBLANK(TBL_DATA[[#This Row],[Row.names]]), "",   DATE(YEAR(TBL_DATA[[#This Row],[Row.names]]), MONTH(TBL_DATA[[#This Row],[Row.names]]), DAY(TBL_DATA[[#This Row],[Row.names]])))</f>
        <v/>
      </c>
      <c r="B38" s="222" t="s">
        <v>165</v>
      </c>
      <c r="C38" s="1435" t="s">
        <v>1378</v>
      </c>
      <c r="D38" s="2648" t="n">
        <v>5.784613857639584E-4</v>
      </c>
      <c r="E38" t="n" s="3861">
        <v>-0.04132831897723743</v>
      </c>
      <c r="F38"/>
      <c r="G38"/>
      <c r="H38"/>
      <c r="I38"/>
      <c r="J38"/>
      <c r="K38"/>
      <c r="L38"/>
      <c r="M38" s="5"/>
      <c r="N38"/>
      <c r="O38"/>
      <c r="P38" t="n" s="16576">
        <v>-0.04132831897723743</v>
      </c>
      <c r="Q38"/>
      <c r="R38"/>
      <c r="S38"/>
      <c r="T38"/>
      <c r="U38"/>
      <c r="V38"/>
      <c r="W38"/>
      <c r="X38"/>
      <c r="Y38"/>
      <c r="Z38"/>
      <c r="AA38" t="n" s="28913">
        <v>0.0</v>
      </c>
      <c r="AB38" t="n" s="30126">
        <v>0.0</v>
      </c>
      <c r="AC38" t="n" s="31339">
        <v>0.20282509091037185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</row>
    <row r="39" spans="1:13" x14ac:dyDescent="0.25">
      <c r="A39" s="116" t="str">
        <f>IF(ISBLANK(TBL_DATA[[#This Row],[Row.names]]), "",   DATE(YEAR(TBL_DATA[[#This Row],[Row.names]]), MONTH(TBL_DATA[[#This Row],[Row.names]]), DAY(TBL_DATA[[#This Row],[Row.names]])))</f>
        <v/>
      </c>
      <c r="B39" s="223" t="s">
        <v>166</v>
      </c>
      <c r="C39" s="1436" t="s">
        <v>1379</v>
      </c>
      <c r="D39" s="2649" t="n">
        <v>0.012128266688572415</v>
      </c>
      <c r="E39" t="n" s="3862">
        <v>-0.02970129316301129</v>
      </c>
      <c r="F39"/>
      <c r="G39"/>
      <c r="H39"/>
      <c r="I39"/>
      <c r="J39"/>
      <c r="K39"/>
      <c r="L39"/>
      <c r="M39" s="5"/>
      <c r="N39"/>
      <c r="O39"/>
      <c r="P39" t="n" s="16577">
        <v>-0.02970129316301129</v>
      </c>
      <c r="Q39"/>
      <c r="R39"/>
      <c r="S39"/>
      <c r="T39"/>
      <c r="U39"/>
      <c r="V39"/>
      <c r="W39"/>
      <c r="X39"/>
      <c r="Y39"/>
      <c r="Z39"/>
      <c r="AA39" t="n" s="28914">
        <v>0.0</v>
      </c>
      <c r="AB39" t="n" s="30127">
        <v>0.0</v>
      </c>
      <c r="AC39" t="n" s="31340">
        <v>0.19454954636637045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</row>
    <row r="40" spans="1:13" x14ac:dyDescent="0.25">
      <c r="A40" s="116" t="str">
        <f>IF(ISBLANK(TBL_DATA[[#This Row],[Row.names]]), "",   DATE(YEAR(TBL_DATA[[#This Row],[Row.names]]), MONTH(TBL_DATA[[#This Row],[Row.names]]), DAY(TBL_DATA[[#This Row],[Row.names]])))</f>
        <v/>
      </c>
      <c r="B40" s="224" t="s">
        <v>167</v>
      </c>
      <c r="C40" s="1437" t="s">
        <v>1380</v>
      </c>
      <c r="D40" s="2650" t="n">
        <v>-0.007349022682584764</v>
      </c>
      <c r="E40" t="n" s="3863">
        <v>-0.03683204036843901</v>
      </c>
      <c r="F40"/>
      <c r="G40"/>
      <c r="H40"/>
      <c r="I40"/>
      <c r="J40"/>
      <c r="K40"/>
      <c r="L40"/>
      <c r="M40" s="5"/>
      <c r="N40"/>
      <c r="O40"/>
      <c r="P40" t="n" s="16578">
        <v>-0.03683204036843901</v>
      </c>
      <c r="Q40"/>
      <c r="R40"/>
      <c r="S40"/>
      <c r="T40"/>
      <c r="U40"/>
      <c r="V40"/>
      <c r="W40"/>
      <c r="X40"/>
      <c r="Y40"/>
      <c r="Z40"/>
      <c r="AA40" t="n" s="28915">
        <v>0.0</v>
      </c>
      <c r="AB40" t="n" s="30128">
        <v>0.0</v>
      </c>
      <c r="AC40" t="n" s="31341">
        <v>0.1941108875833097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</row>
    <row r="41" spans="1:13" x14ac:dyDescent="0.25">
      <c r="A41" s="116" t="str">
        <f>IF(ISBLANK(TBL_DATA[[#This Row],[Row.names]]), "",   DATE(YEAR(TBL_DATA[[#This Row],[Row.names]]), MONTH(TBL_DATA[[#This Row],[Row.names]]), DAY(TBL_DATA[[#This Row],[Row.names]])))</f>
        <v/>
      </c>
      <c r="B41" s="225" t="s">
        <v>168</v>
      </c>
      <c r="C41" s="1438" t="s">
        <v>1381</v>
      </c>
      <c r="D41" s="2651" t="n">
        <v>-0.009162111836695594</v>
      </c>
      <c r="E41" t="n" s="3864">
        <v>-0.04565669293210528</v>
      </c>
      <c r="F41"/>
      <c r="G41"/>
      <c r="H41"/>
      <c r="I41"/>
      <c r="J41"/>
      <c r="K41"/>
      <c r="L41"/>
      <c r="M41" s="5"/>
      <c r="N41"/>
      <c r="O41"/>
      <c r="P41" t="n" s="16579">
        <v>-0.04565669293210528</v>
      </c>
      <c r="Q41"/>
      <c r="R41"/>
      <c r="S41"/>
      <c r="T41"/>
      <c r="U41"/>
      <c r="V41"/>
      <c r="W41"/>
      <c r="X41"/>
      <c r="Y41"/>
      <c r="Z41"/>
      <c r="AA41" t="n" s="28916">
        <v>0.0</v>
      </c>
      <c r="AB41" t="n" s="30129">
        <v>0.0</v>
      </c>
      <c r="AC41" t="n" s="31342">
        <v>0.18926315610582553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</row>
    <row r="42" spans="1:13" x14ac:dyDescent="0.25">
      <c r="A42" s="116" t="str">
        <f>IF(ISBLANK(TBL_DATA[[#This Row],[Row.names]]), "",   DATE(YEAR(TBL_DATA[[#This Row],[Row.names]]), MONTH(TBL_DATA[[#This Row],[Row.names]]), DAY(TBL_DATA[[#This Row],[Row.names]])))</f>
        <v/>
      </c>
      <c r="B42" s="226" t="s">
        <v>169</v>
      </c>
      <c r="C42" s="1439" t="s">
        <v>1382</v>
      </c>
      <c r="D42" s="2652" t="n">
        <v>0.001848120895443385</v>
      </c>
      <c r="E42" t="n" s="3865">
        <v>-0.04389295112488667</v>
      </c>
      <c r="F42"/>
      <c r="G42"/>
      <c r="H42"/>
      <c r="I42"/>
      <c r="J42"/>
      <c r="K42"/>
      <c r="L42"/>
      <c r="M42" s="5"/>
      <c r="N42"/>
      <c r="O42"/>
      <c r="P42" t="n" s="16580">
        <v>-0.04389295112488667</v>
      </c>
      <c r="Q42"/>
      <c r="R42"/>
      <c r="S42"/>
      <c r="T42"/>
      <c r="U42"/>
      <c r="V42"/>
      <c r="W42"/>
      <c r="X42"/>
      <c r="Y42"/>
      <c r="Z42"/>
      <c r="AA42" t="n" s="28917">
        <v>0.0</v>
      </c>
      <c r="AB42" t="n" s="30130">
        <v>0.0</v>
      </c>
      <c r="AC42" t="n" s="31343">
        <v>0.18636128662514712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</row>
    <row r="43" spans="1:13" x14ac:dyDescent="0.25">
      <c r="A43" s="116" t="str">
        <f>IF(ISBLANK(TBL_DATA[[#This Row],[Row.names]]), "",   DATE(YEAR(TBL_DATA[[#This Row],[Row.names]]), MONTH(TBL_DATA[[#This Row],[Row.names]]), DAY(TBL_DATA[[#This Row],[Row.names]])))</f>
        <v/>
      </c>
      <c r="B43" s="227" t="s">
        <v>170</v>
      </c>
      <c r="C43" s="1440" t="s">
        <v>1383</v>
      </c>
      <c r="D43" s="2653" t="n">
        <v>0.007674124772130743</v>
      </c>
      <c r="E43" t="n" s="3866">
        <v>-0.03655566633630525</v>
      </c>
      <c r="F43"/>
      <c r="G43"/>
      <c r="H43"/>
      <c r="I43"/>
      <c r="J43"/>
      <c r="K43"/>
      <c r="L43"/>
      <c r="M43" s="5"/>
      <c r="N43"/>
      <c r="O43"/>
      <c r="P43" t="n" s="16581">
        <v>-0.03655566633630525</v>
      </c>
      <c r="Q43"/>
      <c r="R43"/>
      <c r="S43"/>
      <c r="T43"/>
      <c r="U43"/>
      <c r="V43"/>
      <c r="W43"/>
      <c r="X43"/>
      <c r="Y43"/>
      <c r="Z43"/>
      <c r="AA43" t="n" s="28918">
        <v>0.0</v>
      </c>
      <c r="AB43" t="n" s="30131">
        <v>0.0</v>
      </c>
      <c r="AC43" t="n" s="31344">
        <v>0.17890036808561285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</row>
    <row r="44" spans="1:13" x14ac:dyDescent="0.25">
      <c r="A44" s="116" t="str">
        <f>IF(ISBLANK(TBL_DATA[[#This Row],[Row.names]]), "",   DATE(YEAR(TBL_DATA[[#This Row],[Row.names]]), MONTH(TBL_DATA[[#This Row],[Row.names]]), DAY(TBL_DATA[[#This Row],[Row.names]])))</f>
        <v/>
      </c>
      <c r="B44" s="228" t="s">
        <v>171</v>
      </c>
      <c r="C44" s="1441" t="s">
        <v>1384</v>
      </c>
      <c r="D44" s="2654" t="n">
        <v>0.008081443678969208</v>
      </c>
      <c r="E44" t="n" s="3867">
        <v>-0.028769645215980133</v>
      </c>
      <c r="F44"/>
      <c r="G44"/>
      <c r="H44"/>
      <c r="I44"/>
      <c r="J44"/>
      <c r="K44"/>
      <c r="L44"/>
      <c r="M44" s="5"/>
      <c r="N44"/>
      <c r="O44"/>
      <c r="P44" t="n" s="16582">
        <v>-0.028769645215980133</v>
      </c>
      <c r="Q44"/>
      <c r="R44"/>
      <c r="S44"/>
      <c r="T44"/>
      <c r="U44"/>
      <c r="V44"/>
      <c r="W44"/>
      <c r="X44"/>
      <c r="Y44"/>
      <c r="Z44"/>
      <c r="AA44" t="n" s="28919">
        <v>0.0</v>
      </c>
      <c r="AB44" t="n" s="30132">
        <v>0.0</v>
      </c>
      <c r="AC44" t="n" s="31345">
        <v>0.1748263066169046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</row>
    <row r="45" spans="1:13" x14ac:dyDescent="0.25">
      <c r="A45" s="116" t="str">
        <f>IF(ISBLANK(TBL_DATA[[#This Row],[Row.names]]), "",   DATE(YEAR(TBL_DATA[[#This Row],[Row.names]]), MONTH(TBL_DATA[[#This Row],[Row.names]]), DAY(TBL_DATA[[#This Row],[Row.names]])))</f>
        <v/>
      </c>
      <c r="B45" s="229" t="s">
        <v>172</v>
      </c>
      <c r="C45" s="1442" t="s">
        <v>1385</v>
      </c>
      <c r="D45" s="2655" t="n">
        <v>0.003665631946686131</v>
      </c>
      <c r="E45" t="n" s="3868">
        <v>-0.025209472199892557</v>
      </c>
      <c r="F45"/>
      <c r="G45"/>
      <c r="H45"/>
      <c r="I45"/>
      <c r="J45"/>
      <c r="K45"/>
      <c r="L45"/>
      <c r="M45" s="5"/>
      <c r="N45"/>
      <c r="O45"/>
      <c r="P45" t="n" s="16583">
        <v>-0.025209472199892557</v>
      </c>
      <c r="Q45"/>
      <c r="R45"/>
      <c r="S45"/>
      <c r="T45"/>
      <c r="U45"/>
      <c r="V45"/>
      <c r="W45"/>
      <c r="X45"/>
      <c r="Y45"/>
      <c r="Z45"/>
      <c r="AA45" t="n" s="28920">
        <v>0.0</v>
      </c>
      <c r="AB45" t="n" s="30133">
        <v>0.0</v>
      </c>
      <c r="AC45" t="n" s="31346">
        <v>0.17135967984923686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</row>
    <row r="46" spans="1:13" x14ac:dyDescent="0.25">
      <c r="A46" s="116" t="str">
        <f>IF(ISBLANK(TBL_DATA[[#This Row],[Row.names]]), "",   DATE(YEAR(TBL_DATA[[#This Row],[Row.names]]), MONTH(TBL_DATA[[#This Row],[Row.names]]), DAY(TBL_DATA[[#This Row],[Row.names]])))</f>
        <v/>
      </c>
      <c r="B46" s="230" t="s">
        <v>173</v>
      </c>
      <c r="C46" s="1443" t="s">
        <v>1386</v>
      </c>
      <c r="D46" s="2656" t="n">
        <v>0.0014419962349570816</v>
      </c>
      <c r="E46" t="n" s="3869">
        <v>-0.023803827928933097</v>
      </c>
      <c r="F46"/>
      <c r="G46"/>
      <c r="H46"/>
      <c r="I46"/>
      <c r="J46"/>
      <c r="K46"/>
      <c r="L46"/>
      <c r="M46" s="5"/>
      <c r="N46"/>
      <c r="O46"/>
      <c r="P46" t="n" s="16584">
        <v>-0.023803827928933097</v>
      </c>
      <c r="Q46"/>
      <c r="R46"/>
      <c r="S46"/>
      <c r="T46"/>
      <c r="U46"/>
      <c r="V46"/>
      <c r="W46"/>
      <c r="X46"/>
      <c r="Y46"/>
      <c r="Z46"/>
      <c r="AA46" t="n" s="28921">
        <v>0.0</v>
      </c>
      <c r="AB46" t="n" s="30134">
        <v>0.0</v>
      </c>
      <c r="AC46" t="n" s="31347">
        <v>0.1650877481537617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</row>
    <row r="47" spans="1:13" x14ac:dyDescent="0.25">
      <c r="A47" s="116" t="str">
        <f>IF(ISBLANK(TBL_DATA[[#This Row],[Row.names]]), "",   DATE(YEAR(TBL_DATA[[#This Row],[Row.names]]), MONTH(TBL_DATA[[#This Row],[Row.names]]), DAY(TBL_DATA[[#This Row],[Row.names]])))</f>
        <v/>
      </c>
      <c r="B47" s="231" t="s">
        <v>174</v>
      </c>
      <c r="C47" s="1444" t="s">
        <v>1387</v>
      </c>
      <c r="D47" s="2657" t="n">
        <v>0.0024095065154090215</v>
      </c>
      <c r="E47" t="n" s="3870">
        <v>-0.02145167689201044</v>
      </c>
      <c r="F47"/>
      <c r="G47"/>
      <c r="H47"/>
      <c r="I47"/>
      <c r="J47"/>
      <c r="K47"/>
      <c r="L47"/>
      <c r="M47" s="5"/>
      <c r="N47"/>
      <c r="O47"/>
      <c r="P47" t="n" s="16585">
        <v>-0.02145167689201044</v>
      </c>
      <c r="Q47"/>
      <c r="R47"/>
      <c r="S47"/>
      <c r="T47"/>
      <c r="U47"/>
      <c r="V47"/>
      <c r="W47"/>
      <c r="X47"/>
      <c r="Y47"/>
      <c r="Z47"/>
      <c r="AA47" t="n" s="28922">
        <v>0.0</v>
      </c>
      <c r="AB47" t="n" s="30135">
        <v>0.0</v>
      </c>
      <c r="AC47" t="n" s="31348">
        <v>0.15844119787111743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</row>
    <row r="48" spans="1:13" x14ac:dyDescent="0.25">
      <c r="A48" s="116" t="str">
        <f>IF(ISBLANK(TBL_DATA[[#This Row],[Row.names]]), "",   DATE(YEAR(TBL_DATA[[#This Row],[Row.names]]), MONTH(TBL_DATA[[#This Row],[Row.names]]), DAY(TBL_DATA[[#This Row],[Row.names]])))</f>
        <v/>
      </c>
      <c r="B48" s="232" t="s">
        <v>175</v>
      </c>
      <c r="C48" s="1445" t="s">
        <v>1388</v>
      </c>
      <c r="D48" s="2658" t="n">
        <v>-0.006104190329261783</v>
      </c>
      <c r="E48" t="n" s="3871">
        <v>-0.02742492210264158</v>
      </c>
      <c r="F48"/>
      <c r="G48"/>
      <c r="H48"/>
      <c r="I48"/>
      <c r="J48"/>
      <c r="K48"/>
      <c r="L48"/>
      <c r="M48" s="5"/>
      <c r="N48"/>
      <c r="O48"/>
      <c r="P48" t="n" s="16586">
        <v>-0.02742492210264158</v>
      </c>
      <c r="Q48"/>
      <c r="R48"/>
      <c r="S48"/>
      <c r="T48"/>
      <c r="U48"/>
      <c r="V48"/>
      <c r="W48"/>
      <c r="X48"/>
      <c r="Y48"/>
      <c r="Z48"/>
      <c r="AA48" t="n" s="28923">
        <v>0.0</v>
      </c>
      <c r="AB48" t="n" s="30136">
        <v>0.0</v>
      </c>
      <c r="AC48" t="n" s="31349">
        <v>0.1522882837360011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</row>
    <row r="49" spans="1:22" x14ac:dyDescent="0.25">
      <c r="A49" s="116" t="str">
        <f>IF(ISBLANK(TBL_DATA[[#This Row],[Row.names]]), "",   DATE(YEAR(TBL_DATA[[#This Row],[Row.names]]), MONTH(TBL_DATA[[#This Row],[Row.names]]), DAY(TBL_DATA[[#This Row],[Row.names]])))</f>
        <v/>
      </c>
      <c r="B49" s="233" t="s">
        <v>176</v>
      </c>
      <c r="C49" s="1446" t="s">
        <v>1389</v>
      </c>
      <c r="D49" s="2659" t="n">
        <v>-0.011140580312400675</v>
      </c>
      <c r="E49" t="n" s="3872">
        <v>-0.03825997286779648</v>
      </c>
      <c r="F49"/>
      <c r="G49"/>
      <c r="H49"/>
      <c r="I49"/>
      <c r="J49"/>
      <c r="K49"/>
      <c r="L49"/>
      <c r="M49" s="5"/>
      <c r="N49"/>
      <c r="O49"/>
      <c r="P49" t="n" s="16587">
        <v>-0.03825997286779648</v>
      </c>
      <c r="Q49"/>
      <c r="R49"/>
      <c r="S49"/>
      <c r="T49"/>
      <c r="U49"/>
      <c r="V49"/>
      <c r="W49"/>
      <c r="X49"/>
      <c r="Y49"/>
      <c r="Z49"/>
      <c r="AA49" t="n" s="28924">
        <v>0.0</v>
      </c>
      <c r="AB49" t="n" s="30137">
        <v>0.0</v>
      </c>
      <c r="AC49" t="n" s="31350">
        <v>0.14880661671543216</v>
      </c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</row>
    <row r="50" spans="1:22" x14ac:dyDescent="0.25">
      <c r="A50" s="116" t="str">
        <f>IF(ISBLANK(TBL_DATA[[#This Row],[Row.names]]), "",   DATE(YEAR(TBL_DATA[[#This Row],[Row.names]]), MONTH(TBL_DATA[[#This Row],[Row.names]]), DAY(TBL_DATA[[#This Row],[Row.names]])))</f>
        <v/>
      </c>
      <c r="B50" s="234" t="s">
        <v>177</v>
      </c>
      <c r="C50" s="1447" t="s">
        <v>1390</v>
      </c>
      <c r="D50" s="2660" t="n">
        <v>-0.010207770698275146</v>
      </c>
      <c r="E50" t="n" s="3873">
        <v>-0.04807719453611492</v>
      </c>
      <c r="F50"/>
      <c r="G50"/>
      <c r="H50"/>
      <c r="I50"/>
      <c r="J50"/>
      <c r="K50"/>
      <c r="L50"/>
      <c r="M50" s="5"/>
      <c r="N50"/>
      <c r="O50"/>
      <c r="P50" t="n" s="16588">
        <v>-0.04807719453611492</v>
      </c>
      <c r="Q50"/>
      <c r="R50"/>
      <c r="S50"/>
      <c r="T50"/>
      <c r="U50"/>
      <c r="V50"/>
      <c r="W50"/>
      <c r="X50"/>
      <c r="Y50"/>
      <c r="Z50"/>
      <c r="AA50" t="n" s="28925">
        <v>0.0</v>
      </c>
      <c r="AB50" t="n" s="30138">
        <v>0.0</v>
      </c>
      <c r="AC50" t="n" s="31351">
        <v>0.15157550239792955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</row>
    <row r="51" spans="1:22" x14ac:dyDescent="0.25">
      <c r="A51" s="116" t="str">
        <f>IF(ISBLANK(TBL_DATA[[#This Row],[Row.names]]), "",   DATE(YEAR(TBL_DATA[[#This Row],[Row.names]]), MONTH(TBL_DATA[[#This Row],[Row.names]]), DAY(TBL_DATA[[#This Row],[Row.names]])))</f>
        <v/>
      </c>
      <c r="B51" s="235" t="s">
        <v>178</v>
      </c>
      <c r="C51" s="1448" t="s">
        <v>1391</v>
      </c>
      <c r="D51" s="2661" t="n">
        <v>9.833839333784581E-5</v>
      </c>
      <c r="E51" t="n" s="3874">
        <v>-0.04798358397684388</v>
      </c>
      <c r="F51"/>
      <c r="G51"/>
      <c r="H51"/>
      <c r="I51"/>
      <c r="J51"/>
      <c r="K51"/>
      <c r="L51"/>
      <c r="M51" s="5"/>
      <c r="N51"/>
      <c r="O51"/>
      <c r="P51" t="n" s="16589">
        <v>-0.04798358397684388</v>
      </c>
      <c r="Q51"/>
      <c r="R51"/>
      <c r="S51"/>
      <c r="T51"/>
      <c r="U51"/>
      <c r="V51"/>
      <c r="W51"/>
      <c r="X51"/>
      <c r="Y51"/>
      <c r="Z51"/>
      <c r="AA51" t="n" s="28926">
        <v>0.0</v>
      </c>
      <c r="AB51" t="n" s="30139">
        <v>0.0</v>
      </c>
      <c r="AC51" t="n" s="31352">
        <v>0.1527431610268272</v>
      </c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</row>
    <row r="52" spans="1:22" x14ac:dyDescent="0.25">
      <c r="A52" s="116" t="str">
        <f>IF(ISBLANK(TBL_DATA[[#This Row],[Row.names]]), "",   DATE(YEAR(TBL_DATA[[#This Row],[Row.names]]), MONTH(TBL_DATA[[#This Row],[Row.names]]), DAY(TBL_DATA[[#This Row],[Row.names]])))</f>
        <v/>
      </c>
      <c r="B52" s="236" t="s">
        <v>179</v>
      </c>
      <c r="C52" s="1449" t="s">
        <v>1392</v>
      </c>
      <c r="D52" s="2662" t="n">
        <v>0.003767706974159844</v>
      </c>
      <c r="E52" t="n" s="3875">
        <v>-0.04439666508667883</v>
      </c>
      <c r="F52"/>
      <c r="G52"/>
      <c r="H52"/>
      <c r="I52"/>
      <c r="J52"/>
      <c r="K52"/>
      <c r="L52"/>
      <c r="M52" s="5"/>
      <c r="N52"/>
      <c r="O52"/>
      <c r="P52" t="n" s="16590">
        <v>-0.04439666508667883</v>
      </c>
      <c r="Q52"/>
      <c r="R52"/>
      <c r="S52"/>
      <c r="T52"/>
      <c r="U52"/>
      <c r="V52"/>
      <c r="W52"/>
      <c r="X52"/>
      <c r="Y52"/>
      <c r="Z52"/>
      <c r="AA52" t="n" s="28927">
        <v>0.0</v>
      </c>
      <c r="AB52" t="n" s="30140">
        <v>0.0</v>
      </c>
      <c r="AC52" t="n" s="31353">
        <v>0.1465071594201511</v>
      </c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</row>
    <row r="53" spans="1:22" x14ac:dyDescent="0.25">
      <c r="A53" s="116" t="str">
        <f>IF(ISBLANK(TBL_DATA[[#This Row],[Row.names]]), "",   DATE(YEAR(TBL_DATA[[#This Row],[Row.names]]), MONTH(TBL_DATA[[#This Row],[Row.names]]), DAY(TBL_DATA[[#This Row],[Row.names]])))</f>
        <v/>
      </c>
      <c r="B53" s="237" t="s">
        <v>180</v>
      </c>
      <c r="C53" s="1450" t="s">
        <v>1393</v>
      </c>
      <c r="D53" s="2663" t="n">
        <v>0.0053084795730826695</v>
      </c>
      <c r="E53" t="n" s="3876">
        <v>-0.0393238643033218</v>
      </c>
      <c r="F53"/>
      <c r="G53"/>
      <c r="H53"/>
      <c r="I53"/>
      <c r="J53"/>
      <c r="K53"/>
      <c r="L53"/>
      <c r="M53" s="5"/>
      <c r="N53"/>
      <c r="O53"/>
      <c r="P53" t="n" s="16591">
        <v>-0.0393238643033218</v>
      </c>
      <c r="Q53"/>
      <c r="R53"/>
      <c r="S53"/>
      <c r="T53"/>
      <c r="U53"/>
      <c r="V53"/>
      <c r="W53"/>
      <c r="X53"/>
      <c r="Y53"/>
      <c r="Z53"/>
      <c r="AA53" t="n" s="28928">
        <v>0.0</v>
      </c>
      <c r="AB53" t="n" s="30141">
        <v>0.0</v>
      </c>
      <c r="AC53" t="n" s="31354">
        <v>0.14142324903556963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</row>
    <row r="54" spans="1:22" x14ac:dyDescent="0.25">
      <c r="A54" s="116" t="str">
        <f>IF(ISBLANK(TBL_DATA[[#This Row],[Row.names]]), "",   DATE(YEAR(TBL_DATA[[#This Row],[Row.names]]), MONTH(TBL_DATA[[#This Row],[Row.names]]), DAY(TBL_DATA[[#This Row],[Row.names]])))</f>
        <v/>
      </c>
      <c r="B54" s="238" t="s">
        <v>181</v>
      </c>
      <c r="C54" s="1451" t="s">
        <v>1394</v>
      </c>
      <c r="D54" s="2664" t="n">
        <v>-0.012979942338864483</v>
      </c>
      <c r="E54" t="n" s="3877">
        <v>-0.05179338515098786</v>
      </c>
      <c r="F54"/>
      <c r="G54"/>
      <c r="H54"/>
      <c r="I54"/>
      <c r="J54"/>
      <c r="K54"/>
      <c r="L54"/>
      <c r="M54" s="5"/>
      <c r="N54"/>
      <c r="O54"/>
      <c r="P54" t="n" s="16592">
        <v>-0.05179338515098786</v>
      </c>
      <c r="Q54"/>
      <c r="R54"/>
      <c r="S54"/>
      <c r="T54"/>
      <c r="U54"/>
      <c r="V54"/>
      <c r="W54"/>
      <c r="X54"/>
      <c r="Y54"/>
      <c r="Z54"/>
      <c r="AA54" t="n" s="28929">
        <v>0.0</v>
      </c>
      <c r="AB54" t="n" s="30142">
        <v>0.0</v>
      </c>
      <c r="AC54" t="n" s="31355">
        <v>0.13755693347719256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</row>
    <row r="55" spans="1:22" x14ac:dyDescent="0.25">
      <c r="A55" s="116" t="str">
        <f>IF(ISBLANK(TBL_DATA[[#This Row],[Row.names]]), "",   DATE(YEAR(TBL_DATA[[#This Row],[Row.names]]), MONTH(TBL_DATA[[#This Row],[Row.names]]), DAY(TBL_DATA[[#This Row],[Row.names]])))</f>
        <v/>
      </c>
      <c r="B55" s="239" t="s">
        <v>182</v>
      </c>
      <c r="C55" s="1452" t="s">
        <v>1395</v>
      </c>
      <c r="D55" s="2665" t="n">
        <v>0.001734718182729938</v>
      </c>
      <c r="E55" t="n" s="3878">
        <v>-0.05014851389522457</v>
      </c>
      <c r="F55"/>
      <c r="G55"/>
      <c r="H55"/>
      <c r="I55"/>
      <c r="J55"/>
      <c r="K55"/>
      <c r="L55"/>
      <c r="M55" s="5"/>
      <c r="N55"/>
      <c r="O55"/>
      <c r="P55" t="n" s="16593">
        <v>-0.05014851389522457</v>
      </c>
      <c r="Q55"/>
      <c r="R55"/>
      <c r="S55"/>
      <c r="T55"/>
      <c r="U55"/>
      <c r="V55"/>
      <c r="W55"/>
      <c r="X55"/>
      <c r="Y55"/>
      <c r="Z55"/>
      <c r="AA55" t="n" s="28930">
        <v>0.0</v>
      </c>
      <c r="AB55" t="n" s="30143">
        <v>0.0</v>
      </c>
      <c r="AC55" t="n" s="31356">
        <v>0.14464544429072565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</row>
    <row r="56" spans="1:22" x14ac:dyDescent="0.25">
      <c r="A56" s="116" t="str">
        <f>IF(ISBLANK(TBL_DATA[[#This Row],[Row.names]]), "",   DATE(YEAR(TBL_DATA[[#This Row],[Row.names]]), MONTH(TBL_DATA[[#This Row],[Row.names]]), DAY(TBL_DATA[[#This Row],[Row.names]])))</f>
        <v/>
      </c>
      <c r="B56" s="240" t="s">
        <v>183</v>
      </c>
      <c r="C56" s="1453" t="s">
        <v>1396</v>
      </c>
      <c r="D56" s="2666" t="n">
        <v>-0.006118097586081207</v>
      </c>
      <c r="E56" t="n" s="3879">
        <v>-0.055959797979497794</v>
      </c>
      <c r="F56"/>
      <c r="G56"/>
      <c r="H56"/>
      <c r="I56"/>
      <c r="J56"/>
      <c r="K56"/>
      <c r="L56"/>
      <c r="M56" s="5"/>
      <c r="N56"/>
      <c r="O56"/>
      <c r="P56" t="n" s="16594">
        <v>-0.055959797979497794</v>
      </c>
      <c r="Q56"/>
      <c r="R56"/>
      <c r="S56"/>
      <c r="T56"/>
      <c r="U56"/>
      <c r="V56"/>
      <c r="W56"/>
      <c r="X56"/>
      <c r="Y56"/>
      <c r="Z56"/>
      <c r="AA56" t="n" s="28931">
        <v>0.0</v>
      </c>
      <c r="AB56" t="n" s="30144">
        <v>0.0</v>
      </c>
      <c r="AC56" t="n" s="31357">
        <v>0.13890501358356108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</row>
    <row r="57" spans="1:22" x14ac:dyDescent="0.25">
      <c r="A57" s="116" t="str">
        <f>IF(ISBLANK(TBL_DATA[[#This Row],[Row.names]]), "",   DATE(YEAR(TBL_DATA[[#This Row],[Row.names]]), MONTH(TBL_DATA[[#This Row],[Row.names]]), DAY(TBL_DATA[[#This Row],[Row.names]])))</f>
        <v/>
      </c>
      <c r="B57" s="241" t="s">
        <v>184</v>
      </c>
      <c r="C57" s="1454" t="s">
        <v>1397</v>
      </c>
      <c r="D57" s="2667" t="n">
        <v>-0.015865520823496012</v>
      </c>
      <c r="E57" t="n" s="3880">
        <v>-0.07093748746287143</v>
      </c>
      <c r="F57"/>
      <c r="G57"/>
      <c r="H57"/>
      <c r="I57"/>
      <c r="J57"/>
      <c r="K57"/>
      <c r="L57"/>
      <c r="M57" s="5"/>
      <c r="N57"/>
      <c r="O57"/>
      <c r="P57" t="n" s="16595">
        <v>-0.07093748746287143</v>
      </c>
      <c r="Q57"/>
      <c r="R57"/>
      <c r="S57"/>
      <c r="T57"/>
      <c r="U57"/>
      <c r="V57"/>
      <c r="W57"/>
      <c r="X57"/>
      <c r="Y57"/>
      <c r="Z57"/>
      <c r="AA57" t="n" s="28932">
        <v>0.0</v>
      </c>
      <c r="AB57" t="n" s="30145">
        <v>0.0</v>
      </c>
      <c r="AC57" t="n" s="31358">
        <v>0.13624100633864558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</row>
    <row r="58" spans="1:22" x14ac:dyDescent="0.25">
      <c r="A58" s="116" t="str">
        <f>IF(ISBLANK(TBL_DATA[[#This Row],[Row.names]]), "",   DATE(YEAR(TBL_DATA[[#This Row],[Row.names]]), MONTH(TBL_DATA[[#This Row],[Row.names]]), DAY(TBL_DATA[[#This Row],[Row.names]])))</f>
        <v/>
      </c>
      <c r="B58" s="242" t="s">
        <v>185</v>
      </c>
      <c r="C58" s="1455" t="s">
        <v>1398</v>
      </c>
      <c r="D58" s="2668" t="n">
        <v>0.013546364712279655</v>
      </c>
      <c r="E58" t="n" s="3881">
        <v>-0.05835206782753677</v>
      </c>
      <c r="F58"/>
      <c r="G58"/>
      <c r="H58"/>
      <c r="I58"/>
      <c r="J58"/>
      <c r="K58"/>
      <c r="L58"/>
      <c r="M58" s="5"/>
      <c r="N58"/>
      <c r="O58"/>
      <c r="P58" t="n" s="16596">
        <v>-0.05835206782753677</v>
      </c>
      <c r="Q58"/>
      <c r="R58"/>
      <c r="S58"/>
      <c r="T58"/>
      <c r="U58"/>
      <c r="V58"/>
      <c r="W58"/>
      <c r="X58"/>
      <c r="Y58"/>
      <c r="Z58"/>
      <c r="AA58" t="n" s="28933">
        <v>0.0</v>
      </c>
      <c r="AB58" t="n" s="30146">
        <v>0.0</v>
      </c>
      <c r="AC58" t="n" s="31359">
        <v>0.1493143964924356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</row>
    <row r="59" spans="1:22" x14ac:dyDescent="0.25">
      <c r="A59" s="116" t="str">
        <f>IF(ISBLANK(TBL_DATA[[#This Row],[Row.names]]), "",   DATE(YEAR(TBL_DATA[[#This Row],[Row.names]]), MONTH(TBL_DATA[[#This Row],[Row.names]]), DAY(TBL_DATA[[#This Row],[Row.names]])))</f>
        <v/>
      </c>
      <c r="B59" s="243" t="s">
        <v>186</v>
      </c>
      <c r="C59" s="1456" t="s">
        <v>1399</v>
      </c>
      <c r="D59" s="2669" t="n">
        <v>0.00736906884635419</v>
      </c>
      <c r="E59" t="n" s="3882">
        <v>-0.051412999386330815</v>
      </c>
      <c r="F59"/>
      <c r="G59"/>
      <c r="H59"/>
      <c r="I59"/>
      <c r="J59"/>
      <c r="K59"/>
      <c r="L59"/>
      <c r="M59" s="5"/>
      <c r="N59"/>
      <c r="O59"/>
      <c r="P59" t="n" s="16597">
        <v>-0.051412999386330815</v>
      </c>
      <c r="Q59"/>
      <c r="R59"/>
      <c r="S59"/>
      <c r="T59"/>
      <c r="U59"/>
      <c r="V59"/>
      <c r="W59"/>
      <c r="X59"/>
      <c r="Y59"/>
      <c r="Z59"/>
      <c r="AA59" t="n" s="28934">
        <v>0.0</v>
      </c>
      <c r="AB59" t="n" s="30147">
        <v>0.0</v>
      </c>
      <c r="AC59" t="n" s="31360">
        <v>0.15520936439454608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</row>
    <row r="60" spans="1:22" x14ac:dyDescent="0.25">
      <c r="A60" s="116" t="str">
        <f>IF(ISBLANK(TBL_DATA[[#This Row],[Row.names]]), "",   DATE(YEAR(TBL_DATA[[#This Row],[Row.names]]), MONTH(TBL_DATA[[#This Row],[Row.names]]), DAY(TBL_DATA[[#This Row],[Row.names]])))</f>
        <v/>
      </c>
      <c r="B60" s="244" t="s">
        <v>187</v>
      </c>
      <c r="C60" s="1457" t="s">
        <v>1400</v>
      </c>
      <c r="D60" s="2670" t="n">
        <v>0.009100877192982392</v>
      </c>
      <c r="E60" t="n" s="3883">
        <v>-0.04278002558688632</v>
      </c>
      <c r="F60"/>
      <c r="G60"/>
      <c r="H60"/>
      <c r="I60"/>
      <c r="J60"/>
      <c r="K60"/>
      <c r="L60"/>
      <c r="M60" s="5"/>
      <c r="N60"/>
      <c r="O60"/>
      <c r="P60" t="n" s="16598">
        <v>-0.04278002558688632</v>
      </c>
      <c r="Q60"/>
      <c r="R60"/>
      <c r="S60"/>
      <c r="T60"/>
      <c r="U60"/>
      <c r="V60"/>
      <c r="W60"/>
      <c r="X60"/>
      <c r="Y60"/>
      <c r="Z60"/>
      <c r="AA60" t="n" s="28935">
        <v>0.0</v>
      </c>
      <c r="AB60" t="n" s="30148">
        <v>0.0</v>
      </c>
      <c r="AC60" t="n" s="31361">
        <v>0.1522901843376445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</row>
    <row r="61" spans="1:22" x14ac:dyDescent="0.25">
      <c r="A61" s="116" t="str">
        <f>IF(ISBLANK(TBL_DATA[[#This Row],[Row.names]]), "",   DATE(YEAR(TBL_DATA[[#This Row],[Row.names]]), MONTH(TBL_DATA[[#This Row],[Row.names]]), DAY(TBL_DATA[[#This Row],[Row.names]])))</f>
        <v/>
      </c>
      <c r="B61" s="245" t="s">
        <v>188</v>
      </c>
      <c r="C61" s="1458" t="s">
        <v>1401</v>
      </c>
      <c r="D61" s="2671" t="n">
        <v>-0.003213237919311982</v>
      </c>
      <c r="E61" t="n" s="3884">
        <v>-0.04585580110579335</v>
      </c>
      <c r="F61"/>
      <c r="G61"/>
      <c r="H61"/>
      <c r="I61"/>
      <c r="J61"/>
      <c r="K61"/>
      <c r="L61"/>
      <c r="M61" s="5"/>
      <c r="N61"/>
      <c r="O61"/>
      <c r="P61" t="n" s="16599">
        <v>-0.04585580110579335</v>
      </c>
      <c r="Q61"/>
      <c r="R61"/>
      <c r="S61"/>
      <c r="T61"/>
      <c r="U61"/>
      <c r="V61"/>
      <c r="W61"/>
      <c r="X61"/>
      <c r="Y61"/>
      <c r="Z61"/>
      <c r="AA61" t="n" s="28936">
        <v>0.0</v>
      </c>
      <c r="AB61" t="n" s="30149">
        <v>0.0</v>
      </c>
      <c r="AC61" t="n" s="31362">
        <v>0.1514130981711163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</row>
    <row r="62" spans="1:22" x14ac:dyDescent="0.25">
      <c r="A62" s="116" t="str">
        <f>IF(ISBLANK(TBL_DATA[[#This Row],[Row.names]]), "",   DATE(YEAR(TBL_DATA[[#This Row],[Row.names]]), MONTH(TBL_DATA[[#This Row],[Row.names]]), DAY(TBL_DATA[[#This Row],[Row.names]])))</f>
        <v/>
      </c>
      <c r="B62" s="246" t="s">
        <v>189</v>
      </c>
      <c r="C62" s="1459" t="s">
        <v>1402</v>
      </c>
      <c r="D62" s="2672" t="n">
        <v>0.01191328993677381</v>
      </c>
      <c r="E62" t="n" s="3885">
        <v>-0.03448880462287596</v>
      </c>
      <c r="F62"/>
      <c r="G62"/>
      <c r="H62"/>
      <c r="I62"/>
      <c r="J62"/>
      <c r="K62"/>
      <c r="L62"/>
      <c r="M62" s="5"/>
      <c r="N62"/>
      <c r="O62"/>
      <c r="P62" t="n" s="16600">
        <v>-0.03448880462287596</v>
      </c>
      <c r="Q62"/>
      <c r="R62"/>
      <c r="S62"/>
      <c r="T62"/>
      <c r="U62"/>
      <c r="V62"/>
      <c r="W62"/>
      <c r="X62"/>
      <c r="Y62"/>
      <c r="Z62"/>
      <c r="AA62" t="n" s="28937">
        <v>0.0</v>
      </c>
      <c r="AB62" t="n" s="30150">
        <v>0.0</v>
      </c>
      <c r="AC62" t="n" s="31363">
        <v>0.14604749489857652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</row>
    <row r="63" spans="1:22" x14ac:dyDescent="0.25">
      <c r="A63" s="116" t="str">
        <f>IF(ISBLANK(TBL_DATA[[#This Row],[Row.names]]), "",   DATE(YEAR(TBL_DATA[[#This Row],[Row.names]]), MONTH(TBL_DATA[[#This Row],[Row.names]]), DAY(TBL_DATA[[#This Row],[Row.names]])))</f>
        <v/>
      </c>
      <c r="B63" s="247" t="s">
        <v>190</v>
      </c>
      <c r="C63" s="1460" t="s">
        <v>1403</v>
      </c>
      <c r="D63" s="2673" t="n">
        <v>-0.0011849982301974204</v>
      </c>
      <c r="E63" t="n" s="3886">
        <v>-0.035632933680633694</v>
      </c>
      <c r="F63"/>
      <c r="G63"/>
      <c r="H63"/>
      <c r="I63"/>
      <c r="J63"/>
      <c r="K63"/>
      <c r="L63"/>
      <c r="M63" s="5"/>
      <c r="N63"/>
      <c r="O63"/>
      <c r="P63" t="n" s="16601">
        <v>-0.035632933680633694</v>
      </c>
      <c r="Q63"/>
      <c r="R63"/>
      <c r="S63"/>
      <c r="T63"/>
      <c r="U63"/>
      <c r="V63"/>
      <c r="W63"/>
      <c r="X63"/>
      <c r="Y63"/>
      <c r="Z63"/>
      <c r="AA63" t="n" s="28938">
        <v>0.0</v>
      </c>
      <c r="AB63" t="n" s="30151">
        <v>0.0</v>
      </c>
      <c r="AC63" t="n" s="31364">
        <v>0.1495950893828279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</row>
    <row r="64" spans="1:22" x14ac:dyDescent="0.25">
      <c r="A64" s="116" t="str">
        <f>IF(ISBLANK(TBL_DATA[[#This Row],[Row.names]]), "",   DATE(YEAR(TBL_DATA[[#This Row],[Row.names]]), MONTH(TBL_DATA[[#This Row],[Row.names]]), DAY(TBL_DATA[[#This Row],[Row.names]])))</f>
        <v/>
      </c>
      <c r="B64" s="248" t="s">
        <v>191</v>
      </c>
      <c r="C64" s="1461" t="s">
        <v>1404</v>
      </c>
      <c r="D64" s="2674" t="n">
        <v>0.004345012480354998</v>
      </c>
      <c r="E64" s="3887" t="n">
        <v>-0.03144274674183267</v>
      </c>
      <c r="F64" s="5038" t="n">
        <v>-0.007621721456953501</v>
      </c>
      <c r="G64" s="6189" t="n">
        <v>0.44247134271847977</v>
      </c>
      <c r="H64" t="n" s="7340">
        <v>0.8398597820333773</v>
      </c>
      <c r="I64" t="n" s="8491">
        <v>0.004282216920505513</v>
      </c>
      <c r="J64" t="n" s="9642">
        <v>0.5557144528365863</v>
      </c>
      <c r="K64" s="10791" t="n">
        <v>1.3609049963873612</v>
      </c>
      <c r="L64" s="11940" t="n">
        <v>0.7021863081832997</v>
      </c>
      <c r="M64" s="13089" t="n">
        <v>0.005839703345654166</v>
      </c>
      <c r="N64" s="14238" t="n">
        <v>0.16987079759533133</v>
      </c>
      <c r="O64" s="15389" t="n">
        <v>0.12552347298700345</v>
      </c>
      <c r="P64" s="16602" t="n">
        <v>-0.03144274674183267</v>
      </c>
      <c r="Q64" s="17753" t="n">
        <v>-0.02874331138357087</v>
      </c>
      <c r="R64" s="18904" t="n">
        <v>-0.025146046106635806</v>
      </c>
      <c r="S64"/>
      <c r="T64"/>
      <c r="U64"/>
      <c r="V64" s="5"/>
      <c r="W64"/>
      <c r="X64"/>
      <c r="Y64" t="n" s="26577">
        <v>0.9164386406265165</v>
      </c>
      <c r="Z64" t="n" s="27728">
        <v>0.837965576967992</v>
      </c>
      <c r="AA64" t="n" s="28939">
        <v>0.0</v>
      </c>
      <c r="AB64" t="n" s="30152">
        <v>0.0</v>
      </c>
      <c r="AC64" t="n" s="31365">
        <v>0.14362573418255642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</row>
    <row r="65" spans="1:23" x14ac:dyDescent="0.25">
      <c r="A65" s="116" t="str">
        <f>IF(ISBLANK(TBL_DATA[[#This Row],[Row.names]]), "",   DATE(YEAR(TBL_DATA[[#This Row],[Row.names]]), MONTH(TBL_DATA[[#This Row],[Row.names]]), DAY(TBL_DATA[[#This Row],[Row.names]])))</f>
        <v/>
      </c>
      <c r="B65" s="249" t="s">
        <v>192</v>
      </c>
      <c r="C65" s="1462" t="s">
        <v>1405</v>
      </c>
      <c r="D65" s="2675" t="n">
        <v>0.002147766323024091</v>
      </c>
      <c r="E65" s="3888" t="n">
        <v>-0.02936251209136409</v>
      </c>
      <c r="F65" s="5039" t="n">
        <v>0.0163258942146165</v>
      </c>
      <c r="G65" s="6190" t="n">
        <v>0.4428079932837875</v>
      </c>
      <c r="H65" t="n" s="7341">
        <v>0.8392707137336947</v>
      </c>
      <c r="I65" t="n" s="8492">
        <v>0.0042920537563623925</v>
      </c>
      <c r="J65" t="n" s="9643">
        <v>0.6379075297606291</v>
      </c>
      <c r="K65" s="10792" t="n">
        <v>1.3829055922651492</v>
      </c>
      <c r="L65" s="11941" t="n">
        <v>0.7126532692480072</v>
      </c>
      <c r="M65" s="13090" t="n">
        <v>0.005738795839712598</v>
      </c>
      <c r="N65" s="14239" t="n">
        <v>0.16994872666771182</v>
      </c>
      <c r="O65" s="15390" t="n">
        <v>0.12552342989369944</v>
      </c>
      <c r="P65" s="16603" t="n">
        <v>-0.02936251209136409</v>
      </c>
      <c r="Q65" s="17754" t="n">
        <v>-0.02872137383377149</v>
      </c>
      <c r="R65" s="18905" t="n">
        <v>-0.025122458293518037</v>
      </c>
      <c r="S65"/>
      <c r="T65"/>
      <c r="U65"/>
      <c r="V65" s="5"/>
      <c r="W65"/>
      <c r="X65"/>
      <c r="Y65" t="n" s="26578">
        <v>0.9161171943226994</v>
      </c>
      <c r="Z65" t="n" s="27729">
        <v>0.8441879347917781</v>
      </c>
      <c r="AA65" t="n" s="28940">
        <v>0.0</v>
      </c>
      <c r="AB65" t="n" s="30153">
        <v>0.0</v>
      </c>
      <c r="AC65" t="n" s="31366">
        <v>0.13899874829243367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</row>
    <row r="66" spans="1:23" x14ac:dyDescent="0.25">
      <c r="A66" s="116" t="str">
        <f>IF(ISBLANK(TBL_DATA[[#This Row],[Row.names]]), "",   DATE(YEAR(TBL_DATA[[#This Row],[Row.names]]), MONTH(TBL_DATA[[#This Row],[Row.names]]), DAY(TBL_DATA[[#This Row],[Row.names]])))</f>
        <v/>
      </c>
      <c r="B66" s="250" t="s">
        <v>193</v>
      </c>
      <c r="C66" s="1463" t="s">
        <v>1406</v>
      </c>
      <c r="D66" s="2676" t="n">
        <v>0.003337211438368719</v>
      </c>
      <c r="E66" s="3889" t="n">
        <v>-0.026123289564205954</v>
      </c>
      <c r="F66" s="5040" t="n">
        <v>-0.015128779208301801</v>
      </c>
      <c r="G66" s="6191" t="n">
        <v>0.44101963324719023</v>
      </c>
      <c r="H66" s="7342" t="n">
        <v>0.8385732527577824</v>
      </c>
      <c r="I66" s="8493" t="n">
        <v>0.004305537792572956</v>
      </c>
      <c r="J66" s="9644" t="n">
        <v>0.6143155531194071</v>
      </c>
      <c r="K66" s="10793" t="n">
        <v>1.378627418119049</v>
      </c>
      <c r="L66" s="11942" t="n">
        <v>0.7123579056839291</v>
      </c>
      <c r="M66" s="13091" t="n">
        <v>0.005747326621601934</v>
      </c>
      <c r="N66" s="14240" t="n">
        <v>0.1701139497151301</v>
      </c>
      <c r="O66" s="15391" t="n">
        <v>0.12552302709579363</v>
      </c>
      <c r="P66" s="16604" t="n">
        <v>-0.026123289564205954</v>
      </c>
      <c r="Q66" s="17755" t="n">
        <v>-0.028693397160320464</v>
      </c>
      <c r="R66" s="18906" t="n">
        <v>-0.02509098277777133</v>
      </c>
      <c r="S66" s="5"/>
      <c r="T66" s="5"/>
      <c r="U66" s="80"/>
      <c r="V66" s="5"/>
      <c r="W66" s="5"/>
      <c r="X66"/>
      <c r="Y66" t="n" s="26579">
        <v>0.9157364537670116</v>
      </c>
      <c r="Z66" t="n" s="27730">
        <v>0.8440129772011382</v>
      </c>
      <c r="AA66" t="n" s="28941">
        <v>0.0</v>
      </c>
      <c r="AB66" t="n" s="30154">
        <v>0.0</v>
      </c>
      <c r="AC66" t="n" s="31367">
        <v>0.1336027742719818</v>
      </c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</row>
    <row r="67" spans="1:23" x14ac:dyDescent="0.25">
      <c r="A67" s="116" t="str">
        <f>IF(ISBLANK(TBL_DATA[[#This Row],[Row.names]]), "",   DATE(YEAR(TBL_DATA[[#This Row],[Row.names]]), MONTH(TBL_DATA[[#This Row],[Row.names]]), DAY(TBL_DATA[[#This Row],[Row.names]])))</f>
        <v/>
      </c>
      <c r="B67" s="251" t="s">
        <v>194</v>
      </c>
      <c r="C67" s="1464" t="s">
        <v>1407</v>
      </c>
      <c r="D67" s="2677" t="n">
        <v>-0.007537151750022801</v>
      </c>
      <c r="E67" s="3890" t="n">
        <v>-0.03346354611657354</v>
      </c>
      <c r="F67" s="5041" t="n">
        <v>0.018966612432759655</v>
      </c>
      <c r="G67" s="6192" t="n">
        <v>0.4445036772323641</v>
      </c>
      <c r="H67" s="7343" t="n">
        <v>0.8469573785027633</v>
      </c>
      <c r="I67" s="8494" t="n">
        <v>0.004207086470798983</v>
      </c>
      <c r="J67" s="9645" t="n">
        <v>0.614739550136987</v>
      </c>
      <c r="K67" s="10794" t="n">
        <v>1.3904873436314698</v>
      </c>
      <c r="L67" s="11943" t="n">
        <v>0.7118193730391973</v>
      </c>
      <c r="M67" s="13092" t="n">
        <v>0.005773080738014022</v>
      </c>
      <c r="N67" s="14241" t="n">
        <v>0.17071650486495688</v>
      </c>
      <c r="O67" s="15392" t="n">
        <v>0.1264248927506088</v>
      </c>
      <c r="P67" s="16605" t="n">
        <v>-0.03346354611657354</v>
      </c>
      <c r="Q67" s="17756" t="n">
        <v>-0.0289125437495605</v>
      </c>
      <c r="R67" s="18907" t="n">
        <v>-0.025297369370893177</v>
      </c>
      <c r="S67" s="5"/>
      <c r="T67" s="5"/>
      <c r="U67" s="80"/>
      <c r="V67" s="5"/>
      <c r="W67" s="5"/>
      <c r="X67"/>
      <c r="Y67" t="n" s="26580">
        <v>0.9203028732448701</v>
      </c>
      <c r="Z67" t="n" s="27731">
        <v>0.8436938858609783</v>
      </c>
      <c r="AA67" t="n" s="28942">
        <v>0.0</v>
      </c>
      <c r="AB67" t="n" s="30155">
        <v>0.0</v>
      </c>
      <c r="AC67" t="n" s="31368">
        <v>0.12890797529485254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</row>
    <row r="68" spans="1:23" x14ac:dyDescent="0.25">
      <c r="A68" s="116" t="str">
        <f>IF(ISBLANK(TBL_DATA[[#This Row],[Row.names]]), "",   DATE(YEAR(TBL_DATA[[#This Row],[Row.names]]), MONTH(TBL_DATA[[#This Row],[Row.names]]), DAY(TBL_DATA[[#This Row],[Row.names]])))</f>
        <v/>
      </c>
      <c r="B68" s="252" t="s">
        <v>195</v>
      </c>
      <c r="C68" s="1465" t="s">
        <v>1408</v>
      </c>
      <c r="D68" s="2678" t="n">
        <v>0.0075943918337227035</v>
      </c>
      <c r="E68" s="3891" t="n">
        <v>-0.026123289564205954</v>
      </c>
      <c r="F68" s="5042" t="n">
        <v>0.011963346248232032</v>
      </c>
      <c r="G68" s="6193" t="n">
        <v>0.44343821002812983</v>
      </c>
      <c r="H68" s="7344" t="n">
        <v>0.847990426470342</v>
      </c>
      <c r="I68" s="8495" t="n">
        <v>0.004211553594438846</v>
      </c>
      <c r="J68" s="9646" t="n">
        <v>0.6594567947334964</v>
      </c>
      <c r="K68" s="10795" t="n">
        <v>1.3967612574284158</v>
      </c>
      <c r="L68" s="11944" t="n">
        <v>0.7133776503886916</v>
      </c>
      <c r="M68" s="13093" t="n">
        <v>0.005783115783018325</v>
      </c>
      <c r="N68" s="14242" t="n">
        <v>0.1714774954912248</v>
      </c>
      <c r="O68" s="15393" t="n">
        <v>0.126424847460765</v>
      </c>
      <c r="P68" s="16606" t="n">
        <v>-0.026123289564205954</v>
      </c>
      <c r="Q68" s="17757" t="n">
        <v>-0.028917895267256306</v>
      </c>
      <c r="R68" s="18908" t="n">
        <v>-0.025286605787025337</v>
      </c>
      <c r="S68" s="5"/>
      <c r="T68" s="5"/>
      <c r="U68" s="80"/>
      <c r="V68" s="5"/>
      <c r="W68" s="5"/>
      <c r="X68"/>
      <c r="Y68" t="n" s="26581">
        <v>0.9208639565486</v>
      </c>
      <c r="Z68" t="n" s="27732">
        <v>0.8446168660337607</v>
      </c>
      <c r="AA68" t="n" s="28943">
        <v>0.0</v>
      </c>
      <c r="AB68" t="n" s="30156">
        <v>0.0</v>
      </c>
      <c r="AC68" t="n" s="31369">
        <v>0.12845957340610464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</row>
    <row r="69" spans="1:23" x14ac:dyDescent="0.25">
      <c r="A69" s="116" t="str">
        <f>IF(ISBLANK(TBL_DATA[[#This Row],[Row.names]]), "",   DATE(YEAR(TBL_DATA[[#This Row],[Row.names]]), MONTH(TBL_DATA[[#This Row],[Row.names]]), DAY(TBL_DATA[[#This Row],[Row.names]])))</f>
        <v/>
      </c>
      <c r="B69" s="253" t="s">
        <v>196</v>
      </c>
      <c r="C69" s="1466" t="s">
        <v>1409</v>
      </c>
      <c r="D69" s="2679" t="n">
        <v>-0.004455158524304942</v>
      </c>
      <c r="E69" s="3892" t="n">
        <v>-0.03046206469232593</v>
      </c>
      <c r="F69" s="5043" t="n">
        <v>0.04235869256360436</v>
      </c>
      <c r="G69" s="6194" t="n">
        <v>0.44602194273409423</v>
      </c>
      <c r="H69" s="7345" t="n">
        <v>0.8535375167745838</v>
      </c>
      <c r="I69" s="8496" t="n">
        <v>0.004138676595725246</v>
      </c>
      <c r="J69" s="9647" t="n">
        <v>0.6408470072804191</v>
      </c>
      <c r="K69" s="10796" t="n">
        <v>1.3964203369375903</v>
      </c>
      <c r="L69" s="11945" t="n">
        <v>0.7098042625392875</v>
      </c>
      <c r="M69" s="13094" t="n">
        <v>0.005825642219591929</v>
      </c>
      <c r="N69" s="14243" t="n">
        <v>0.17167164350751576</v>
      </c>
      <c r="O69" s="15394" t="n">
        <v>0.12673840914511142</v>
      </c>
      <c r="P69" s="16607" t="n">
        <v>-0.03046206469232593</v>
      </c>
      <c r="Q69" s="17758" t="n">
        <v>-0.029020099027776598</v>
      </c>
      <c r="R69" s="18909" t="n">
        <v>-0.02538469817627125</v>
      </c>
      <c r="S69" s="5"/>
      <c r="T69" s="5"/>
      <c r="U69" s="80"/>
      <c r="V69" s="5"/>
      <c r="W69" s="5"/>
      <c r="X69"/>
      <c r="Y69" t="n" s="26582">
        <v>0.9238709416225751</v>
      </c>
      <c r="Z69" t="n" s="27733">
        <v>0.8424988204972678</v>
      </c>
      <c r="AA69" t="n" s="28944">
        <v>0.0</v>
      </c>
      <c r="AB69" t="n" s="30157">
        <v>0.0</v>
      </c>
      <c r="AC69" t="n" s="31370">
        <v>0.12758216812034331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</row>
    <row r="70" spans="1:23" x14ac:dyDescent="0.25">
      <c r="A70" s="116" t="str">
        <f>IF(ISBLANK(TBL_DATA[[#This Row],[Row.names]]), "",   DATE(YEAR(TBL_DATA[[#This Row],[Row.names]]), MONTH(TBL_DATA[[#This Row],[Row.names]]), DAY(TBL_DATA[[#This Row],[Row.names]])))</f>
        <v/>
      </c>
      <c r="B70" s="254" t="s">
        <v>197</v>
      </c>
      <c r="C70" s="1467" t="s">
        <v>1410</v>
      </c>
      <c r="D70" s="2680" t="n">
        <v>0.005180076628352396</v>
      </c>
      <c r="E70" s="3893" t="n">
        <v>-0.025439783893337786</v>
      </c>
      <c r="F70" s="5044" t="n">
        <v>0.057689228619840716</v>
      </c>
      <c r="G70" s="6195" t="n">
        <v>0.44662473434422173</v>
      </c>
      <c r="H70" s="7346" t="n">
        <v>0.8530295924819215</v>
      </c>
      <c r="I70" s="8497" t="n">
        <v>0.004154662329472141</v>
      </c>
      <c r="J70" s="9648" t="n">
        <v>0.706405917832923</v>
      </c>
      <c r="K70" s="10797" t="n">
        <v>1.40224823747844</v>
      </c>
      <c r="L70" s="11946" t="n">
        <v>0.7099625669848086</v>
      </c>
      <c r="M70" s="13095" t="n">
        <v>0.005836437099598274</v>
      </c>
      <c r="N70" s="14244" t="n">
        <v>0.1720366802280278</v>
      </c>
      <c r="O70" s="15395" t="n">
        <v>0.12673836395763174</v>
      </c>
      <c r="P70" s="16608" t="n">
        <v>-0.025439783893337786</v>
      </c>
      <c r="Q70" s="17759" t="n">
        <v>-0.02899782485385543</v>
      </c>
      <c r="R70" s="18910" t="n">
        <v>-0.025354693810121082</v>
      </c>
      <c r="S70" s="5"/>
      <c r="T70" s="5"/>
      <c r="U70" s="80"/>
      <c r="V70" s="5"/>
      <c r="W70" s="5"/>
      <c r="X70"/>
      <c r="Y70" t="n" s="26583">
        <v>0.9235960115125669</v>
      </c>
      <c r="Z70" t="n" s="27734">
        <v>0.8425927646169344</v>
      </c>
      <c r="AA70" t="n" s="28945">
        <v>0.0</v>
      </c>
      <c r="AB70" t="n" s="30158">
        <v>0.0</v>
      </c>
      <c r="AC70" t="n" s="31371">
        <v>0.12416200464870128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</row>
    <row r="71" spans="1:23" x14ac:dyDescent="0.25">
      <c r="A71" s="116" t="str">
        <f>IF(ISBLANK(TBL_DATA[[#This Row],[Row.names]]), "",   DATE(YEAR(TBL_DATA[[#This Row],[Row.names]]), MONTH(TBL_DATA[[#This Row],[Row.names]]), DAY(TBL_DATA[[#This Row],[Row.names]])))</f>
        <v/>
      </c>
      <c r="B71" s="255" t="s">
        <v>198</v>
      </c>
      <c r="C71" s="1468" t="s">
        <v>1411</v>
      </c>
      <c r="D71" s="2681" t="n">
        <v>0.009498688784533828</v>
      </c>
      <c r="E71" s="3894" t="n">
        <v>-0.016182739698752502</v>
      </c>
      <c r="F71" s="5045" t="n">
        <v>0.05254512011055312</v>
      </c>
      <c r="G71" s="6196" t="n">
        <v>0.447487267990162</v>
      </c>
      <c r="H71" s="7347" t="n">
        <v>0.8554509750077468</v>
      </c>
      <c r="I71" s="8498" t="n">
        <v>0.004147189684839887</v>
      </c>
      <c r="J71" s="9649" t="n">
        <v>0.7387424922298682</v>
      </c>
      <c r="K71" s="10798" t="n">
        <v>1.4095866521620863</v>
      </c>
      <c r="L71" s="11947" t="n">
        <v>0.709207607593814</v>
      </c>
      <c r="M71" s="13096" t="n">
        <v>0.0058821735855925155</v>
      </c>
      <c r="N71" s="14245" t="n">
        <v>0.17315960510720335</v>
      </c>
      <c r="O71" s="15396" t="n">
        <v>0.12673795722606113</v>
      </c>
      <c r="P71" s="16609" t="n">
        <v>-0.016182739698752502</v>
      </c>
      <c r="Q71" s="17760" t="n">
        <v>-0.0290315323511076</v>
      </c>
      <c r="R71" s="18911" t="n">
        <v>-0.025364621712918842</v>
      </c>
      <c r="S71" s="5"/>
      <c r="T71" s="5"/>
      <c r="U71" s="80"/>
      <c r="V71" s="5"/>
      <c r="W71" s="5"/>
      <c r="X71"/>
      <c r="Y71" t="n" s="26584">
        <v>0.9249059276530488</v>
      </c>
      <c r="Z71" t="n" s="27735">
        <v>0.8421446476667854</v>
      </c>
      <c r="AA71" t="n" s="28946">
        <v>0.0</v>
      </c>
      <c r="AB71" t="n" s="30159">
        <v>0.0</v>
      </c>
      <c r="AC71" t="n" s="31372">
        <v>0.12115414725112139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</row>
    <row r="72" spans="1:23" x14ac:dyDescent="0.25">
      <c r="A72" s="116" t="str">
        <f>IF(ISBLANK(TBL_DATA[[#This Row],[Row.names]]), "",   DATE(YEAR(TBL_DATA[[#This Row],[Row.names]]), MONTH(TBL_DATA[[#This Row],[Row.names]]), DAY(TBL_DATA[[#This Row],[Row.names]])))</f>
        <v/>
      </c>
      <c r="B72" s="256" t="s">
        <v>199</v>
      </c>
      <c r="C72" s="1469" t="s">
        <v>1412</v>
      </c>
      <c r="D72" s="2682" t="n">
        <v>0.009182764193260865</v>
      </c>
      <c r="E72" s="3895" t="n">
        <v>-0.007148577788146149</v>
      </c>
      <c r="F72" s="5046" t="n">
        <v>0.0979347815158138</v>
      </c>
      <c r="G72" s="6197" t="n">
        <v>0.44804899845455354</v>
      </c>
      <c r="H72" s="7348" t="n">
        <v>0.8616731646015029</v>
      </c>
      <c r="I72" s="8499" t="n">
        <v>0.004058547381207912</v>
      </c>
      <c r="J72" s="9650" t="n">
        <v>0.8432009032770458</v>
      </c>
      <c r="K72" s="10799" t="n">
        <v>1.4167017969932751</v>
      </c>
      <c r="L72" s="11948" t="n">
        <v>0.7189499627289125</v>
      </c>
      <c r="M72" s="13097" t="n">
        <v>0.005785078059727153</v>
      </c>
      <c r="N72" s="14246" t="n">
        <v>0.17322783203148723</v>
      </c>
      <c r="O72" s="15397" t="n">
        <v>0.1254657563950134</v>
      </c>
      <c r="P72" s="16610" t="n">
        <v>-0.007148577788146149</v>
      </c>
      <c r="Q72" s="17761" t="n">
        <v>-0.0287549758796867</v>
      </c>
      <c r="R72" s="18912" t="n">
        <v>-0.0250866204355092</v>
      </c>
      <c r="S72" s="5"/>
      <c r="T72" s="5"/>
      <c r="U72" s="80"/>
      <c r="V72" s="5"/>
      <c r="W72" s="5"/>
      <c r="X72"/>
      <c r="Y72" t="n" s="26585">
        <v>0.9282635210981325</v>
      </c>
      <c r="Z72" t="n" s="27736">
        <v>0.8479091712730277</v>
      </c>
      <c r="AA72" t="n" s="28947">
        <v>0.0</v>
      </c>
      <c r="AB72" t="n" s="30160">
        <v>0.0</v>
      </c>
      <c r="AC72" t="n" s="31373">
        <v>0.12344498229968252</v>
      </c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</row>
    <row r="73" spans="1:23" x14ac:dyDescent="0.25">
      <c r="A73" s="116" t="str">
        <f>IF(ISBLANK(TBL_DATA[[#This Row],[Row.names]]), "",   DATE(YEAR(TBL_DATA[[#This Row],[Row.names]]), MONTH(TBL_DATA[[#This Row],[Row.names]]), DAY(TBL_DATA[[#This Row],[Row.names]])))</f>
        <v/>
      </c>
      <c r="B73" s="257" t="s">
        <v>200</v>
      </c>
      <c r="C73" s="1470" t="s">
        <v>1413</v>
      </c>
      <c r="D73" s="2683" t="n">
        <v>-0.008560439395980174</v>
      </c>
      <c r="E73" s="3896" t="n">
        <v>-0.0156478222172034</v>
      </c>
      <c r="F73" s="5047" t="n">
        <v>0.07019632517729302</v>
      </c>
      <c r="G73" s="6198" t="n">
        <v>0.4521162596932943</v>
      </c>
      <c r="H73" s="7349" t="n">
        <v>0.8689778316869918</v>
      </c>
      <c r="I73" s="8500" t="n">
        <v>0.003968467790552266</v>
      </c>
      <c r="J73" s="9651" t="n">
        <v>0.7796412505773833</v>
      </c>
      <c r="K73" s="10800" t="n">
        <v>1.425363259555233</v>
      </c>
      <c r="L73" s="11949" t="n">
        <v>0.7176248243704729</v>
      </c>
      <c r="M73" s="13098" t="n">
        <v>0.005825909387513169</v>
      </c>
      <c r="N73" s="14247" t="n">
        <v>0.17404066697626916</v>
      </c>
      <c r="O73" s="15398" t="n">
        <v>0.1265586253135138</v>
      </c>
      <c r="P73" s="16611" t="n">
        <v>-0.0156478222172034</v>
      </c>
      <c r="Q73" s="17762" t="n">
        <v>-0.028992852373130033</v>
      </c>
      <c r="R73" s="18913" t="n">
        <v>-0.025307283947297445</v>
      </c>
      <c r="S73" s="5"/>
      <c r="T73" s="5"/>
      <c r="U73" s="80"/>
      <c r="V73" s="5"/>
      <c r="W73" s="5"/>
      <c r="X73"/>
      <c r="Y73" t="n" s="26586">
        <v>0.9321898045392857</v>
      </c>
      <c r="Z73" t="n" s="27737">
        <v>0.8471273955967147</v>
      </c>
      <c r="AA73" t="n" s="28948">
        <v>0.0</v>
      </c>
      <c r="AB73" t="n" s="30161">
        <v>0.0</v>
      </c>
      <c r="AC73" t="n" s="31374">
        <v>0.12505210259422544</v>
      </c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</row>
    <row r="74" spans="1:23" x14ac:dyDescent="0.25">
      <c r="A74" s="116" t="str">
        <f>IF(ISBLANK(TBL_DATA[[#This Row],[Row.names]]), "",   DATE(YEAR(TBL_DATA[[#This Row],[Row.names]]), MONTH(TBL_DATA[[#This Row],[Row.names]]), DAY(TBL_DATA[[#This Row],[Row.names]])))</f>
        <v/>
      </c>
      <c r="B74" s="258" t="s">
        <v>201</v>
      </c>
      <c r="C74" s="1471" t="s">
        <v>1414</v>
      </c>
      <c r="D74" s="2684" t="n">
        <v>-0.0010566516219601904</v>
      </c>
      <c r="E74" s="3897" t="n">
        <v>-0.016687939542437746</v>
      </c>
      <c r="F74" s="5048" t="n">
        <v>0.02165635020164891</v>
      </c>
      <c r="G74" s="6199" t="n">
        <v>0.4504929215998072</v>
      </c>
      <c r="H74" s="7350" t="n">
        <v>0.8679879394203732</v>
      </c>
      <c r="I74" s="8501" t="n">
        <v>0.003978594967131268</v>
      </c>
      <c r="J74" s="9652" t="n">
        <v>0.6987778308428463</v>
      </c>
      <c r="K74" s="10801" t="n">
        <v>1.4177399065676</v>
      </c>
      <c r="L74" s="11950" t="n">
        <v>0.7151010161063369</v>
      </c>
      <c r="M74" s="13099" t="n">
        <v>0.00584478276275478</v>
      </c>
      <c r="N74" s="14248" t="n">
        <v>0.1738293852562284</v>
      </c>
      <c r="O74" s="15399" t="n">
        <v>0.12657626828061863</v>
      </c>
      <c r="P74" s="16612" t="n">
        <v>-0.016687939542437746</v>
      </c>
      <c r="Q74" s="17763" t="n">
        <v>-0.029043039882537574</v>
      </c>
      <c r="R74" s="18914" t="n">
        <v>-0.02536194565948682</v>
      </c>
      <c r="S74" s="5"/>
      <c r="T74" s="5"/>
      <c r="U74" s="80"/>
      <c r="V74" s="5"/>
      <c r="W74" s="5"/>
      <c r="X74"/>
      <c r="Y74" t="n" s="26587">
        <v>0.9316587032923448</v>
      </c>
      <c r="Z74" t="n" s="27738">
        <v>0.8456364562306528</v>
      </c>
      <c r="AA74" t="n" s="28949">
        <v>0.0</v>
      </c>
      <c r="AB74" t="n" s="30162">
        <v>0.0</v>
      </c>
      <c r="AC74" t="n" s="31375">
        <v>0.1262625891621589</v>
      </c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</row>
    <row r="75" spans="1:23" x14ac:dyDescent="0.25">
      <c r="A75" s="116" t="str">
        <f>IF(ISBLANK(TBL_DATA[[#This Row],[Row.names]]), "",   DATE(YEAR(TBL_DATA[[#This Row],[Row.names]]), MONTH(TBL_DATA[[#This Row],[Row.names]]), DAY(TBL_DATA[[#This Row],[Row.names]])))</f>
        <v/>
      </c>
      <c r="B75" s="259" t="s">
        <v>202</v>
      </c>
      <c r="C75" s="1472" t="s">
        <v>1415</v>
      </c>
      <c r="D75" s="2685" t="n">
        <v>0.01217945811989053</v>
      </c>
      <c r="E75" s="3898" t="n">
        <v>-0.004711731483311499</v>
      </c>
      <c r="F75" s="5049" t="n">
        <v>-0.01440552867685585</v>
      </c>
      <c r="G75" s="6200" t="n">
        <v>0.4481434542384034</v>
      </c>
      <c r="H75" s="7351" t="n">
        <v>0.8733293031566863</v>
      </c>
      <c r="I75" s="8502" t="n">
        <v>0.003933976416513055</v>
      </c>
      <c r="J75" s="9653" t="n">
        <v>0.7130654134091001</v>
      </c>
      <c r="K75" s="10802" t="n">
        <v>1.4293430655675765</v>
      </c>
      <c r="L75" s="11951" t="n">
        <v>0.7190876131095005</v>
      </c>
      <c r="M75" s="13100" t="n">
        <v>0.00585840129575656</v>
      </c>
      <c r="N75" s="14249" t="n">
        <v>0.17546639060550526</v>
      </c>
      <c r="O75" s="15400" t="n">
        <v>0.12657626828061863</v>
      </c>
      <c r="P75" s="16613" t="n">
        <v>-0.004711731483311499</v>
      </c>
      <c r="Q75" s="17764" t="n">
        <v>-0.02916717779236065</v>
      </c>
      <c r="R75" s="18915" t="n">
        <v>-0.025451417560881897</v>
      </c>
      <c r="S75" s="5"/>
      <c r="T75" s="5"/>
      <c r="U75" s="80"/>
      <c r="V75" s="5"/>
      <c r="W75" s="5"/>
      <c r="X75"/>
      <c r="Y75" t="n" s="26588">
        <v>0.9345208949813194</v>
      </c>
      <c r="Z75" t="n" s="27739">
        <v>0.8479903378632925</v>
      </c>
      <c r="AA75" t="n" s="28950">
        <v>0.0</v>
      </c>
      <c r="AB75" t="n" s="30163">
        <v>0.0</v>
      </c>
      <c r="AC75" t="n" s="31376">
        <v>0.12124299921680821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</row>
    <row r="76" spans="1:23" x14ac:dyDescent="0.25">
      <c r="A76" s="116" t="str">
        <f>IF(ISBLANK(TBL_DATA[[#This Row],[Row.names]]), "",   DATE(YEAR(TBL_DATA[[#This Row],[Row.names]]), MONTH(TBL_DATA[[#This Row],[Row.names]]), DAY(TBL_DATA[[#This Row],[Row.names]])))</f>
        <v/>
      </c>
      <c r="B76" s="260" t="s">
        <v>203</v>
      </c>
      <c r="C76" s="1473" t="s">
        <v>1416</v>
      </c>
      <c r="D76" s="2686" t="n">
        <v>0.0037322902826090734</v>
      </c>
      <c r="E76" s="3899" t="n">
        <v>-9.970267503317531E-4</v>
      </c>
      <c r="F76" s="5050" t="n">
        <v>0.006965552104474471</v>
      </c>
      <c r="G76" s="6201" t="n">
        <v>0.44791495097229245</v>
      </c>
      <c r="H76" s="7352" t="n">
        <v>0.872060416900697</v>
      </c>
      <c r="I76" s="8503" t="n">
        <v>0.0039533128430645865</v>
      </c>
      <c r="J76" s="9654" t="n">
        <v>0.716548386494005</v>
      </c>
      <c r="K76" s="10803" t="n">
        <v>1.4274876611043408</v>
      </c>
      <c r="L76" s="11952" t="n">
        <v>0.7192491988854988</v>
      </c>
      <c r="M76" s="13101" t="n">
        <v>0.005856244762573264</v>
      </c>
      <c r="N76" s="14250" t="n">
        <v>0.17545226864341434</v>
      </c>
      <c r="O76" s="15401" t="n">
        <v>0.12636390924014063</v>
      </c>
      <c r="P76" s="16614" t="n">
        <v>-9.970267503317531E-4</v>
      </c>
      <c r="Q76" s="17765" t="n">
        <v>-0.02904741639903294</v>
      </c>
      <c r="R76" s="18916" t="n">
        <v>-0.025331955220979446</v>
      </c>
      <c r="S76" s="5"/>
      <c r="T76" s="5"/>
      <c r="U76" s="80"/>
      <c r="V76" s="5"/>
      <c r="W76" s="5"/>
      <c r="X76"/>
      <c r="Y76" t="n" s="26589">
        <v>0.9338417515300422</v>
      </c>
      <c r="Z76" t="n" s="27740">
        <v>0.8480856082292039</v>
      </c>
      <c r="AA76" t="n" s="28951">
        <v>0.0</v>
      </c>
      <c r="AB76" t="n" s="30164">
        <v>0.0</v>
      </c>
      <c r="AC76" t="n" s="31377">
        <v>0.12808580941251518</v>
      </c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</row>
    <row r="77" spans="1:23" x14ac:dyDescent="0.25">
      <c r="A77" s="116" t="str">
        <f>IF(ISBLANK(TBL_DATA[[#This Row],[Row.names]]), "",   DATE(YEAR(TBL_DATA[[#This Row],[Row.names]]), MONTH(TBL_DATA[[#This Row],[Row.names]]), DAY(TBL_DATA[[#This Row],[Row.names]])))</f>
        <v/>
      </c>
      <c r="B77" s="261" t="s">
        <v>204</v>
      </c>
      <c r="C77" s="1474" t="s">
        <v>1417</v>
      </c>
      <c r="D77" s="2687" t="n">
        <v>-0.0085523478053932</v>
      </c>
      <c r="E77" s="3900" t="n">
        <v>-0.00954084763618479</v>
      </c>
      <c r="F77" s="5051" t="n">
        <v>0.008087061237086246</v>
      </c>
      <c r="G77" s="6202" t="n">
        <v>0.44776108232069506</v>
      </c>
      <c r="H77" s="7353" t="n">
        <v>0.8716913663942653</v>
      </c>
      <c r="I77" s="8504" t="n">
        <v>0.003955957182231711</v>
      </c>
      <c r="J77" s="9655" t="n">
        <v>0.6542213683809499</v>
      </c>
      <c r="K77" s="10804" t="n">
        <v>1.4467456967185894</v>
      </c>
      <c r="L77" s="11953" t="n">
        <v>0.7155261054867379</v>
      </c>
      <c r="M77" s="13102" t="n">
        <v>0.0058904008680920805</v>
      </c>
      <c r="N77" s="14251" t="n">
        <v>0.17531695244848255</v>
      </c>
      <c r="O77" s="15402" t="n">
        <v>0.1261826274875827</v>
      </c>
      <c r="P77" s="16615" t="n">
        <v>-0.00954084763618479</v>
      </c>
      <c r="Q77" s="17766" t="n">
        <v>-0.02901464334617422</v>
      </c>
      <c r="R77" s="18917" t="n">
        <v>-0.025302047688600563</v>
      </c>
      <c r="S77" s="5"/>
      <c r="T77" s="5"/>
      <c r="U77" s="80"/>
      <c r="V77" s="5"/>
      <c r="W77" s="5"/>
      <c r="X77"/>
      <c r="Y77" t="n" s="26590">
        <v>0.9336441326299145</v>
      </c>
      <c r="Z77" t="n" s="27741">
        <v>0.8458877617549138</v>
      </c>
      <c r="AA77" t="n" s="28952">
        <v>0.0</v>
      </c>
      <c r="AB77" t="n" s="30165">
        <v>0.0</v>
      </c>
      <c r="AC77" t="n" s="31378">
        <v>0.12386200069494302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</row>
    <row r="78" spans="1:23" x14ac:dyDescent="0.25">
      <c r="A78" s="116" t="str">
        <f>IF(ISBLANK(TBL_DATA[[#This Row],[Row.names]]), "",   DATE(YEAR(TBL_DATA[[#This Row],[Row.names]]), MONTH(TBL_DATA[[#This Row],[Row.names]]), DAY(TBL_DATA[[#This Row],[Row.names]])))</f>
        <v/>
      </c>
      <c r="B78" s="262" t="s">
        <v>205</v>
      </c>
      <c r="C78" s="1475" t="s">
        <v>1418</v>
      </c>
      <c r="D78" s="2688" t="n">
        <v>-0.008686129196795593</v>
      </c>
      <c r="E78" s="3901" t="n">
        <v>-0.018144103797765543</v>
      </c>
      <c r="F78" s="5052" t="n">
        <v>0.032896050188470305</v>
      </c>
      <c r="G78" s="6203" t="n">
        <v>0.4450159338232252</v>
      </c>
      <c r="H78" s="7354" t="n">
        <v>0.8719249005971034</v>
      </c>
      <c r="I78" s="8505" t="n">
        <v>0.00397254796611876</v>
      </c>
      <c r="J78" s="9656" t="n">
        <v>0.6112201565823143</v>
      </c>
      <c r="K78" s="10805" t="n">
        <v>1.456102648125379</v>
      </c>
      <c r="L78" s="11954" t="n">
        <v>0.7193487052696329</v>
      </c>
      <c r="M78" s="13103" t="n">
        <v>0.005880582186230183</v>
      </c>
      <c r="N78" s="14252" t="n">
        <v>0.17621264468287015</v>
      </c>
      <c r="O78" s="15403" t="n">
        <v>0.12737288110647318</v>
      </c>
      <c r="P78" s="16616" t="n">
        <v>-0.018144103797765543</v>
      </c>
      <c r="Q78" s="17767" t="n">
        <v>-0.02930362042616197</v>
      </c>
      <c r="R78" s="18918" t="n">
        <v>-0.02557205716132918</v>
      </c>
      <c r="S78" s="5"/>
      <c r="T78" s="5"/>
      <c r="U78" s="80"/>
      <c r="V78" s="5"/>
      <c r="W78" s="5"/>
      <c r="X78"/>
      <c r="Y78" t="n" s="26591">
        <v>0.9337691902162458</v>
      </c>
      <c r="Z78" t="n" s="27742">
        <v>0.8481442714949108</v>
      </c>
      <c r="AA78" t="n" s="28953">
        <v>0.0</v>
      </c>
      <c r="AB78" t="n" s="30166">
        <v>0.0</v>
      </c>
      <c r="AC78" t="n" s="31379">
        <v>0.12516725883094235</v>
      </c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</row>
    <row r="79" spans="1:23" x14ac:dyDescent="0.25">
      <c r="A79" s="116" t="str">
        <f>IF(ISBLANK(TBL_DATA[[#This Row],[Row.names]]), "",   DATE(YEAR(TBL_DATA[[#This Row],[Row.names]]), MONTH(TBL_DATA[[#This Row],[Row.names]]), DAY(TBL_DATA[[#This Row],[Row.names]])))</f>
        <v/>
      </c>
      <c r="B79" s="263" t="s">
        <v>206</v>
      </c>
      <c r="C79" s="1476" t="s">
        <v>1419</v>
      </c>
      <c r="D79" s="2689" t="n">
        <v>0.009261641368664836</v>
      </c>
      <c r="E79" s="3902" t="n">
        <v>-0.009050506611431475</v>
      </c>
      <c r="F79" s="5053" t="n">
        <v>0.034052671461602735</v>
      </c>
      <c r="G79" s="6204" t="n">
        <v>0.4482246163884544</v>
      </c>
      <c r="H79" s="7355" t="n">
        <v>0.8662269670607786</v>
      </c>
      <c r="I79" s="8506" t="n">
        <v>0.0039749685717524585</v>
      </c>
      <c r="J79" s="9657" t="n">
        <v>0.6135525939377247</v>
      </c>
      <c r="K79" s="10806" t="n">
        <v>1.554005802965109</v>
      </c>
      <c r="L79" s="11955" t="n">
        <v>0.7202699503910839</v>
      </c>
      <c r="M79" s="13104" t="n">
        <v>0.005748029304811784</v>
      </c>
      <c r="N79" s="14253" t="n">
        <v>0.17252406516152893</v>
      </c>
      <c r="O79" s="15404" t="n">
        <v>0.12115454732144883</v>
      </c>
      <c r="P79" s="16617" t="n">
        <v>-0.009050506611431475</v>
      </c>
      <c r="Q79" s="17768" t="n">
        <v>-0.028230259932316346</v>
      </c>
      <c r="R79" s="18919" t="n">
        <v>-0.024576807792062744</v>
      </c>
      <c r="S79" s="5"/>
      <c r="T79" s="5"/>
      <c r="U79" s="80"/>
      <c r="V79" s="5"/>
      <c r="W79" s="5"/>
      <c r="X79"/>
      <c r="Y79" t="n" s="26592">
        <v>0.9307131497194927</v>
      </c>
      <c r="Z79" t="n" s="27743">
        <v>0.8486871923100312</v>
      </c>
      <c r="AA79" t="n" s="28954">
        <v>0.0</v>
      </c>
      <c r="AB79" t="n" s="30167">
        <v>0.0</v>
      </c>
      <c r="AC79" t="n" s="31380">
        <v>0.1265447785724429</v>
      </c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</row>
    <row r="80" spans="1:23" x14ac:dyDescent="0.25">
      <c r="A80" s="116" t="str">
        <f>IF(ISBLANK(TBL_DATA[[#This Row],[Row.names]]), "",   DATE(YEAR(TBL_DATA[[#This Row],[Row.names]]), MONTH(TBL_DATA[[#This Row],[Row.names]]), DAY(TBL_DATA[[#This Row],[Row.names]])))</f>
        <v/>
      </c>
      <c r="B80" s="264" t="s">
        <v>207</v>
      </c>
      <c r="C80" s="1477" t="s">
        <v>1420</v>
      </c>
      <c r="D80" s="2690" t="n">
        <v>0.007422290863834715</v>
      </c>
      <c r="E80" s="3903" t="n">
        <v>-0.0016953912401319604</v>
      </c>
      <c r="F80" s="5054" t="n">
        <v>0.052389245215210156</v>
      </c>
      <c r="G80" s="6205" t="n">
        <v>0.4472445046312521</v>
      </c>
      <c r="H80" s="7356" t="n">
        <v>0.8703924034124475</v>
      </c>
      <c r="I80" s="8507" t="n">
        <v>0.003914473623401264</v>
      </c>
      <c r="J80" s="9658" t="n">
        <v>0.579478830525088</v>
      </c>
      <c r="K80" s="10807" t="n">
        <v>1.5640817294531644</v>
      </c>
      <c r="L80" s="11956" t="n">
        <v>0.722840960532823</v>
      </c>
      <c r="M80" s="13105" t="n">
        <v>0.005724303689792397</v>
      </c>
      <c r="N80" s="14254" t="n">
        <v>0.1726070033594319</v>
      </c>
      <c r="O80" s="15405" t="n">
        <v>0.12062312927586005</v>
      </c>
      <c r="P80" s="16618" t="n">
        <v>-0.0016953912401319604</v>
      </c>
      <c r="Q80" s="17769" t="n">
        <v>-0.028036298259033313</v>
      </c>
      <c r="R80" s="18920" t="n">
        <v>-0.024381089779822857</v>
      </c>
      <c r="S80" s="5"/>
      <c r="T80" s="5"/>
      <c r="U80" s="80"/>
      <c r="V80" s="5"/>
      <c r="W80" s="5"/>
      <c r="X80"/>
      <c r="Y80" t="n" s="26593">
        <v>0.932948231903811</v>
      </c>
      <c r="Z80" t="n" s="27744">
        <v>0.8502005413623441</v>
      </c>
      <c r="AA80" t="n" s="28955">
        <v>0.0</v>
      </c>
      <c r="AB80" t="n" s="30168">
        <v>0.0</v>
      </c>
      <c r="AC80" t="n" s="31381">
        <v>0.12798270703623726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</row>
    <row r="81" spans="1:23" x14ac:dyDescent="0.25">
      <c r="A81" s="116" t="str">
        <f>IF(ISBLANK(TBL_DATA[[#This Row],[Row.names]]), "",   DATE(YEAR(TBL_DATA[[#This Row],[Row.names]]), MONTH(TBL_DATA[[#This Row],[Row.names]]), DAY(TBL_DATA[[#This Row],[Row.names]])))</f>
        <v/>
      </c>
      <c r="B81" s="265" t="s">
        <v>208</v>
      </c>
      <c r="C81" s="1478" t="s">
        <v>1421</v>
      </c>
      <c r="D81" s="2691" t="n">
        <v>-0.004465215967612337</v>
      </c>
      <c r="E81" s="3904" t="n">
        <v>-0.0061530369197074775</v>
      </c>
      <c r="F81" s="5055" t="n">
        <v>0.07018437504881314</v>
      </c>
      <c r="G81" s="6206" t="n">
        <v>0.4362576597993056</v>
      </c>
      <c r="H81" s="7357" t="n">
        <v>0.8484300737878271</v>
      </c>
      <c r="I81" s="8508" t="n">
        <v>0.003870658533071715</v>
      </c>
      <c r="J81" s="9659" t="n">
        <v>0.532777502810958</v>
      </c>
      <c r="K81" s="10808" t="n">
        <v>1.6865784830052963</v>
      </c>
      <c r="L81" s="11957" t="n">
        <v>0.6772710092990892</v>
      </c>
      <c r="M81" s="13106" t="n">
        <v>0.005648034360428354</v>
      </c>
      <c r="N81" s="14255" t="n">
        <v>0.15782602213056773</v>
      </c>
      <c r="O81" s="15406" t="n">
        <v>0.09984142469235616</v>
      </c>
      <c r="P81" s="16619" t="n">
        <v>-0.0061530369197074775</v>
      </c>
      <c r="Q81" s="17770" t="n">
        <v>-0.025103470181852595</v>
      </c>
      <c r="R81" s="18921" t="n">
        <v>-0.021761270832441407</v>
      </c>
      <c r="S81" s="5"/>
      <c r="T81" s="5"/>
      <c r="U81" s="80"/>
      <c r="V81" s="5"/>
      <c r="W81" s="5"/>
      <c r="X81"/>
      <c r="Y81" t="n" s="26594">
        <v>0.9211026402023973</v>
      </c>
      <c r="Z81" t="n" s="27745">
        <v>0.8229647679573465</v>
      </c>
      <c r="AA81" t="n" s="28956">
        <v>0.0</v>
      </c>
      <c r="AB81" t="n" s="30169">
        <v>0.0</v>
      </c>
      <c r="AC81" t="n" s="31382">
        <v>0.12694151787094723</v>
      </c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</row>
    <row r="82" spans="1:23" x14ac:dyDescent="0.25">
      <c r="A82" s="116" t="str">
        <f>IF(ISBLANK(TBL_DATA[[#This Row],[Row.names]]), "",   DATE(YEAR(TBL_DATA[[#This Row],[Row.names]]), MONTH(TBL_DATA[[#This Row],[Row.names]]), DAY(TBL_DATA[[#This Row],[Row.names]])))</f>
        <v/>
      </c>
      <c r="B82" s="266" t="s">
        <v>209</v>
      </c>
      <c r="C82" s="1479" t="s">
        <v>1422</v>
      </c>
      <c r="D82" s="2692" t="n">
        <v>0.0018389498549770888</v>
      </c>
      <c r="E82" s="3905" t="n">
        <v>-0.004325402191081462</v>
      </c>
      <c r="F82" s="5056" t="n">
        <v>0.05038562952315506</v>
      </c>
      <c r="G82" s="6207" t="n">
        <v>0.4284281603675248</v>
      </c>
      <c r="H82" s="7358" t="n">
        <v>0.8357646877343055</v>
      </c>
      <c r="I82" s="8509" t="n">
        <v>0.0038331312622094742</v>
      </c>
      <c r="J82" s="9660" t="n">
        <v>0.49809764725415917</v>
      </c>
      <c r="K82" s="10809" t="n">
        <v>1.6405706411957506</v>
      </c>
      <c r="L82" s="11958" t="n">
        <v>0.6492425914208358</v>
      </c>
      <c r="M82" s="13107" t="n">
        <v>0.005601751610237589</v>
      </c>
      <c r="N82" s="14256" t="n">
        <v>0.15014839411825726</v>
      </c>
      <c r="O82" s="15407" t="n">
        <v>0.09984142469235616</v>
      </c>
      <c r="P82" s="16620" t="n">
        <v>-0.004325402191081462</v>
      </c>
      <c r="Q82" s="17771" t="n">
        <v>-0.024194460871636327</v>
      </c>
      <c r="R82" s="18922" t="n">
        <v>-0.021014846646030243</v>
      </c>
      <c r="S82" s="5"/>
      <c r="T82" s="5"/>
      <c r="U82" s="80"/>
      <c r="V82" s="5"/>
      <c r="W82" s="5"/>
      <c r="X82"/>
      <c r="Y82" t="n" s="26595">
        <v>0.9142016668844493</v>
      </c>
      <c r="Z82" t="n" s="27746">
        <v>0.805755913053597</v>
      </c>
      <c r="AA82" t="n" s="28957">
        <v>0.0</v>
      </c>
      <c r="AB82" t="n" s="30170">
        <v>0.0</v>
      </c>
      <c r="AC82" t="n" s="31383">
        <v>0.1235640992456686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</row>
    <row r="83" spans="1:23" x14ac:dyDescent="0.25">
      <c r="A83" s="116" t="str">
        <f>IF(ISBLANK(TBL_DATA[[#This Row],[Row.names]]), "",   DATE(YEAR(TBL_DATA[[#This Row],[Row.names]]), MONTH(TBL_DATA[[#This Row],[Row.names]]), DAY(TBL_DATA[[#This Row],[Row.names]])))</f>
        <v/>
      </c>
      <c r="B83" s="267" t="s">
        <v>210</v>
      </c>
      <c r="C83" s="1480" t="s">
        <v>1423</v>
      </c>
      <c r="D83" s="2693" t="n">
        <v>0.009237565103195169</v>
      </c>
      <c r="E83" s="3906" t="n">
        <v>0.004872206727775996</v>
      </c>
      <c r="F83" s="5057" t="n">
        <v>0.034723517226638245</v>
      </c>
      <c r="G83" s="6208" t="n">
        <v>0.44119445838136495</v>
      </c>
      <c r="H83" s="7359" t="n">
        <v>0.8359337077364872</v>
      </c>
      <c r="I83" s="8510" t="n">
        <v>0.0037876370656145927</v>
      </c>
      <c r="J83" s="9661" t="n">
        <v>0.5264502245579328</v>
      </c>
      <c r="K83" s="10810" t="n">
        <v>1.6424313323031596</v>
      </c>
      <c r="L83" s="11959" t="n">
        <v>0.6388481252785827</v>
      </c>
      <c r="M83" s="13108" t="n">
        <v>0.005619576826069703</v>
      </c>
      <c r="N83" s="14257" t="n">
        <v>0.1484427346673684</v>
      </c>
      <c r="O83" s="15408" t="n">
        <v>0.09644219094805524</v>
      </c>
      <c r="P83" s="16621" t="n">
        <v>0.0</v>
      </c>
      <c r="Q83" s="17772" t="n">
        <v>-0.023558743070887775</v>
      </c>
      <c r="R83" s="18923" t="n">
        <v>-0.020415248705809897</v>
      </c>
      <c r="S83" s="5"/>
      <c r="T83" s="5"/>
      <c r="U83" s="80"/>
      <c r="V83" s="5"/>
      <c r="W83" s="5"/>
      <c r="X83"/>
      <c r="Y83" t="n" s="26596">
        <v>0.9142941035227599</v>
      </c>
      <c r="Z83" t="n" s="27747">
        <v>0.7992797540777463</v>
      </c>
      <c r="AA83" t="n" s="28958">
        <v>0.0</v>
      </c>
      <c r="AB83" t="n" s="30171">
        <v>0.0</v>
      </c>
      <c r="AC83" t="n" s="31384">
        <v>0.11874045338573708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</row>
    <row r="84" spans="1:23" x14ac:dyDescent="0.25">
      <c r="A84" s="116" t="str">
        <f>IF(ISBLANK(TBL_DATA[[#This Row],[Row.names]]), "",   DATE(YEAR(TBL_DATA[[#This Row],[Row.names]]), MONTH(TBL_DATA[[#This Row],[Row.names]]), DAY(TBL_DATA[[#This Row],[Row.names]])))</f>
        <v/>
      </c>
      <c r="B84" s="268" t="s">
        <v>211</v>
      </c>
      <c r="C84" s="1481" t="s">
        <v>1424</v>
      </c>
      <c r="D84" s="2694" t="n">
        <v>-0.0017152658662093361</v>
      </c>
      <c r="E84" s="3907" t="n">
        <v>0.003148583731673371</v>
      </c>
      <c r="F84" s="5058" t="n">
        <v>0.11708133771086482</v>
      </c>
      <c r="G84" s="6209" t="n">
        <v>0.42519921379645603</v>
      </c>
      <c r="H84" s="7360" t="n">
        <v>0.7937620876629033</v>
      </c>
      <c r="I84" s="8511" t="n">
        <v>0.004150783404582215</v>
      </c>
      <c r="J84" s="9662" t="n">
        <v>0.6332824514830029</v>
      </c>
      <c r="K84" s="10811" t="n">
        <v>1.6820602311315538</v>
      </c>
      <c r="L84" s="11960" t="n">
        <v>0.61914362025221</v>
      </c>
      <c r="M84" s="13109" t="n">
        <v>0.005640614730283539</v>
      </c>
      <c r="N84" s="14258" t="n">
        <v>0.14509287629435286</v>
      </c>
      <c r="O84" s="15409" t="n">
        <v>0.09650318514343596</v>
      </c>
      <c r="P84" s="16622" t="n">
        <v>-0.0017152658662094034</v>
      </c>
      <c r="Q84" s="17773" t="n">
        <v>-0.023294864917376784</v>
      </c>
      <c r="R84" s="18924" t="n">
        <v>-0.020222308755795223</v>
      </c>
      <c r="S84" s="5"/>
      <c r="T84" s="5"/>
      <c r="U84" s="80"/>
      <c r="V84" s="5"/>
      <c r="W84" s="5"/>
      <c r="X84"/>
      <c r="Y84" t="n" s="26597">
        <v>0.8909332677944534</v>
      </c>
      <c r="Z84" t="n" s="27748">
        <v>0.7868567978051725</v>
      </c>
      <c r="AA84" t="n" s="28959">
        <v>0.0</v>
      </c>
      <c r="AB84" t="n" s="30172">
        <v>0.0</v>
      </c>
      <c r="AC84" t="n" s="31385">
        <v>0.12087045811989254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</row>
    <row r="85" spans="1:23" x14ac:dyDescent="0.25">
      <c r="A85" s="116" t="str">
        <f>IF(ISBLANK(TBL_DATA[[#This Row],[Row.names]]), "",   DATE(YEAR(TBL_DATA[[#This Row],[Row.names]]), MONTH(TBL_DATA[[#This Row],[Row.names]]), DAY(TBL_DATA[[#This Row],[Row.names]])))</f>
        <v/>
      </c>
      <c r="B85" s="269" t="s">
        <v>212</v>
      </c>
      <c r="C85" s="1482" t="s">
        <v>1425</v>
      </c>
      <c r="D85" s="2695" t="n">
        <v>-0.0016441521507287427</v>
      </c>
      <c r="E85" s="3908" t="n">
        <v>0.0014992548302303899</v>
      </c>
      <c r="F85" s="5059" t="n">
        <v>0.09267690966669662</v>
      </c>
      <c r="G85" s="6210" t="n">
        <v>0.42326703651217934</v>
      </c>
      <c r="H85" s="7361" t="n">
        <v>0.7875026985021154</v>
      </c>
      <c r="I85" s="8512" t="n">
        <v>0.0042146426452941985</v>
      </c>
      <c r="J85" s="9663" t="n">
        <v>0.6455534557512996</v>
      </c>
      <c r="K85" s="10812" t="n">
        <v>1.7040197866910578</v>
      </c>
      <c r="L85" s="11961" t="n">
        <v>0.6219351416814465</v>
      </c>
      <c r="M85" s="13110" t="n">
        <v>0.005621694007731369</v>
      </c>
      <c r="N85" s="14259" t="n">
        <v>0.1451390639761667</v>
      </c>
      <c r="O85" s="15410" t="n">
        <v>0.0965591926644339</v>
      </c>
      <c r="P85" s="16623" t="n">
        <v>-0.00335659785887521</v>
      </c>
      <c r="Q85" s="17774" t="n">
        <v>-0.023368812234299072</v>
      </c>
      <c r="R85" s="18925" t="n">
        <v>-0.020295277980271</v>
      </c>
      <c r="S85" s="5"/>
      <c r="T85" s="5"/>
      <c r="U85" s="80"/>
      <c r="V85" s="5"/>
      <c r="W85" s="5"/>
      <c r="X85"/>
      <c r="Y85" t="n" s="26598">
        <v>0.8874134878973361</v>
      </c>
      <c r="Z85" t="n" s="27749">
        <v>0.7886286462470448</v>
      </c>
      <c r="AA85" t="n" s="28960">
        <v>0.0</v>
      </c>
      <c r="AB85" t="n" s="30173">
        <v>0.0</v>
      </c>
      <c r="AC85" t="n" s="31386">
        <v>0.11626099330082174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</row>
    <row r="86" spans="1:23" x14ac:dyDescent="0.25">
      <c r="A86" s="116" t="str">
        <f>IF(ISBLANK(TBL_DATA[[#This Row],[Row.names]]), "",   DATE(YEAR(TBL_DATA[[#This Row],[Row.names]]), MONTH(TBL_DATA[[#This Row],[Row.names]]), DAY(TBL_DATA[[#This Row],[Row.names]])))</f>
        <v/>
      </c>
      <c r="B86" s="270" t="s">
        <v>213</v>
      </c>
      <c r="C86" s="1483" t="s">
        <v>1426</v>
      </c>
      <c r="D86" s="2696" t="n">
        <v>0.006186851827124171</v>
      </c>
      <c r="E86" s="3909" t="n">
        <v>0.007695382324840461</v>
      </c>
      <c r="F86" s="5060" t="n">
        <v>0.08339781418310754</v>
      </c>
      <c r="G86" s="6211" t="n">
        <v>0.42145308501846357</v>
      </c>
      <c r="H86" s="7362" t="n">
        <v>0.7845101147326453</v>
      </c>
      <c r="I86" s="8513" t="n">
        <v>0.004225433391382313</v>
      </c>
      <c r="J86" s="9664" t="n">
        <v>0.6839570064967042</v>
      </c>
      <c r="K86" s="10813" t="n">
        <v>1.7472387589274512</v>
      </c>
      <c r="L86" s="11962" t="n">
        <v>0.625908105041875</v>
      </c>
      <c r="M86" s="13111" t="n">
        <v>0.005567329998513618</v>
      </c>
      <c r="N86" s="14260" t="n">
        <v>0.1444967520985427</v>
      </c>
      <c r="O86" s="15411" t="n">
        <v>0.0965591926644339</v>
      </c>
      <c r="P86" s="16624" t="n">
        <v>0.0</v>
      </c>
      <c r="Q86" s="17775" t="n">
        <v>-0.02331347185276971</v>
      </c>
      <c r="R86" s="18926" t="n">
        <v>-0.02025353950234748</v>
      </c>
      <c r="S86" s="5"/>
      <c r="T86" s="5"/>
      <c r="U86" s="80"/>
      <c r="V86" s="5"/>
      <c r="W86" s="5"/>
      <c r="X86"/>
      <c r="Y86" t="n" s="26599">
        <v>0.8857257559383972</v>
      </c>
      <c r="Z86" t="n" s="27750">
        <v>0.7911435426279324</v>
      </c>
      <c r="AA86" t="n" s="28961">
        <v>0.0</v>
      </c>
      <c r="AB86" t="n" s="30174">
        <v>0.0</v>
      </c>
      <c r="AC86" t="n" s="31387">
        <v>0.1118282535110642</v>
      </c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</row>
    <row r="87" spans="1:23" x14ac:dyDescent="0.25">
      <c r="A87" s="116" t="str">
        <f>IF(ISBLANK(TBL_DATA[[#This Row],[Row.names]]), "",   DATE(YEAR(TBL_DATA[[#This Row],[Row.names]]), MONTH(TBL_DATA[[#This Row],[Row.names]]), DAY(TBL_DATA[[#This Row],[Row.names]])))</f>
        <v/>
      </c>
      <c r="B87" s="271" t="s">
        <v>214</v>
      </c>
      <c r="C87" s="1484" t="s">
        <v>1427</v>
      </c>
      <c r="D87" s="2697" t="n">
        <v>-0.0022118021764132947</v>
      </c>
      <c r="E87" s="3910" t="n">
        <v>0.005466559485052702</v>
      </c>
      <c r="F87" s="5061" t="n">
        <v>0.11737714568256363</v>
      </c>
      <c r="G87" s="6212" t="n">
        <v>0.41796118141084665</v>
      </c>
      <c r="H87" s="7363" t="n">
        <v>0.7872071092119761</v>
      </c>
      <c r="I87" s="8514" t="n">
        <v>0.004156729566878842</v>
      </c>
      <c r="J87" s="9665" t="n">
        <v>0.7089531509769986</v>
      </c>
      <c r="K87" s="10814" t="n">
        <v>1.7334496024809678</v>
      </c>
      <c r="L87" s="11963" t="n">
        <v>0.6248593257947159</v>
      </c>
      <c r="M87" s="13112" t="n">
        <v>0.005519125767089057</v>
      </c>
      <c r="N87" s="14261" t="n">
        <v>0.14304526405758994</v>
      </c>
      <c r="O87" s="15412" t="n">
        <v>0.094668112435758</v>
      </c>
      <c r="P87" s="16625" t="n">
        <v>-0.002211802176413369</v>
      </c>
      <c r="Q87" s="17776" t="n">
        <v>-0.02295187339259507</v>
      </c>
      <c r="R87" s="18927" t="n">
        <v>-0.01992267844732734</v>
      </c>
      <c r="S87" s="5"/>
      <c r="T87" s="5"/>
      <c r="U87" s="80"/>
      <c r="V87" s="5"/>
      <c r="W87" s="5"/>
      <c r="X87"/>
      <c r="Y87" t="n" s="26600">
        <v>0.8872469268540614</v>
      </c>
      <c r="Z87" t="n" s="27751">
        <v>0.7904804398558611</v>
      </c>
      <c r="AA87" t="n" s="28962">
        <v>0.0</v>
      </c>
      <c r="AB87" t="n" s="30175">
        <v>0.0</v>
      </c>
      <c r="AC87" t="n" s="31388">
        <v>0.11055405412902516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</row>
    <row r="88" spans="1:23" x14ac:dyDescent="0.25">
      <c r="A88" s="116" t="str">
        <f>IF(ISBLANK(TBL_DATA[[#This Row],[Row.names]]), "",   DATE(YEAR(TBL_DATA[[#This Row],[Row.names]]), MONTH(TBL_DATA[[#This Row],[Row.names]]), DAY(TBL_DATA[[#This Row],[Row.names]])))</f>
        <v/>
      </c>
      <c r="B88" s="272" t="s">
        <v>215</v>
      </c>
      <c r="C88" s="1485" t="s">
        <v>1428</v>
      </c>
      <c r="D88" s="2698" t="n">
        <v>0.0042856298398061</v>
      </c>
      <c r="E88" s="3911" t="n">
        <v>0.009775616975309154</v>
      </c>
      <c r="F88" s="5062" t="n">
        <v>0.14099274615109492</v>
      </c>
      <c r="G88" s="6213" t="n">
        <v>0.41828347913387315</v>
      </c>
      <c r="H88" t="n" s="7364">
        <v>0.7890805063453034</v>
      </c>
      <c r="I88" t="n" s="8515">
        <v>0.004138072523956242</v>
      </c>
      <c r="J88" t="n" s="9666">
        <v>0.7341084530161552</v>
      </c>
      <c r="K88" s="10815" t="n">
        <v>1.7331042010756872</v>
      </c>
      <c r="L88" s="11964" t="n">
        <v>0.6236345624989879</v>
      </c>
      <c r="M88" s="13113" t="n">
        <v>0.005527701782676358</v>
      </c>
      <c r="N88" s="14262" t="n">
        <v>0.14303423851029282</v>
      </c>
      <c r="O88" s="15413" t="n">
        <v>0.09453119945859519</v>
      </c>
      <c r="P88" s="16626" t="n">
        <v>0.0</v>
      </c>
      <c r="Q88" s="17777" t="n">
        <v>-0.022841617658241036</v>
      </c>
      <c r="R88" s="18928" t="n">
        <v>-0.019812656195237546</v>
      </c>
      <c r="S88"/>
      <c r="T88"/>
      <c r="U88"/>
      <c r="V88" s="5"/>
      <c r="W88"/>
      <c r="X88"/>
      <c r="Y88" t="n" s="26601">
        <v>0.888302035540448</v>
      </c>
      <c r="Z88" t="n" s="27752">
        <v>0.7897053643600173</v>
      </c>
      <c r="AA88" t="n" s="28963">
        <v>0.0</v>
      </c>
      <c r="AB88" t="n" s="30176">
        <v>0.0</v>
      </c>
      <c r="AC88" t="n" s="31389">
        <v>0.10660168296965436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</row>
    <row r="89" spans="1:23" x14ac:dyDescent="0.25">
      <c r="A89" s="116" t="str">
        <f>IF(ISBLANK(TBL_DATA[[#This Row],[Row.names]]), "",   DATE(YEAR(TBL_DATA[[#This Row],[Row.names]]), MONTH(TBL_DATA[[#This Row],[Row.names]]), DAY(TBL_DATA[[#This Row],[Row.names]])))</f>
        <v/>
      </c>
      <c r="B89" s="273" t="s">
        <v>216</v>
      </c>
      <c r="C89" s="1486" t="s">
        <v>1429</v>
      </c>
      <c r="D89" s="2699" t="n">
        <v>-0.002884134318255337</v>
      </c>
      <c r="E89" s="3912" t="n">
        <v>0.006863288464653117</v>
      </c>
      <c r="F89" s="5063" t="n">
        <v>0.2088026680134798</v>
      </c>
      <c r="G89" s="6214" t="n">
        <v>0.3958797349891672</v>
      </c>
      <c r="H89" s="7365" t="n">
        <v>0.769383084275507</v>
      </c>
      <c r="I89" s="8516" t="n">
        <v>0.00398045822532186</v>
      </c>
      <c r="J89" s="9667" t="n">
        <v>0.747199474456536</v>
      </c>
      <c r="K89" s="10816" t="n">
        <v>1.680084777893405</v>
      </c>
      <c r="L89" s="11965" t="n">
        <v>0.5577717488120877</v>
      </c>
      <c r="M89" s="13114" t="n">
        <v>0.005512019335231532</v>
      </c>
      <c r="N89" s="14263" t="n">
        <v>0.13157935737049195</v>
      </c>
      <c r="O89" s="15414" t="n">
        <v>0.07788482041924294</v>
      </c>
      <c r="P89" s="16627" t="n">
        <v>-0.0028841343182554047</v>
      </c>
      <c r="Q89" s="17778" t="n">
        <v>-0.02055188826852782</v>
      </c>
      <c r="R89" s="18929" t="n">
        <v>-0.017765500848614342</v>
      </c>
      <c r="S89" s="5"/>
      <c r="T89" s="5"/>
      <c r="U89" s="80"/>
      <c r="V89" s="5"/>
      <c r="W89" s="5"/>
      <c r="X89"/>
      <c r="Y89" t="n" s="26602">
        <v>0.8771448479444585</v>
      </c>
      <c r="Z89" t="n" s="27753">
        <v>0.7468411804474148</v>
      </c>
      <c r="AA89" t="n" s="28964">
        <v>0.0</v>
      </c>
      <c r="AB89" t="n" s="30177">
        <v>0.0</v>
      </c>
      <c r="AC89" t="n" s="31390">
        <v>0.10386325250734504</v>
      </c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</row>
    <row r="90" spans="1:23" x14ac:dyDescent="0.25">
      <c r="A90" s="116" t="str">
        <f>IF(ISBLANK(TBL_DATA[[#This Row],[Row.names]]), "",   DATE(YEAR(TBL_DATA[[#This Row],[Row.names]]), MONTH(TBL_DATA[[#This Row],[Row.names]]), DAY(TBL_DATA[[#This Row],[Row.names]])))</f>
        <v/>
      </c>
      <c r="B90" s="274" t="s">
        <v>217</v>
      </c>
      <c r="C90" s="1487" t="s">
        <v>1430</v>
      </c>
      <c r="D90" s="2700" t="n">
        <v>-0.00669992030931789</v>
      </c>
      <c r="E90" s="3913" t="n">
        <v>1.1738466956234817E-4</v>
      </c>
      <c r="F90" s="5064" t="n">
        <v>0.20440884916420843</v>
      </c>
      <c r="G90" s="6215" t="n">
        <v>0.3966109307838212</v>
      </c>
      <c r="H90" s="7366" t="n">
        <v>0.7704454928881607</v>
      </c>
      <c r="I90" s="8517" t="n">
        <v>0.0039817356010452346</v>
      </c>
      <c r="J90" s="9668" t="n">
        <v>0.709788690949273</v>
      </c>
      <c r="K90" s="10817" t="n">
        <v>1.7120916331366998</v>
      </c>
      <c r="L90" s="11966" t="n">
        <v>0.5596754434172304</v>
      </c>
      <c r="M90" s="13115" t="n">
        <v>0.005514624669976227</v>
      </c>
      <c r="N90" s="14264" t="n">
        <v>0.13192581217664104</v>
      </c>
      <c r="O90" s="15415" t="n">
        <v>0.07835313867920975</v>
      </c>
      <c r="P90" s="16628" t="n">
        <v>-0.009564731157479467</v>
      </c>
      <c r="Q90" s="17779" t="n">
        <v>-0.02063407971904501</v>
      </c>
      <c r="R90" s="18930" t="n">
        <v>-0.017840355606410774</v>
      </c>
      <c r="S90" s="5"/>
      <c r="T90" s="5"/>
      <c r="U90" s="80"/>
      <c r="V90" s="5"/>
      <c r="W90" s="5"/>
      <c r="X90"/>
      <c r="Y90" t="n" s="26603">
        <v>0.8777502451655369</v>
      </c>
      <c r="Z90" t="n" s="27754">
        <v>0.7481145924370346</v>
      </c>
      <c r="AA90" t="n" s="28965">
        <v>0.0</v>
      </c>
      <c r="AB90" t="n" s="30178">
        <v>0.0</v>
      </c>
      <c r="AC90" t="n" s="31391">
        <v>0.10059411860914808</v>
      </c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</row>
    <row r="91" spans="1:23" x14ac:dyDescent="0.25">
      <c r="A91" s="116" t="str">
        <f>IF(ISBLANK(TBL_DATA[[#This Row],[Row.names]]), "",   DATE(YEAR(TBL_DATA[[#This Row],[Row.names]]), MONTH(TBL_DATA[[#This Row],[Row.names]]), DAY(TBL_DATA[[#This Row],[Row.names]])))</f>
        <v/>
      </c>
      <c r="B91" s="275" t="s">
        <v>218</v>
      </c>
      <c r="C91" s="1488" t="s">
        <v>1431</v>
      </c>
      <c r="D91" s="2701" t="n">
        <v>-0.0027337017887919175</v>
      </c>
      <c r="E91" s="3914" t="n">
        <v>-0.002616638013910877</v>
      </c>
      <c r="F91" s="5065" t="n">
        <v>0.19063008295104256</v>
      </c>
      <c r="G91" s="6216" t="n">
        <v>0.3968737996716149</v>
      </c>
      <c r="H91" s="7367" t="n">
        <v>0.7687577916833911</v>
      </c>
      <c r="I91" s="8518" t="n">
        <v>0.004003554834152875</v>
      </c>
      <c r="J91" s="9669" t="n">
        <v>0.6637208860153527</v>
      </c>
      <c r="K91" s="10818" t="n">
        <v>1.7187629259322006</v>
      </c>
      <c r="L91" s="11967" t="n">
        <v>0.5587923595648007</v>
      </c>
      <c r="M91" s="13116" t="n">
        <v>0.005530109609776293</v>
      </c>
      <c r="N91" s="14265" t="n">
        <v>0.13216379402908962</v>
      </c>
      <c r="O91" s="15416" t="n">
        <v>0.07854366201523617</v>
      </c>
      <c r="P91" s="16629" t="n">
        <v>-0.012272285823597073</v>
      </c>
      <c r="Q91" s="17780" t="n">
        <v>-0.020722715677376526</v>
      </c>
      <c r="R91" s="18931" t="n">
        <v>-0.017923951947183107</v>
      </c>
      <c r="S91" s="5"/>
      <c r="T91" s="5"/>
      <c r="U91" s="80"/>
      <c r="V91" s="5"/>
      <c r="W91" s="5"/>
      <c r="X91"/>
      <c r="Y91" t="n" s="26604">
        <v>0.8767883391579697</v>
      </c>
      <c r="Z91" t="n" s="27755">
        <v>0.747524153164833</v>
      </c>
      <c r="AA91" t="n" s="28966">
        <v>0.0</v>
      </c>
      <c r="AB91" t="n" s="30179">
        <v>0.0</v>
      </c>
      <c r="AC91" t="n" s="31392">
        <v>0.10136960305826355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</row>
    <row r="92" spans="1:23" x14ac:dyDescent="0.25">
      <c r="A92" s="116" t="str">
        <f>IF(ISBLANK(TBL_DATA[[#This Row],[Row.names]]), "",   DATE(YEAR(TBL_DATA[[#This Row],[Row.names]]), MONTH(TBL_DATA[[#This Row],[Row.names]]), DAY(TBL_DATA[[#This Row],[Row.names]])))</f>
        <v/>
      </c>
      <c r="B92" s="276" t="s">
        <v>219</v>
      </c>
      <c r="C92" s="1489" t="s">
        <v>1432</v>
      </c>
      <c r="D92" s="2702" t="n">
        <v>-0.010979679399320609</v>
      </c>
      <c r="E92" s="3915" t="n">
        <v>-0.013567587566734707</v>
      </c>
      <c r="F92" s="5066" t="n">
        <v>0.13806051143751685</v>
      </c>
      <c r="G92" s="6217" t="n">
        <v>0.38876119287936756</v>
      </c>
      <c r="H92" s="7368" t="n">
        <v>0.7623011809175986</v>
      </c>
      <c r="I92" s="8519" t="n">
        <v>0.003924184511433248</v>
      </c>
      <c r="J92" s="9670" t="n">
        <v>0.5797810696234136</v>
      </c>
      <c r="K92" s="10819" t="n">
        <v>1.6359089542270169</v>
      </c>
      <c r="L92" s="11968" t="n">
        <v>0.5572531591644847</v>
      </c>
      <c r="M92" s="13117" t="n">
        <v>0.005355667946657355</v>
      </c>
      <c r="N92" s="14266" t="n">
        <v>0.12777214264127396</v>
      </c>
      <c r="O92" s="15417" t="n">
        <v>0.08155562691568935</v>
      </c>
      <c r="P92" s="16630" t="n">
        <v>-0.023117219459077742</v>
      </c>
      <c r="Q92" s="17781" t="n">
        <v>-0.020509180931555272</v>
      </c>
      <c r="R92" s="18932" t="n">
        <v>-0.01780341691213867</v>
      </c>
      <c r="S92" s="5"/>
      <c r="T92" s="5"/>
      <c r="U92" s="80"/>
      <c r="V92" s="5"/>
      <c r="W92" s="5"/>
      <c r="X92"/>
      <c r="Y92" t="n" s="26605">
        <v>0.8730986089312012</v>
      </c>
      <c r="Z92" t="n" s="27756">
        <v>0.7464939110029529</v>
      </c>
      <c r="AA92" t="n" s="28967">
        <v>0.0</v>
      </c>
      <c r="AB92" t="n" s="30180">
        <v>0.0</v>
      </c>
      <c r="AC92" t="n" s="31393">
        <v>0.09813231576046053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</row>
    <row r="93" spans="1:23" x14ac:dyDescent="0.25">
      <c r="A93" s="116" t="str">
        <f>IF(ISBLANK(TBL_DATA[[#This Row],[Row.names]]), "",   DATE(YEAR(TBL_DATA[[#This Row],[Row.names]]), MONTH(TBL_DATA[[#This Row],[Row.names]]), DAY(TBL_DATA[[#This Row],[Row.names]])))</f>
        <v/>
      </c>
      <c r="B93" s="277" t="s">
        <v>220</v>
      </c>
      <c r="C93" s="1490" t="s">
        <v>1433</v>
      </c>
      <c r="D93" s="2703" t="n">
        <v>-0.00204859385120585</v>
      </c>
      <c r="E93" s="3916" t="n">
        <v>-0.015588386941475574</v>
      </c>
      <c r="F93" s="5067" t="n">
        <v>0.12789902857275814</v>
      </c>
      <c r="G93" s="6218" t="n">
        <v>0.3881625373019448</v>
      </c>
      <c r="H93" s="7369" t="n">
        <v>0.7606152954359844</v>
      </c>
      <c r="I93" s="8520" t="n">
        <v>0.003922641446603514</v>
      </c>
      <c r="J93" s="9671" t="n">
        <v>0.5542143349898903</v>
      </c>
      <c r="K93" s="10820" t="n">
        <v>1.6298767875389113</v>
      </c>
      <c r="L93" s="11969" t="n">
        <v>0.5559820302685263</v>
      </c>
      <c r="M93" s="13118" t="n">
        <v>0.005342329704583931</v>
      </c>
      <c r="N93" s="14267" t="n">
        <v>0.12727135980460616</v>
      </c>
      <c r="O93" s="15418" t="n">
        <v>0.0816584792209597</v>
      </c>
      <c r="P93" s="16631" t="n">
        <v>-0.025118455516642713</v>
      </c>
      <c r="Q93" s="17782" t="n">
        <v>-0.020568512949938826</v>
      </c>
      <c r="R93" s="18933" t="n">
        <v>-0.017873353747448563</v>
      </c>
      <c r="S93" s="5"/>
      <c r="T93" s="5"/>
      <c r="U93" s="80"/>
      <c r="V93" s="5"/>
      <c r="W93" s="5"/>
      <c r="X93"/>
      <c r="Y93" t="n" s="26606">
        <v>0.8721326134459049</v>
      </c>
      <c r="Z93" t="n" s="27757">
        <v>0.7456420255514884</v>
      </c>
      <c r="AA93" t="n" s="28968">
        <v>0.0</v>
      </c>
      <c r="AB93" t="n" s="30181">
        <v>0.0</v>
      </c>
      <c r="AC93" t="n" s="31394">
        <v>0.10672185046666455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</row>
    <row r="94" spans="1:23" x14ac:dyDescent="0.25">
      <c r="A94" s="116" t="str">
        <f>IF(ISBLANK(TBL_DATA[[#This Row],[Row.names]]), "",   DATE(YEAR(TBL_DATA[[#This Row],[Row.names]]), MONTH(TBL_DATA[[#This Row],[Row.names]]), DAY(TBL_DATA[[#This Row],[Row.names]])))</f>
        <v/>
      </c>
      <c r="B94" s="278" t="s">
        <v>221</v>
      </c>
      <c r="C94" s="1491" t="s">
        <v>1434</v>
      </c>
      <c r="D94" s="2704" t="n">
        <v>-0.01429412386228126</v>
      </c>
      <c r="E94" s="3917" t="n">
        <v>-0.02965968847000222</v>
      </c>
      <c r="F94" s="5068" t="n">
        <v>0.11437477121086936</v>
      </c>
      <c r="G94" s="6219" t="n">
        <v>0.39243306947243195</v>
      </c>
      <c r="H94" s="7370" t="n">
        <v>0.7616900869619009</v>
      </c>
      <c r="I94" s="8521" t="n">
        <v>0.0039785064961899265</v>
      </c>
      <c r="J94" s="9672" t="n">
        <v>0.5623222630385274</v>
      </c>
      <c r="K94" s="10821" t="n">
        <v>1.6550724709597213</v>
      </c>
      <c r="L94" s="11970" t="n">
        <v>0.5708205594783701</v>
      </c>
      <c r="M94" s="13119" t="n">
        <v>0.005339105125423506</v>
      </c>
      <c r="N94" s="14268" t="n">
        <v>0.1293746797679019</v>
      </c>
      <c r="O94" s="15419" t="n">
        <v>0.08469786377669004</v>
      </c>
      <c r="P94" s="16632" t="n">
        <v>-0.03905353306453985</v>
      </c>
      <c r="Q94" s="17783" t="n">
        <v>-0.021005610205857197</v>
      </c>
      <c r="R94" s="18934" t="n">
        <v>-0.018265910093585178</v>
      </c>
      <c r="S94" s="5"/>
      <c r="T94" s="5"/>
      <c r="U94" s="80"/>
      <c r="V94" s="5"/>
      <c r="W94" s="5"/>
      <c r="X94"/>
      <c r="Y94" t="n" s="26607">
        <v>0.8727485817587449</v>
      </c>
      <c r="Z94" t="n" s="27758">
        <v>0.7555266768806842</v>
      </c>
      <c r="AA94" t="n" s="28969">
        <v>0.0</v>
      </c>
      <c r="AB94" t="n" s="30182">
        <v>0.0</v>
      </c>
      <c r="AC94" t="n" s="31395">
        <v>0.10287079652196526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</row>
    <row r="95" spans="1:23" x14ac:dyDescent="0.25">
      <c r="A95" s="116" t="str">
        <f>IF(ISBLANK(TBL_DATA[[#This Row],[Row.names]]), "",   DATE(YEAR(TBL_DATA[[#This Row],[Row.names]]), MONTH(TBL_DATA[[#This Row],[Row.names]]), DAY(TBL_DATA[[#This Row],[Row.names]])))</f>
        <v/>
      </c>
      <c r="B95" s="279" t="s">
        <v>222</v>
      </c>
      <c r="C95" s="1492" t="s">
        <v>1435</v>
      </c>
      <c r="D95" s="2705" t="n">
        <v>-0.006109886071297358</v>
      </c>
      <c r="E95" s="3918" t="n">
        <v>-0.035588357223837686</v>
      </c>
      <c r="F95" s="5069" t="n">
        <v>0.0486927547402658</v>
      </c>
      <c r="G95" s="6220" t="n">
        <v>0.385818632412577</v>
      </c>
      <c r="H95" s="7371" t="n">
        <v>0.7663129537337062</v>
      </c>
      <c r="I95" s="8522" t="n">
        <v>0.0038405504241004664</v>
      </c>
      <c r="J95" s="9673" t="n">
        <v>0.4665304167490443</v>
      </c>
      <c r="K95" s="10822" t="n">
        <v>1.6234252358296881</v>
      </c>
      <c r="L95" s="11971" t="n">
        <v>0.5730415832119241</v>
      </c>
      <c r="M95" s="13120" t="n">
        <v>0.005191214109778636</v>
      </c>
      <c r="N95" s="14269" t="n">
        <v>0.12611781044365122</v>
      </c>
      <c r="O95" s="15420" t="n">
        <v>0.0855748266697145</v>
      </c>
      <c r="P95" s="16633" t="n">
        <v>-0.04492480649813124</v>
      </c>
      <c r="Q95" s="17784" t="n">
        <v>-0.020815254944618913</v>
      </c>
      <c r="R95" s="18935" t="n">
        <v>-0.018144523855260133</v>
      </c>
      <c r="S95" s="5"/>
      <c r="T95" s="5"/>
      <c r="U95" s="80"/>
      <c r="V95" s="5"/>
      <c r="W95" s="5"/>
      <c r="X95"/>
      <c r="Y95" t="n" s="26608">
        <v>0.8753930281500454</v>
      </c>
      <c r="Z95" t="n" s="27759">
        <v>0.7569951011809285</v>
      </c>
      <c r="AA95" t="n" s="28970">
        <v>0.0</v>
      </c>
      <c r="AB95" t="n" s="30183">
        <v>0.0</v>
      </c>
      <c r="AC95" t="n" s="31396">
        <v>0.11825548230366353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</row>
    <row r="96" spans="1:23" x14ac:dyDescent="0.25">
      <c r="A96" s="116" t="str">
        <f>IF(ISBLANK(TBL_DATA[[#This Row],[Row.names]]), "",   DATE(YEAR(TBL_DATA[[#This Row],[Row.names]]), MONTH(TBL_DATA[[#This Row],[Row.names]]), DAY(TBL_DATA[[#This Row],[Row.names]])))</f>
        <v/>
      </c>
      <c r="B96" s="280" t="s">
        <v>223</v>
      </c>
      <c r="C96" s="1493" t="s">
        <v>1436</v>
      </c>
      <c r="D96" s="2706" t="n">
        <v>0.02015253062167781</v>
      </c>
      <c r="E96" s="3919" t="n">
        <v>-0.016153022060888422</v>
      </c>
      <c r="F96" s="5070" t="n">
        <v>0.03536610384827643</v>
      </c>
      <c r="G96" s="6221" t="n">
        <v>0.38172984884842626</v>
      </c>
      <c r="H96" s="7372" t="n">
        <v>0.7762624190578401</v>
      </c>
      <c r="I96" s="8523" t="n">
        <v>0.003699286990954701</v>
      </c>
      <c r="J96" s="9674" t="n">
        <v>0.47150418369708436</v>
      </c>
      <c r="K96" s="10823" t="n">
        <v>1.5927180742864973</v>
      </c>
      <c r="L96" s="11972" t="n">
        <v>0.543573040103478</v>
      </c>
      <c r="M96" s="13121" t="n">
        <v>0.005283651938814488</v>
      </c>
      <c r="N96" s="14270" t="n">
        <v>0.12415060107401103</v>
      </c>
      <c r="O96" s="15421" t="n">
        <v>0.0855748266697145</v>
      </c>
      <c r="P96" s="16634" t="n">
        <v>-0.025677624415079925</v>
      </c>
      <c r="Q96" s="17785" t="n">
        <v>-0.020532529494547303</v>
      </c>
      <c r="R96" s="18936" t="n">
        <v>-0.017903456971923023</v>
      </c>
      <c r="S96" s="5"/>
      <c r="T96" s="5"/>
      <c r="U96" s="80"/>
      <c r="V96" s="5"/>
      <c r="W96" s="5"/>
      <c r="X96"/>
      <c r="Y96" t="n" s="26609">
        <v>0.8810575571765107</v>
      </c>
      <c r="Z96" t="n" s="27760">
        <v>0.7372740603761117</v>
      </c>
      <c r="AA96" t="n" s="28971">
        <v>0.0</v>
      </c>
      <c r="AB96" t="n" s="30184">
        <v>0.0</v>
      </c>
      <c r="AC96" t="n" s="31397">
        <v>0.11693626279908935</v>
      </c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</row>
    <row r="97" spans="1:23" x14ac:dyDescent="0.25">
      <c r="A97" s="116" t="str">
        <f>IF(ISBLANK(TBL_DATA[[#This Row],[Row.names]]), "",   DATE(YEAR(TBL_DATA[[#This Row],[Row.names]]), MONTH(TBL_DATA[[#This Row],[Row.names]]), DAY(TBL_DATA[[#This Row],[Row.names]])))</f>
        <v/>
      </c>
      <c r="B97" s="281" t="s">
        <v>224</v>
      </c>
      <c r="C97" s="1494" t="s">
        <v>1437</v>
      </c>
      <c r="D97" s="2707" t="n">
        <v>-0.0025372660957817842</v>
      </c>
      <c r="E97" s="3920" t="n">
        <v>-0.018649303641450676</v>
      </c>
      <c r="F97" s="5071" t="n">
        <v>0.011968379500347348</v>
      </c>
      <c r="G97" s="6222" t="n">
        <v>0.38100613909963654</v>
      </c>
      <c r="H97" s="7373" t="n">
        <v>0.7738384262125577</v>
      </c>
      <c r="I97" s="8524" t="n">
        <v>0.0037180275563364973</v>
      </c>
      <c r="J97" s="9675" t="n">
        <v>0.4226727441485185</v>
      </c>
      <c r="K97" s="10824" t="n">
        <v>1.562621885017599</v>
      </c>
      <c r="L97" s="11973" t="n">
        <v>0.526352770449014</v>
      </c>
      <c r="M97" s="13122" t="n">
        <v>0.0053805998616388755</v>
      </c>
      <c r="N97" s="14271" t="n">
        <v>0.12410905415276662</v>
      </c>
      <c r="O97" s="15422" t="n">
        <v>0.08572515288125705</v>
      </c>
      <c r="P97" s="16635" t="n">
        <v>-0.028149739545013097</v>
      </c>
      <c r="Q97" s="17786" t="n">
        <v>-0.020616375891688913</v>
      </c>
      <c r="R97" s="18937" t="n">
        <v>-0.017988183186545163</v>
      </c>
      <c r="S97" s="5"/>
      <c r="T97" s="5"/>
      <c r="U97" s="80"/>
      <c r="V97" s="5"/>
      <c r="W97" s="5"/>
      <c r="X97"/>
      <c r="Y97" t="n" s="26610">
        <v>0.8796808661171152</v>
      </c>
      <c r="Z97" t="n" s="27761">
        <v>0.7255017370406593</v>
      </c>
      <c r="AA97" t="n" s="28972">
        <v>0.0</v>
      </c>
      <c r="AB97" t="n" s="30185">
        <v>0.0</v>
      </c>
      <c r="AC97" t="n" s="31398">
        <v>0.14348373655309588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</row>
    <row r="98" spans="1:23" x14ac:dyDescent="0.25">
      <c r="A98" s="116" t="str">
        <f>IF(ISBLANK(TBL_DATA[[#This Row],[Row.names]]), "",   DATE(YEAR(TBL_DATA[[#This Row],[Row.names]]), MONTH(TBL_DATA[[#This Row],[Row.names]]), DAY(TBL_DATA[[#This Row],[Row.names]])))</f>
        <v/>
      </c>
      <c r="B98" s="282" t="s">
        <v>225</v>
      </c>
      <c r="C98" s="1495" t="s">
        <v>1438</v>
      </c>
      <c r="D98" s="2708" t="n">
        <v>0.023377999848588064</v>
      </c>
      <c r="E98" s="3921" t="n">
        <v>0.004292712789431441</v>
      </c>
      <c r="F98" s="5072" t="n">
        <v>0.07567068339268412</v>
      </c>
      <c r="G98" s="6223" t="n">
        <v>0.3959818161940141</v>
      </c>
      <c r="H98" s="7374" t="n">
        <v>0.8098636894483628</v>
      </c>
      <c r="I98" s="8525" t="n">
        <v>0.0036175663850831056</v>
      </c>
      <c r="J98" s="9676" t="n">
        <v>0.6046705051004</v>
      </c>
      <c r="K98" s="10825" t="n">
        <v>1.7130036858245998</v>
      </c>
      <c r="L98" s="11974" t="n">
        <v>0.6042837998758327</v>
      </c>
      <c r="M98" s="13123" t="n">
        <v>0.005218862963015118</v>
      </c>
      <c r="N98" s="14272" t="n">
        <v>0.13169953714134253</v>
      </c>
      <c r="O98" s="15423" t="n">
        <v>0.08453372157417427</v>
      </c>
      <c r="P98" s="16636" t="n">
        <v>-0.0054298243032459</v>
      </c>
      <c r="Q98" s="17787" t="n">
        <v>-0.021396492150227785</v>
      </c>
      <c r="R98" s="18938" t="n">
        <v>-0.01860755974599216</v>
      </c>
      <c r="S98" s="5"/>
      <c r="T98" s="5"/>
      <c r="U98" s="80"/>
      <c r="V98" s="5"/>
      <c r="W98" s="5"/>
      <c r="X98"/>
      <c r="Y98" t="n" s="26611">
        <v>0.8999242687295208</v>
      </c>
      <c r="Z98" t="n" s="27762">
        <v>0.7773569320947956</v>
      </c>
      <c r="AA98" t="n" s="28973">
        <v>0.0</v>
      </c>
      <c r="AB98" t="n" s="30186">
        <v>0.0</v>
      </c>
      <c r="AC98" t="n" s="31399">
        <v>0.13818160572583477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</row>
    <row r="99" spans="1:23" x14ac:dyDescent="0.25">
      <c r="A99" s="116" t="str">
        <f>IF(ISBLANK(TBL_DATA[[#This Row],[Row.names]]), "",   DATE(YEAR(TBL_DATA[[#This Row],[Row.names]]), MONTH(TBL_DATA[[#This Row],[Row.names]]), DAY(TBL_DATA[[#This Row],[Row.names]])))</f>
        <v/>
      </c>
      <c r="B99" s="283" t="s">
        <v>226</v>
      </c>
      <c r="C99" s="1496" t="s">
        <v>1439</v>
      </c>
      <c r="D99" s="2709" t="n">
        <v>-0.0052819245735251895</v>
      </c>
      <c r="E99" s="3922" t="n">
        <v>-0.0010118855692633488</v>
      </c>
      <c r="F99" s="5073" t="n">
        <v>0.05090591993405158</v>
      </c>
      <c r="G99" s="6224" t="n">
        <v>0.3971091752415737</v>
      </c>
      <c r="H99" s="7375" t="n">
        <v>0.8055585413747145</v>
      </c>
      <c r="I99" s="8526" t="n">
        <v>0.0036660045550323435</v>
      </c>
      <c r="J99" s="9677" t="n">
        <v>0.5968435043079434</v>
      </c>
      <c r="K99" s="10826" t="n">
        <v>1.7161295664682923</v>
      </c>
      <c r="L99" s="11975" t="n">
        <v>0.6045225511721412</v>
      </c>
      <c r="M99" s="13124" t="n">
        <v>0.005228287089611121</v>
      </c>
      <c r="N99" s="14273" t="n">
        <v>0.13197717728215724</v>
      </c>
      <c r="O99" s="15424" t="n">
        <v>0.08491327685613392</v>
      </c>
      <c r="P99" s="16637" t="n">
        <v>-0.010683068954353891</v>
      </c>
      <c r="Q99" s="17788" t="n">
        <v>-0.021472002526769222</v>
      </c>
      <c r="R99" s="18939" t="n">
        <v>-0.018677190682087244</v>
      </c>
      <c r="S99" s="5"/>
      <c r="T99" s="5"/>
      <c r="U99" s="80"/>
      <c r="V99" s="5"/>
      <c r="W99" s="5"/>
      <c r="X99"/>
      <c r="Y99" t="n" s="26612">
        <v>0.8975291312123046</v>
      </c>
      <c r="Z99" t="n" s="27763">
        <v>0.7775104829982302</v>
      </c>
      <c r="AA99" t="n" s="28974">
        <v>0.0</v>
      </c>
      <c r="AB99" t="n" s="30187">
        <v>0.0</v>
      </c>
      <c r="AC99" t="n" s="31400">
        <v>0.16845076153533392</v>
      </c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</row>
    <row r="100" spans="1:23" x14ac:dyDescent="0.25">
      <c r="A100" s="116" t="str">
        <f>IF(ISBLANK(TBL_DATA[[#This Row],[Row.names]]), "",   DATE(YEAR(TBL_DATA[[#This Row],[Row.names]]), MONTH(TBL_DATA[[#This Row],[Row.names]]), DAY(TBL_DATA[[#This Row],[Row.names]])))</f>
        <v/>
      </c>
      <c r="B100" s="284" t="s">
        <v>227</v>
      </c>
      <c r="C100" s="1497" t="s">
        <v>1440</v>
      </c>
      <c r="D100" s="2710" t="n">
        <v>0.013951689671584942</v>
      </c>
      <c r="E100" s="3923" t="n">
        <v>0.01292568658887605</v>
      </c>
      <c r="F100" s="5074" t="n">
        <v>0.12037961518559004</v>
      </c>
      <c r="G100" s="6225" t="n">
        <v>0.39380300419248093</v>
      </c>
      <c r="H100" s="7376" t="n">
        <v>0.7638290418917492</v>
      </c>
      <c r="I100" s="8527" t="n">
        <v>0.004049617744732285</v>
      </c>
      <c r="J100" s="9678" t="n">
        <v>0.7106204586263285</v>
      </c>
      <c r="K100" s="10827" t="n">
        <v>1.6990482061359964</v>
      </c>
      <c r="L100" s="11976" t="n">
        <v>0.5801976551527772</v>
      </c>
      <c r="M100" s="13125" t="n">
        <v>0.005399122921197167</v>
      </c>
      <c r="N100" s="14274" t="n">
        <v>0.1322820922907412</v>
      </c>
      <c r="O100" s="15425" t="n">
        <v>0.08159460533901407</v>
      </c>
      <c r="P100" s="16638" t="n">
        <v>0.0</v>
      </c>
      <c r="Q100" s="17789" t="n">
        <v>-0.021114767733861874</v>
      </c>
      <c r="R100" s="18940" t="n">
        <v>-0.018313498863085226</v>
      </c>
      <c r="S100" s="5"/>
      <c r="T100" s="5"/>
      <c r="U100" s="80"/>
      <c r="V100" s="5"/>
      <c r="W100" s="5"/>
      <c r="X100"/>
      <c r="Y100" t="n" s="26613">
        <v>0.8739731356808109</v>
      </c>
      <c r="Z100" t="n" s="27764">
        <v>0.7617070664978612</v>
      </c>
      <c r="AA100" t="n" s="28975">
        <v>0.0</v>
      </c>
      <c r="AB100" t="n" s="30188">
        <v>0.0</v>
      </c>
      <c r="AC100" t="n" s="31401">
        <v>0.1634518228435143</v>
      </c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</row>
    <row r="101" spans="1:23" x14ac:dyDescent="0.25">
      <c r="A101" s="116" t="str">
        <f>IF(ISBLANK(TBL_DATA[[#This Row],[Row.names]]), "",   DATE(YEAR(TBL_DATA[[#This Row],[Row.names]]), MONTH(TBL_DATA[[#This Row],[Row.names]]), DAY(TBL_DATA[[#This Row],[Row.names]])))</f>
        <v/>
      </c>
      <c r="B101" s="285" t="s">
        <v>228</v>
      </c>
      <c r="C101" s="1498" t="s">
        <v>1441</v>
      </c>
      <c r="D101" s="2711" t="n">
        <v>0.008904210063077563</v>
      </c>
      <c r="E101" s="3924" t="n">
        <v>0.021944989680550586</v>
      </c>
      <c r="F101" s="5075" t="n">
        <v>0.1250911142179778</v>
      </c>
      <c r="G101" s="6226" t="n">
        <v>0.39691127390987097</v>
      </c>
      <c r="H101" s="7377" t="n">
        <v>0.7649921552877216</v>
      </c>
      <c r="I101" s="8528" t="n">
        <v>0.0040688841524871506</v>
      </c>
      <c r="J101" s="9679" t="n">
        <v>0.7190414367156226</v>
      </c>
      <c r="K101" s="10828" t="n">
        <v>1.7253030563292318</v>
      </c>
      <c r="L101" s="11977" t="n">
        <v>0.5859725567899386</v>
      </c>
      <c r="M101" s="13126" t="n">
        <v>0.0054006832858041875</v>
      </c>
      <c r="N101" s="14275" t="n">
        <v>0.13323993605910173</v>
      </c>
      <c r="O101" s="15426" t="n">
        <v>0.08159460533901407</v>
      </c>
      <c r="P101" s="16639" t="n">
        <v>0.0</v>
      </c>
      <c r="Q101" s="17790" t="n">
        <v>-0.021142146568720415</v>
      </c>
      <c r="R101" s="18941" t="n">
        <v>-0.018320593940067617</v>
      </c>
      <c r="S101" s="5"/>
      <c r="T101" s="5"/>
      <c r="U101" s="80"/>
      <c r="V101" s="5"/>
      <c r="W101" s="5"/>
      <c r="X101"/>
      <c r="Y101" t="n" s="26614">
        <v>0.8746382996917764</v>
      </c>
      <c r="Z101" t="n" s="27765">
        <v>0.7654884432765389</v>
      </c>
      <c r="AA101" t="n" s="28976">
        <v>0.0</v>
      </c>
      <c r="AB101" t="n" s="30189">
        <v>0.0</v>
      </c>
      <c r="AC101" t="n" s="31402">
        <v>0.16846060149070188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</row>
    <row r="102" spans="1:23" x14ac:dyDescent="0.25">
      <c r="A102" s="116" t="str">
        <f>IF(ISBLANK(TBL_DATA[[#This Row],[Row.names]]), "",   DATE(YEAR(TBL_DATA[[#This Row],[Row.names]]), MONTH(TBL_DATA[[#This Row],[Row.names]]), DAY(TBL_DATA[[#This Row],[Row.names]])))</f>
        <v/>
      </c>
      <c r="B102" s="286" t="s">
        <v>229</v>
      </c>
      <c r="C102" s="1499" t="s">
        <v>1442</v>
      </c>
      <c r="D102" s="2712" t="n">
        <v>-0.0010468615961731532</v>
      </c>
      <c r="E102" s="3925" t="n">
        <v>0.020875154717452382</v>
      </c>
      <c r="F102" s="5076" t="n">
        <v>0.11553264108078887</v>
      </c>
      <c r="G102" s="6227" t="n">
        <v>0.39664163063011193</v>
      </c>
      <c r="H102" s="7378" t="n">
        <v>0.7574119171754283</v>
      </c>
      <c r="I102" s="8529" t="n">
        <v>0.004076274606388984</v>
      </c>
      <c r="J102" s="9680" t="n">
        <v>0.6758959857965969</v>
      </c>
      <c r="K102" s="10829" t="n">
        <v>1.7053870585618753</v>
      </c>
      <c r="L102" s="11978" t="n">
        <v>0.5787353455370137</v>
      </c>
      <c r="M102" s="13127" t="n">
        <v>0.005371631516193481</v>
      </c>
      <c r="N102" s="14276" t="n">
        <v>0.13137991383146377</v>
      </c>
      <c r="O102" s="15427" t="n">
        <v>0.08162146345928645</v>
      </c>
      <c r="P102" s="16640" t="n">
        <v>-0.0010468615961731764</v>
      </c>
      <c r="Q102" s="17791" t="n">
        <v>-0.02104147976772214</v>
      </c>
      <c r="R102" s="18942" t="n">
        <v>-0.01825931585960593</v>
      </c>
      <c r="S102" s="5"/>
      <c r="T102" s="5"/>
      <c r="U102" s="80"/>
      <c r="V102" s="5"/>
      <c r="W102" s="5"/>
      <c r="X102"/>
      <c r="Y102" t="n" s="26615">
        <v>0.8702941555447954</v>
      </c>
      <c r="Z102" t="n" s="27766">
        <v>0.7607465711634944</v>
      </c>
      <c r="AA102" t="n" s="28977">
        <v>0.0</v>
      </c>
      <c r="AB102" t="n" s="30190">
        <v>0.0</v>
      </c>
      <c r="AC102" t="n" s="31403">
        <v>0.1662168658882817</v>
      </c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</row>
    <row r="103" spans="1:23" x14ac:dyDescent="0.25">
      <c r="A103" s="116" t="str">
        <f>IF(ISBLANK(TBL_DATA[[#This Row],[Row.names]]), "",   DATE(YEAR(TBL_DATA[[#This Row],[Row.names]]), MONTH(TBL_DATA[[#This Row],[Row.names]]), DAY(TBL_DATA[[#This Row],[Row.names]])))</f>
        <v/>
      </c>
      <c r="B103" s="287" t="s">
        <v>230</v>
      </c>
      <c r="C103" s="1500" t="s">
        <v>1443</v>
      </c>
      <c r="D103" s="2713" t="n">
        <v>0.0025325667709774112</v>
      </c>
      <c r="E103" s="3926" t="n">
        <v>0.02346058921160643</v>
      </c>
      <c r="F103" s="5077" t="n">
        <v>0.13771638717014367</v>
      </c>
      <c r="G103" s="6228" t="n">
        <v>0.3946191657519183</v>
      </c>
      <c r="H103" s="7379" t="n">
        <v>0.7564388748014489</v>
      </c>
      <c r="I103" s="8530" t="n">
        <v>0.004052696763013977</v>
      </c>
      <c r="J103" s="9681" t="n">
        <v>0.7435296656435844</v>
      </c>
      <c r="K103" s="10830" t="n">
        <v>1.706941382532349</v>
      </c>
      <c r="L103" s="11979" t="n">
        <v>0.5889138834691103</v>
      </c>
      <c r="M103" s="13128" t="n">
        <v>0.00526509884075794</v>
      </c>
      <c r="N103" s="14277" t="n">
        <v>0.1303588120282675</v>
      </c>
      <c r="O103" s="15428" t="n">
        <v>0.08028717680725267</v>
      </c>
      <c r="P103" s="16641" t="n">
        <v>0.0</v>
      </c>
      <c r="Q103" s="17792" t="n">
        <v>-0.02071455962986138</v>
      </c>
      <c r="R103" s="18943" t="n">
        <v>-0.017954019062029963</v>
      </c>
      <c r="S103" s="5"/>
      <c r="T103" s="5"/>
      <c r="U103" s="80"/>
      <c r="V103" s="5"/>
      <c r="W103" s="5"/>
      <c r="X103"/>
      <c r="Y103" t="n" s="26616">
        <v>0.8697349451421674</v>
      </c>
      <c r="Z103" t="n" s="27767">
        <v>0.7674072474697581</v>
      </c>
      <c r="AA103" t="n" s="28978">
        <v>0.0</v>
      </c>
      <c r="AB103" t="n" s="30191">
        <v>0.0</v>
      </c>
      <c r="AC103" t="n" s="31404">
        <v>0.15953150917184136</v>
      </c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</row>
    <row r="104" spans="1:23" x14ac:dyDescent="0.25">
      <c r="A104" s="116" t="str">
        <f>IF(ISBLANK(TBL_DATA[[#This Row],[Row.names]]), "",   DATE(YEAR(TBL_DATA[[#This Row],[Row.names]]), MONTH(TBL_DATA[[#This Row],[Row.names]]), DAY(TBL_DATA[[#This Row],[Row.names]])))</f>
        <v/>
      </c>
      <c r="B104" s="288" t="s">
        <v>231</v>
      </c>
      <c r="C104" s="1501" t="s">
        <v>1444</v>
      </c>
      <c r="D104" s="2714" t="n">
        <v>-0.006867114795510954</v>
      </c>
      <c r="E104" s="3927" t="n">
        <v>0.016432367856809016</v>
      </c>
      <c r="F104" s="5078" t="n">
        <v>0.13810750750943224</v>
      </c>
      <c r="G104" s="6229" t="n">
        <v>0.3947493324230075</v>
      </c>
      <c r="H104" s="7380" t="n">
        <v>0.75395784720552</v>
      </c>
      <c r="I104" s="8531" t="n">
        <v>0.004053044829220967</v>
      </c>
      <c r="J104" s="9682" t="n">
        <v>0.7742353078794935</v>
      </c>
      <c r="K104" s="10831" t="n">
        <v>1.6830529119693642</v>
      </c>
      <c r="L104" s="11980" t="n">
        <v>0.5893241121016722</v>
      </c>
      <c r="M104" s="13129" t="n">
        <v>0.005236320861360754</v>
      </c>
      <c r="N104" s="14278" t="n">
        <v>0.12971103316908908</v>
      </c>
      <c r="O104" s="15429" t="n">
        <v>0.07936550036952758</v>
      </c>
      <c r="P104" s="16642" t="n">
        <v>-0.006867114795510942</v>
      </c>
      <c r="Q104" s="17793" t="n">
        <v>-0.020570240360450534</v>
      </c>
      <c r="R104" s="18944" t="n">
        <v>-0.017823417467641794</v>
      </c>
      <c r="S104" s="5"/>
      <c r="T104" s="5"/>
      <c r="U104" s="80"/>
      <c r="V104" s="5"/>
      <c r="W104" s="5"/>
      <c r="X104"/>
      <c r="Y104" t="n" s="26617">
        <v>0.8683074612172349</v>
      </c>
      <c r="Z104" t="n" s="27768">
        <v>0.7676744831643633</v>
      </c>
      <c r="AA104" t="n" s="28979">
        <v>0.0</v>
      </c>
      <c r="AB104" t="n" s="30192">
        <v>0.0</v>
      </c>
      <c r="AC104" t="n" s="31405">
        <v>0.15336828436931368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</row>
    <row r="105" spans="1:23" x14ac:dyDescent="0.25">
      <c r="A105" s="116" t="str">
        <f>IF(ISBLANK(TBL_DATA[[#This Row],[Row.names]]), "",   DATE(YEAR(TBL_DATA[[#This Row],[Row.names]]), MONTH(TBL_DATA[[#This Row],[Row.names]]), DAY(TBL_DATA[[#This Row],[Row.names]])))</f>
        <v/>
      </c>
      <c r="B105" s="289" t="s">
        <v>232</v>
      </c>
      <c r="C105" s="1502" t="s">
        <v>1445</v>
      </c>
      <c r="D105" s="2715" t="n">
        <v>0.01233809899716393</v>
      </c>
      <c r="E105" s="3928" t="n">
        <v>0.028973211035348</v>
      </c>
      <c r="F105" s="5079" t="n">
        <v>0.16665514163295092</v>
      </c>
      <c r="G105" s="6230" t="n">
        <v>0.39907340902347327</v>
      </c>
      <c r="H105" s="7381" t="n">
        <v>0.755688857032601</v>
      </c>
      <c r="I105" s="8532" t="n">
        <v>0.004099469829796388</v>
      </c>
      <c r="J105" s="9683" t="n">
        <v>0.7824973790250667</v>
      </c>
      <c r="K105" s="10832" t="n">
        <v>1.7115721243358446</v>
      </c>
      <c r="L105" s="11981" t="n">
        <v>0.6015387172991532</v>
      </c>
      <c r="M105" s="13130" t="n">
        <v>0.005235390988796097</v>
      </c>
      <c r="N105" s="14279" t="n">
        <v>0.1316607507576146</v>
      </c>
      <c r="O105" s="15430" t="n">
        <v>0.07936550036952758</v>
      </c>
      <c r="P105" s="16643" t="n">
        <v>0.0</v>
      </c>
      <c r="Q105" s="17794" t="n">
        <v>-0.02072846779504258</v>
      </c>
      <c r="R105" s="18945" t="n">
        <v>-0.01794035674982438</v>
      </c>
      <c r="S105" s="5"/>
      <c r="T105" s="5"/>
      <c r="U105" s="80"/>
      <c r="V105" s="5"/>
      <c r="W105" s="5"/>
      <c r="X105"/>
      <c r="Y105" t="n" s="26618">
        <v>0.8693036621529907</v>
      </c>
      <c r="Z105" t="n" s="27769">
        <v>0.7755892710057002</v>
      </c>
      <c r="AA105" t="n" s="28980">
        <v>0.0</v>
      </c>
      <c r="AB105" t="n" s="30193">
        <v>0.0</v>
      </c>
      <c r="AC105" t="n" s="31406">
        <v>0.1505106964232181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</row>
    <row r="106" spans="1:23" x14ac:dyDescent="0.25">
      <c r="A106" s="116" t="str">
        <f>IF(ISBLANK(TBL_DATA[[#This Row],[Row.names]]), "",   DATE(YEAR(TBL_DATA[[#This Row],[Row.names]]), MONTH(TBL_DATA[[#This Row],[Row.names]]), DAY(TBL_DATA[[#This Row],[Row.names]])))</f>
        <v/>
      </c>
      <c r="B106" s="290" t="s">
        <v>233</v>
      </c>
      <c r="C106" s="1503" t="s">
        <v>1446</v>
      </c>
      <c r="D106" s="2716" t="n">
        <v>-0.004981949458483687</v>
      </c>
      <c r="E106" s="3929" t="n">
        <v>0.023846918503836356</v>
      </c>
      <c r="F106" s="5080" t="n">
        <v>0.15353472990625217</v>
      </c>
      <c r="G106" s="6231" t="n">
        <v>0.39746098029046634</v>
      </c>
      <c r="H106" t="n" s="7382">
        <v>0.7578744856967987</v>
      </c>
      <c r="I106" t="n" s="8533">
        <v>0.004078108077565986</v>
      </c>
      <c r="J106" t="n" s="9684">
        <v>0.7405434252822574</v>
      </c>
      <c r="K106" s="10833" t="n">
        <v>1.70708097996872</v>
      </c>
      <c r="L106" s="11982" t="n">
        <v>0.6142277390330343</v>
      </c>
      <c r="M106" s="13131" t="n">
        <v>0.00514759003300696</v>
      </c>
      <c r="N106" s="14280" t="n">
        <v>0.13156450119113916</v>
      </c>
      <c r="O106" s="15431" t="n">
        <v>0.07998851124088399</v>
      </c>
      <c r="P106" s="16644" t="n">
        <v>-0.0049819494584835144</v>
      </c>
      <c r="Q106" s="17795" t="n">
        <v>-0.020913327025003176</v>
      </c>
      <c r="R106" s="18946" t="n">
        <v>-0.018127254206650945</v>
      </c>
      <c r="S106"/>
      <c r="T106"/>
      <c r="U106"/>
      <c r="V106" s="5"/>
      <c r="W106"/>
      <c r="X106"/>
      <c r="Y106" t="n" s="26619">
        <v>0.8705598691053927</v>
      </c>
      <c r="Z106" t="n" s="27770">
        <v>0.7837268267917299</v>
      </c>
      <c r="AA106" t="n" s="28981">
        <v>0.0</v>
      </c>
      <c r="AB106" t="n" s="30194">
        <v>0.0</v>
      </c>
      <c r="AC106" t="n" s="31407">
        <v>0.15427338683228475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</row>
    <row r="107" spans="1:23" x14ac:dyDescent="0.25">
      <c r="A107" s="116" t="str">
        <f>IF(ISBLANK(TBL_DATA[[#This Row],[Row.names]]), "",   DATE(YEAR(TBL_DATA[[#This Row],[Row.names]]), MONTH(TBL_DATA[[#This Row],[Row.names]]), DAY(TBL_DATA[[#This Row],[Row.names]])))</f>
        <v/>
      </c>
      <c r="B107" s="291" t="s">
        <v>234</v>
      </c>
      <c r="C107" s="1504" t="s">
        <v>1447</v>
      </c>
      <c r="D107" s="2717" t="n">
        <v>-0.017778100282998404</v>
      </c>
      <c r="E107" s="3930" t="n">
        <v>0.005644865312236069</v>
      </c>
      <c r="F107" s="5081" t="n">
        <v>0.07609398589555472</v>
      </c>
      <c r="G107" s="6232" t="n">
        <v>0.40289726590140457</v>
      </c>
      <c r="H107" s="7383" t="n">
        <v>0.7263278632874315</v>
      </c>
      <c r="I107" s="8534" t="n">
        <v>0.004481735182831256</v>
      </c>
      <c r="J107" s="9685" t="n">
        <v>0.6050901099451795</v>
      </c>
      <c r="K107" s="10834" t="n">
        <v>1.738401645144587</v>
      </c>
      <c r="L107" s="11983" t="n">
        <v>0.5987767031731894</v>
      </c>
      <c r="M107" s="13132" t="n">
        <v>0.005426552023984333</v>
      </c>
      <c r="N107" s="14281" t="n">
        <v>0.1359975768089174</v>
      </c>
      <c r="O107" s="15432" t="n">
        <v>0.08753516624318719</v>
      </c>
      <c r="P107" s="16645" t="n">
        <v>-0.022671480144404454</v>
      </c>
      <c r="Q107" s="17796" t="n">
        <v>-0.02206214645554989</v>
      </c>
      <c r="R107" s="18947" t="n">
        <v>-0.01918219670710959</v>
      </c>
      <c r="S107" s="5"/>
      <c r="T107" s="5"/>
      <c r="U107" s="80"/>
      <c r="V107" s="5"/>
      <c r="W107" s="5"/>
      <c r="X107"/>
      <c r="Y107" t="n" s="26620">
        <v>0.8522487097599102</v>
      </c>
      <c r="Z107" t="n" s="27771">
        <v>0.7738066316420333</v>
      </c>
      <c r="AA107" t="n" s="28982">
        <v>0.0</v>
      </c>
      <c r="AB107" t="n" s="30195">
        <v>0.0</v>
      </c>
      <c r="AC107" t="n" s="31408">
        <v>0.14980781678578536</v>
      </c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</row>
    <row r="108" spans="1:23" x14ac:dyDescent="0.25">
      <c r="A108" s="116" t="str">
        <f>IF(ISBLANK(TBL_DATA[[#This Row],[Row.names]]), "",   DATE(YEAR(TBL_DATA[[#This Row],[Row.names]]), MONTH(TBL_DATA[[#This Row],[Row.names]]), DAY(TBL_DATA[[#This Row],[Row.names]])))</f>
        <v/>
      </c>
      <c r="B108" s="292" t="s">
        <v>235</v>
      </c>
      <c r="C108" s="1505" t="s">
        <v>1448</v>
      </c>
      <c r="D108" s="2718" t="n">
        <v>-0.0051418439716311645</v>
      </c>
      <c r="E108" s="3931" t="n">
        <v>4.739963239286382E-4</v>
      </c>
      <c r="F108" s="5082" t="n">
        <v>0.08759015924146518</v>
      </c>
      <c r="G108" s="6233" t="n">
        <v>0.40647455806308574</v>
      </c>
      <c r="H108" s="7384" t="n">
        <v>0.7304294289497406</v>
      </c>
      <c r="I108" s="8535" t="n">
        <v>0.004458833915476901</v>
      </c>
      <c r="J108" s="9686" t="n">
        <v>0.6407946066967563</v>
      </c>
      <c r="K108" s="10835" t="n">
        <v>1.738104138198496</v>
      </c>
      <c r="L108" s="11984" t="n">
        <v>0.6015081777371997</v>
      </c>
      <c r="M108" s="13133" t="n">
        <v>0.0054211916811311095</v>
      </c>
      <c r="N108" s="14282" t="n">
        <v>0.13632808271463978</v>
      </c>
      <c r="O108" s="15433" t="n">
        <v>0.08813716337015173</v>
      </c>
      <c r="P108" s="16646" t="n">
        <v>-0.02769675090252699</v>
      </c>
      <c r="Q108" s="17797" t="n">
        <v>-0.022256995039615795</v>
      </c>
      <c r="R108" s="18948" t="n">
        <v>-0.01937004634000021</v>
      </c>
      <c r="S108" s="5"/>
      <c r="T108" s="5"/>
      <c r="U108" s="80"/>
      <c r="V108" s="5"/>
      <c r="W108" s="5"/>
      <c r="X108"/>
      <c r="Y108" t="n" s="26621">
        <v>0.8546516418692125</v>
      </c>
      <c r="Z108" t="n" s="27772">
        <v>0.7755695827823573</v>
      </c>
      <c r="AA108" t="n" s="28983">
        <v>0.0</v>
      </c>
      <c r="AB108" t="n" s="30196">
        <v>0.0</v>
      </c>
      <c r="AC108" t="n" s="31409">
        <v>0.16486205601802875</v>
      </c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</row>
    <row r="109" spans="1:23" x14ac:dyDescent="0.25">
      <c r="A109" s="116" t="str">
        <f>IF(ISBLANK(TBL_DATA[[#This Row],[Row.names]]), "",   DATE(YEAR(TBL_DATA[[#This Row],[Row.names]]), MONTH(TBL_DATA[[#This Row],[Row.names]]), DAY(TBL_DATA[[#This Row],[Row.names]])))</f>
        <v/>
      </c>
      <c r="B109" s="293" t="s">
        <v>236</v>
      </c>
      <c r="C109" s="1506" t="s">
        <v>1449</v>
      </c>
      <c r="D109" s="2719" t="n">
        <v>0.01024772767777579</v>
      </c>
      <c r="E109" s="3932" t="n">
        <v>0.01072658138695215</v>
      </c>
      <c r="F109" s="5083" t="n">
        <v>0.13083864355198038</v>
      </c>
      <c r="G109" s="6234" t="n">
        <v>0.4081137365027051</v>
      </c>
      <c r="H109" s="7385" t="n">
        <v>0.7208035123926673</v>
      </c>
      <c r="I109" s="8536" t="n">
        <v>0.00458404892183414</v>
      </c>
      <c r="J109" s="9687" t="n">
        <v>0.6639781240697402</v>
      </c>
      <c r="K109" s="10836" t="n">
        <v>1.7561294817501203</v>
      </c>
      <c r="L109" s="11985" t="n">
        <v>0.6050304428868916</v>
      </c>
      <c r="M109" s="13134" t="n">
        <v>0.005452254004707824</v>
      </c>
      <c r="N109" s="14283" t="n">
        <v>0.13771921515403518</v>
      </c>
      <c r="O109" s="15434" t="n">
        <v>0.08813716337015173</v>
      </c>
      <c r="P109" s="16647" t="n">
        <v>-0.017732851985559628</v>
      </c>
      <c r="Q109" s="17798" t="n">
        <v>-0.022348921452921458</v>
      </c>
      <c r="R109" s="18949" t="n">
        <v>-0.019432513467244377</v>
      </c>
      <c r="S109" s="5"/>
      <c r="T109" s="5"/>
      <c r="U109" s="80"/>
      <c r="V109" s="5"/>
      <c r="W109" s="5"/>
      <c r="X109"/>
      <c r="Y109" t="n" s="26622">
        <v>0.8490014796174782</v>
      </c>
      <c r="Z109" t="n" s="27773">
        <v>0.7778370284879036</v>
      </c>
      <c r="AA109" t="n" s="28984">
        <v>0.0</v>
      </c>
      <c r="AB109" t="n" s="30197">
        <v>0.0</v>
      </c>
      <c r="AC109" t="n" s="31410">
        <v>0.15995416312407085</v>
      </c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</row>
    <row r="110" spans="1:23" x14ac:dyDescent="0.25">
      <c r="A110" s="116" t="str">
        <f>IF(ISBLANK(TBL_DATA[[#This Row],[Row.names]]), "",   DATE(YEAR(TBL_DATA[[#This Row],[Row.names]]), MONTH(TBL_DATA[[#This Row],[Row.names]]), DAY(TBL_DATA[[#This Row],[Row.names]])))</f>
        <v/>
      </c>
      <c r="B110" s="294" t="s">
        <v>237</v>
      </c>
      <c r="C110" s="1507" t="s">
        <v>1450</v>
      </c>
      <c r="D110" s="2720" t="n">
        <v>0.017876569345211833</v>
      </c>
      <c r="E110" s="3933" t="n">
        <v>0.028794905208164856</v>
      </c>
      <c r="F110" s="5084" t="n">
        <v>0.1769615790023651</v>
      </c>
      <c r="G110" s="6235" t="n">
        <v>0.4133539033341142</v>
      </c>
      <c r="H110" s="7386" t="n">
        <v>0.6926594981446889</v>
      </c>
      <c r="I110" s="8537" t="n">
        <v>0.004957619047934068</v>
      </c>
      <c r="J110" s="9688" t="n">
        <v>0.7061966601140204</v>
      </c>
      <c r="K110" s="10837" t="n">
        <v>1.8636583589348426</v>
      </c>
      <c r="L110" s="11986" t="n">
        <v>0.6223389890623571</v>
      </c>
      <c r="M110" s="13135" t="n">
        <v>0.005495590060635967</v>
      </c>
      <c r="N110" s="14284" t="n">
        <v>0.14195919374510077</v>
      </c>
      <c r="O110" s="15435" t="n">
        <v>0.08813716337015173</v>
      </c>
      <c r="P110" s="16648" t="n">
        <v>-1.7328519855608349E-4</v>
      </c>
      <c r="Q110" s="17799" t="n">
        <v>-0.02280960174136309</v>
      </c>
      <c r="R110" s="18950" t="n">
        <v>-0.019803405940614215</v>
      </c>
      <c r="S110" s="5"/>
      <c r="T110" s="5"/>
      <c r="U110" s="80"/>
      <c r="V110" s="5"/>
      <c r="W110" s="5"/>
      <c r="X110"/>
      <c r="Y110" t="n" s="26623">
        <v>0.8322616764844389</v>
      </c>
      <c r="Z110" t="n" s="27774">
        <v>0.7888846487683463</v>
      </c>
      <c r="AA110" t="n" s="28985">
        <v>0.0</v>
      </c>
      <c r="AB110" t="n" s="30198">
        <v>0.0</v>
      </c>
      <c r="AC110" t="n" s="31411">
        <v>0.15988922369208225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</row>
    <row r="111" spans="1:23" x14ac:dyDescent="0.25">
      <c r="A111" s="116" t="str">
        <f>IF(ISBLANK(TBL_DATA[[#This Row],[Row.names]]), "",   DATE(YEAR(TBL_DATA[[#This Row],[Row.names]]), MONTH(TBL_DATA[[#This Row],[Row.names]]), DAY(TBL_DATA[[#This Row],[Row.names]])))</f>
        <v/>
      </c>
      <c r="B111" s="295" t="s">
        <v>238</v>
      </c>
      <c r="C111" s="1508" t="s">
        <v>1451</v>
      </c>
      <c r="D111" s="2721" t="n">
        <v>-0.0033363182067651207</v>
      </c>
      <c r="E111" s="3934" t="n">
        <v>0.025362518034891757</v>
      </c>
      <c r="F111" s="5085" t="n">
        <v>0.21014655804815452</v>
      </c>
      <c r="G111" s="6236" t="n">
        <v>0.41226616852800807</v>
      </c>
      <c r="H111" s="7387" t="n">
        <v>0.6982381630602434</v>
      </c>
      <c r="I111" s="8538" t="n">
        <v>0.004897102164116774</v>
      </c>
      <c r="J111" s="9689" t="n">
        <v>0.7185323763907285</v>
      </c>
      <c r="K111" s="10838" t="n">
        <v>1.8601281952736954</v>
      </c>
      <c r="L111" s="11987" t="n">
        <v>0.623490458212156</v>
      </c>
      <c r="M111" s="13136" t="n">
        <v>0.005470096657913175</v>
      </c>
      <c r="N111" s="14285" t="n">
        <v>0.14151656465324405</v>
      </c>
      <c r="O111" s="15436" t="n">
        <v>0.08754221316222575</v>
      </c>
      <c r="P111" s="16649" t="n">
        <v>-0.003509025270758248</v>
      </c>
      <c r="Q111" s="17800" t="n">
        <v>-0.02269194521784306</v>
      </c>
      <c r="R111" s="18951" t="n">
        <v>-0.019695122742499356</v>
      </c>
      <c r="S111" s="5"/>
      <c r="T111" s="5"/>
      <c r="U111" s="80"/>
      <c r="V111" s="5"/>
      <c r="W111" s="5"/>
      <c r="X111"/>
      <c r="Y111" t="n" s="26624">
        <v>0.835606464228373</v>
      </c>
      <c r="Z111" t="n" s="27775">
        <v>0.7896141198155944</v>
      </c>
      <c r="AA111" t="n" s="28986">
        <v>0.0</v>
      </c>
      <c r="AB111" t="n" s="30199">
        <v>0.0</v>
      </c>
      <c r="AC111" t="n" s="31412">
        <v>0.17263360804501693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</row>
    <row r="112" spans="1:23" x14ac:dyDescent="0.25">
      <c r="A112" s="116" t="str">
        <f>IF(ISBLANK(TBL_DATA[[#This Row],[Row.names]]), "",   DATE(YEAR(TBL_DATA[[#This Row],[Row.names]]), MONTH(TBL_DATA[[#This Row],[Row.names]]), DAY(TBL_DATA[[#This Row],[Row.names]])))</f>
        <v/>
      </c>
      <c r="B112" s="296" t="s">
        <v>239</v>
      </c>
      <c r="C112" s="1509" t="s">
        <v>1452</v>
      </c>
      <c r="D112" s="2722" t="n">
        <v>0.008781717796745256</v>
      </c>
      <c r="E112" s="3935" t="n">
        <v>0.03436696230763436</v>
      </c>
      <c r="F112" s="5086" t="n">
        <v>0.1905468005788391</v>
      </c>
      <c r="G112" s="6237" t="n">
        <v>0.40639918101252603</v>
      </c>
      <c r="H112" s="7388" t="n">
        <v>0.6890642729645399</v>
      </c>
      <c r="I112" s="8539" t="n">
        <v>0.004926245081923875</v>
      </c>
      <c r="J112" s="9690" t="n">
        <v>0.6887716036334732</v>
      </c>
      <c r="K112" s="10839" t="n">
        <v>1.8414607552790012</v>
      </c>
      <c r="L112" s="11988" t="n">
        <v>0.6144603456323712</v>
      </c>
      <c r="M112" s="13137" t="n">
        <v>0.005485487479252829</v>
      </c>
      <c r="N112" s="14286" t="n">
        <v>0.14024292840298774</v>
      </c>
      <c r="O112" s="15437" t="n">
        <v>0.08465925210248657</v>
      </c>
      <c r="P112" s="16650" t="n">
        <v>0.0</v>
      </c>
      <c r="Q112" s="17801" t="n">
        <v>-0.022163587901823885</v>
      </c>
      <c r="R112" s="18952" t="n">
        <v>-0.01919373655702969</v>
      </c>
      <c r="S112" s="5"/>
      <c r="T112" s="5"/>
      <c r="U112" s="80"/>
      <c r="V112" s="5"/>
      <c r="W112" s="5"/>
      <c r="X112"/>
      <c r="Y112" t="n" s="26625">
        <v>0.8300989537184948</v>
      </c>
      <c r="Z112" t="n" s="27776">
        <v>0.7838752104974178</v>
      </c>
      <c r="AA112" t="n" s="28987">
        <v>1.0</v>
      </c>
      <c r="AB112" t="n" s="30200">
        <v>1.0</v>
      </c>
      <c r="AC112" t="n" s="31413">
        <v>0.16635368750521518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</row>
    <row r="113" spans="1:23" x14ac:dyDescent="0.25">
      <c r="A113" s="116" t="str">
        <f>IF(ISBLANK(TBL_DATA[[#This Row],[Row.names]]), "",   DATE(YEAR(TBL_DATA[[#This Row],[Row.names]]), MONTH(TBL_DATA[[#This Row],[Row.names]]), DAY(TBL_DATA[[#This Row],[Row.names]])))</f>
        <v/>
      </c>
      <c r="B113" s="297" t="s">
        <v>240</v>
      </c>
      <c r="C113" s="1510" t="s">
        <v>1453</v>
      </c>
      <c r="D113" s="2723" t="n">
        <v>0.004683033341473634</v>
      </c>
      <c r="E113" s="3936" t="n">
        <v>0.039210937279439584</v>
      </c>
      <c r="F113" s="5087" t="n">
        <v>0.19401790051738654</v>
      </c>
      <c r="G113" s="6238" t="n">
        <v>0.41005572226205994</v>
      </c>
      <c r="H113" s="7389" t="n">
        <v>0.6798597408772085</v>
      </c>
      <c r="I113" s="8540" t="n">
        <v>0.004935546526914351</v>
      </c>
      <c r="J113" s="9691" t="n">
        <v>0.6441742632780505</v>
      </c>
      <c r="K113" s="10840" t="n">
        <v>2.032098755298014</v>
      </c>
      <c r="L113" s="11989" t="n">
        <v>0.6361392077412198</v>
      </c>
      <c r="M113" s="13138" t="n">
        <v>0.005261780591078858</v>
      </c>
      <c r="N113" s="14287" t="n">
        <v>0.1384730871733761</v>
      </c>
      <c r="O113" s="15438" t="n">
        <v>0.08216078526911799</v>
      </c>
      <c r="P113" s="16651" t="n">
        <v>0.0</v>
      </c>
      <c r="Q113" s="17802" t="n">
        <v>-0.02163245019891155</v>
      </c>
      <c r="R113" s="18953" t="n">
        <v>-0.018700077858696686</v>
      </c>
      <c r="S113" s="5"/>
      <c r="T113" s="5"/>
      <c r="U113" s="80"/>
      <c r="V113" s="5"/>
      <c r="W113" s="5"/>
      <c r="X113"/>
      <c r="Y113" t="n" s="26626">
        <v>0.8245360761526498</v>
      </c>
      <c r="Z113" t="n" s="27777">
        <v>0.7975833547292847</v>
      </c>
      <c r="AA113" t="n" s="28988">
        <v>0.0</v>
      </c>
      <c r="AB113" t="n" s="30201">
        <v>0.0</v>
      </c>
      <c r="AC113" t="n" s="31414">
        <v>0.16412337326232274</v>
      </c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</row>
    <row r="114" spans="1:23" x14ac:dyDescent="0.25">
      <c r="A114" s="116" t="str">
        <f>IF(ISBLANK(TBL_DATA[[#This Row],[Row.names]]), "",   DATE(YEAR(TBL_DATA[[#This Row],[Row.names]]), MONTH(TBL_DATA[[#This Row],[Row.names]]), DAY(TBL_DATA[[#This Row],[Row.names]])))</f>
        <v/>
      </c>
      <c r="B114" s="298" t="s">
        <v>241</v>
      </c>
      <c r="C114" s="1511" t="s">
        <v>1454</v>
      </c>
      <c r="D114" s="2724" t="n">
        <v>0.0016156936759176297</v>
      </c>
      <c r="E114" s="3937" t="n">
        <v>0.040889983818746645</v>
      </c>
      <c r="F114" s="5088" t="n">
        <v>0.19684569735626245</v>
      </c>
      <c r="G114" s="6239" t="n">
        <v>0.40987553366185137</v>
      </c>
      <c r="H114" s="7390" t="n">
        <v>0.6804349461902237</v>
      </c>
      <c r="I114" s="8541" t="n">
        <v>0.0049301811977661685</v>
      </c>
      <c r="J114" s="9692" t="n">
        <v>0.5974624232856696</v>
      </c>
      <c r="K114" s="10841" t="n">
        <v>2.0159830785840236</v>
      </c>
      <c r="L114" s="11990" t="n">
        <v>0.6306698596908024</v>
      </c>
      <c r="M114" s="13139" t="n">
        <v>0.005300179966419659</v>
      </c>
      <c r="N114" s="14288" t="n">
        <v>0.1384469877657162</v>
      </c>
      <c r="O114" s="15439" t="n">
        <v>0.08216078526911799</v>
      </c>
      <c r="P114" s="16652" t="n">
        <v>0.0</v>
      </c>
      <c r="Q114" s="17803" t="n">
        <v>-0.021604018210119376</v>
      </c>
      <c r="R114" s="18954" t="n">
        <v>-0.018672198563447207</v>
      </c>
      <c r="S114" s="5"/>
      <c r="T114" s="5"/>
      <c r="U114" s="80"/>
      <c r="V114" s="5"/>
      <c r="W114" s="5"/>
      <c r="X114"/>
      <c r="Y114" t="n" s="26627">
        <v>0.8248848078309017</v>
      </c>
      <c r="Z114" t="n" s="27778">
        <v>0.7941472531532188</v>
      </c>
      <c r="AA114" t="n" s="28989">
        <v>0.0</v>
      </c>
      <c r="AB114" t="n" s="30202">
        <v>0.0</v>
      </c>
      <c r="AC114" t="n" s="31415">
        <v>0.15869031662743938</v>
      </c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</row>
    <row r="115" spans="1:23" x14ac:dyDescent="0.25">
      <c r="A115" s="116" t="str">
        <f>IF(ISBLANK(TBL_DATA[[#This Row],[Row.names]]), "",   DATE(YEAR(TBL_DATA[[#This Row],[Row.names]]), MONTH(TBL_DATA[[#This Row],[Row.names]]), DAY(TBL_DATA[[#This Row],[Row.names]])))</f>
        <v/>
      </c>
      <c r="B115" s="299" t="s">
        <v>242</v>
      </c>
      <c r="C115" s="1512" t="s">
        <v>1455</v>
      </c>
      <c r="D115" s="2725" t="n">
        <v>0.0011705590133043369</v>
      </c>
      <c r="E115" s="3938" t="n">
        <v>0.042108406971163914</v>
      </c>
      <c r="F115" s="5089" t="n">
        <v>0.209515992368009</v>
      </c>
      <c r="G115" s="6240" t="n">
        <v>0.4161566122976272</v>
      </c>
      <c r="H115" s="7391" t="n">
        <v>0.687018571674764</v>
      </c>
      <c r="I115" s="8542" t="n">
        <v>0.0048763502965870256</v>
      </c>
      <c r="J115" s="9693" t="n">
        <v>0.5569159543843549</v>
      </c>
      <c r="K115" s="10842" t="n">
        <v>2.0005230694753418</v>
      </c>
      <c r="L115" s="11991" t="n">
        <v>0.6258761899680372</v>
      </c>
      <c r="M115" s="13140" t="n">
        <v>0.005331424778969182</v>
      </c>
      <c r="N115" s="14289" t="n">
        <v>0.13836806966891596</v>
      </c>
      <c r="O115" s="15440" t="n">
        <v>0.08216078526911799</v>
      </c>
      <c r="P115" s="16653" t="n">
        <v>0.0</v>
      </c>
      <c r="Q115" s="17804" t="n">
        <v>-0.02163209858498229</v>
      </c>
      <c r="R115" s="18955" t="n">
        <v>-0.01870195014568278</v>
      </c>
      <c r="S115" s="5"/>
      <c r="T115" s="5"/>
      <c r="U115" s="80"/>
      <c r="V115" s="5"/>
      <c r="W115" s="5"/>
      <c r="X115"/>
      <c r="Y115" t="n" s="26628">
        <v>0.8288658345442667</v>
      </c>
      <c r="Z115" t="n" s="27779">
        <v>0.7911233721538236</v>
      </c>
      <c r="AA115" t="n" s="28990">
        <v>0.0</v>
      </c>
      <c r="AB115" t="n" s="30203">
        <v>0.0</v>
      </c>
      <c r="AC115" t="n" s="31416">
        <v>0.15233883208784543</v>
      </c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</row>
    <row r="116" spans="1:23" x14ac:dyDescent="0.25">
      <c r="A116" s="116" t="str">
        <f>IF(ISBLANK(TBL_DATA[[#This Row],[Row.names]]), "",   DATE(YEAR(TBL_DATA[[#This Row],[Row.names]]), MONTH(TBL_DATA[[#This Row],[Row.names]]), DAY(TBL_DATA[[#This Row],[Row.names]])))</f>
        <v/>
      </c>
      <c r="B116" s="300" t="s">
        <v>243</v>
      </c>
      <c r="C116" s="1513" t="s">
        <v>1456</v>
      </c>
      <c r="D116" s="2726" t="n">
        <v>0.0034220207032252575</v>
      </c>
      <c r="E116" s="3939" t="n">
        <v>0.04567452351482415</v>
      </c>
      <c r="F116" s="5090" t="n">
        <v>0.22188465655987955</v>
      </c>
      <c r="G116" s="6241" t="n">
        <v>0.41591953428419565</v>
      </c>
      <c r="H116" s="7392" t="n">
        <v>0.6848289531233512</v>
      </c>
      <c r="I116" s="8543" t="n">
        <v>0.004887561205598554</v>
      </c>
      <c r="J116" s="9694" t="n">
        <v>0.6153710085016486</v>
      </c>
      <c r="K116" s="10843" t="n">
        <v>2.0054874603429753</v>
      </c>
      <c r="L116" s="11992" t="n">
        <v>0.6211431361895601</v>
      </c>
      <c r="M116" s="13141" t="n">
        <v>0.005358665296697937</v>
      </c>
      <c r="N116" s="14290" t="n">
        <v>0.13820358928392698</v>
      </c>
      <c r="O116" s="15441" t="n">
        <v>0.08216078526911799</v>
      </c>
      <c r="P116" s="16654" t="n">
        <v>0.0</v>
      </c>
      <c r="Q116" s="17805" t="n">
        <v>-0.02163464736202759</v>
      </c>
      <c r="R116" s="18956" t="n">
        <v>-0.018707982038048864</v>
      </c>
      <c r="S116" s="5"/>
      <c r="T116" s="5"/>
      <c r="U116" s="80"/>
      <c r="V116" s="5"/>
      <c r="W116" s="5"/>
      <c r="X116"/>
      <c r="Y116" t="n" s="26629">
        <v>0.827543928213694</v>
      </c>
      <c r="Z116" t="n" s="27780">
        <v>0.7881263453213324</v>
      </c>
      <c r="AA116" t="n" s="28991">
        <v>0.0</v>
      </c>
      <c r="AB116" t="n" s="30204">
        <v>0.0</v>
      </c>
      <c r="AC116" t="n" s="31417">
        <v>0.14618022497919478</v>
      </c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</row>
    <row r="117" spans="1:23" x14ac:dyDescent="0.25">
      <c r="A117" s="116" t="str">
        <f>IF(ISBLANK(TBL_DATA[[#This Row],[Row.names]]), "",   DATE(YEAR(TBL_DATA[[#This Row],[Row.names]]), MONTH(TBL_DATA[[#This Row],[Row.names]]), DAY(TBL_DATA[[#This Row],[Row.names]])))</f>
        <v/>
      </c>
      <c r="B117" s="301" t="s">
        <v>244</v>
      </c>
      <c r="C117" s="1514" t="s">
        <v>1457</v>
      </c>
      <c r="D117" s="2727" t="n">
        <v>-0.006294938471594592</v>
      </c>
      <c r="E117" s="3940" t="n">
        <v>0.039092066727984376</v>
      </c>
      <c r="F117" s="5091" t="n">
        <v>0.2403401089505417</v>
      </c>
      <c r="G117" s="6242" t="n">
        <v>0.4110896956868841</v>
      </c>
      <c r="H117" s="7393" t="n">
        <v>0.679944664507704</v>
      </c>
      <c r="I117" s="8544" t="n">
        <v>0.004847073758258736</v>
      </c>
      <c r="J117" s="9695" t="n">
        <v>0.5975314546616233</v>
      </c>
      <c r="K117" s="10844" t="n">
        <v>2.011756241324395</v>
      </c>
      <c r="L117" s="11993" t="n">
        <v>0.6064924482016836</v>
      </c>
      <c r="M117" s="13142" t="n">
        <v>0.005374568820929869</v>
      </c>
      <c r="N117" s="14291" t="n">
        <v>0.1360089109344664</v>
      </c>
      <c r="O117" s="15442" t="n">
        <v>0.07896191502871354</v>
      </c>
      <c r="P117" s="16655" t="n">
        <v>-0.006294938471594569</v>
      </c>
      <c r="Q117" s="17806" t="n">
        <v>-0.02116300175028762</v>
      </c>
      <c r="R117" s="18957" t="n">
        <v>-0.01828281198498239</v>
      </c>
      <c r="S117" s="5"/>
      <c r="T117" s="5"/>
      <c r="U117" s="80"/>
      <c r="V117" s="5"/>
      <c r="W117" s="5"/>
      <c r="X117"/>
      <c r="Y117" t="n" s="26630">
        <v>0.8245875723703966</v>
      </c>
      <c r="Z117" t="n" s="27781">
        <v>0.7787762504093738</v>
      </c>
      <c r="AA117" t="n" s="28992">
        <v>0.0</v>
      </c>
      <c r="AB117" t="n" s="30205">
        <v>0.0</v>
      </c>
      <c r="AC117" t="n" s="31418">
        <v>0.14094502874803905</v>
      </c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</row>
    <row r="118" spans="1:23" x14ac:dyDescent="0.25">
      <c r="A118" s="116" t="str">
        <f>IF(ISBLANK(TBL_DATA[[#This Row],[Row.names]]), "",   DATE(YEAR(TBL_DATA[[#This Row],[Row.names]]), MONTH(TBL_DATA[[#This Row],[Row.names]]), DAY(TBL_DATA[[#This Row],[Row.names]])))</f>
        <v/>
      </c>
      <c r="B118" s="302" t="s">
        <v>245</v>
      </c>
      <c r="C118" s="1515" t="s">
        <v>1458</v>
      </c>
      <c r="D118" s="2728" t="n">
        <v>0.0043614419928214914</v>
      </c>
      <c r="E118" s="3941" t="n">
        <v>0.04362400650221954</v>
      </c>
      <c r="F118" s="5092" t="n">
        <v>0.2479214084486634</v>
      </c>
      <c r="G118" s="6243" t="n">
        <v>0.41152429686146547</v>
      </c>
      <c r="H118" s="7394" t="n">
        <v>0.6816842919072332</v>
      </c>
      <c r="I118" s="8545" t="n">
        <v>0.004838169855645097</v>
      </c>
      <c r="J118" s="9696" t="n">
        <v>0.5920081121273664</v>
      </c>
      <c r="K118" s="10845" t="n">
        <v>2.006174455176366</v>
      </c>
      <c r="L118" s="11994" t="n">
        <v>0.6066520705294219</v>
      </c>
      <c r="M118" s="13143" t="n">
        <v>0.005378244109310671</v>
      </c>
      <c r="N118" s="14292" t="n">
        <v>0.13612953041046774</v>
      </c>
      <c r="O118" s="15443" t="n">
        <v>0.07896191502871354</v>
      </c>
      <c r="P118" s="16656" t="n">
        <v>-0.0019609514877652057</v>
      </c>
      <c r="Q118" s="17807" t="n">
        <v>-0.02114139748666115</v>
      </c>
      <c r="R118" s="18958" t="n">
        <v>-0.018258653425627144</v>
      </c>
      <c r="S118" s="5"/>
      <c r="T118" s="5"/>
      <c r="U118" s="80"/>
      <c r="V118" s="5"/>
      <c r="W118" s="5"/>
      <c r="X118"/>
      <c r="Y118" t="n" s="26631">
        <v>0.8256417454969397</v>
      </c>
      <c r="Z118" t="n" s="27782">
        <v>0.7788787264583763</v>
      </c>
      <c r="AA118" t="n" s="28993">
        <v>0.0</v>
      </c>
      <c r="AB118" t="n" s="30206">
        <v>0.0</v>
      </c>
      <c r="AC118" t="n" s="31419">
        <v>0.13832093434318873</v>
      </c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</row>
    <row r="119" spans="1:23" x14ac:dyDescent="0.25">
      <c r="A119" s="116" t="str">
        <f>IF(ISBLANK(TBL_DATA[[#This Row],[Row.names]]), "",   DATE(YEAR(TBL_DATA[[#This Row],[Row.names]]), MONTH(TBL_DATA[[#This Row],[Row.names]]), DAY(TBL_DATA[[#This Row],[Row.names]])))</f>
        <v/>
      </c>
      <c r="B119" s="303" t="s">
        <v>246</v>
      </c>
      <c r="C119" s="1516" t="s">
        <v>1459</v>
      </c>
      <c r="D119" s="2729" t="n">
        <v>-0.0025200751751239384</v>
      </c>
      <c r="E119" s="3942" t="n">
        <v>0.040993995551269924</v>
      </c>
      <c r="F119" s="5093" t="n">
        <v>0.22027923434764074</v>
      </c>
      <c r="G119" s="6244" t="n">
        <v>0.41708484478166646</v>
      </c>
      <c r="H119" s="7395" t="n">
        <v>0.6806790992549235</v>
      </c>
      <c r="I119" s="8546" t="n">
        <v>0.004823267326071096</v>
      </c>
      <c r="J119" s="9697" t="n">
        <v>0.592603806426028</v>
      </c>
      <c r="K119" s="10846" t="n">
        <v>1.9935756785902146</v>
      </c>
      <c r="L119" s="11995" t="n">
        <v>0.6034324975331962</v>
      </c>
      <c r="M119" s="13144" t="n">
        <v>0.0053750959514993635</v>
      </c>
      <c r="N119" s="14293" t="n">
        <v>0.13549645428535106</v>
      </c>
      <c r="O119" s="15444" t="n">
        <v>0.07817072769434624</v>
      </c>
      <c r="P119" s="16657" t="n">
        <v>-0.0044760849177252204</v>
      </c>
      <c r="Q119" s="17808" t="n">
        <v>-0.02097884408731599</v>
      </c>
      <c r="R119" s="18959" t="n">
        <v>-0.018109506349174305</v>
      </c>
      <c r="S119" s="5"/>
      <c r="T119" s="5"/>
      <c r="U119" s="80"/>
      <c r="V119" s="5"/>
      <c r="W119" s="5"/>
      <c r="X119"/>
      <c r="Y119" t="n" s="26632">
        <v>0.8250327867757279</v>
      </c>
      <c r="Z119" t="n" s="27783">
        <v>0.7768091770397645</v>
      </c>
      <c r="AA119" t="n" s="28994">
        <v>0.0</v>
      </c>
      <c r="AB119" t="n" s="30207">
        <v>0.0</v>
      </c>
      <c r="AC119" t="n" s="31420">
        <v>0.13396779902813621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</row>
    <row r="120" spans="1:23" x14ac:dyDescent="0.25">
      <c r="A120" s="116" t="str">
        <f>IF(ISBLANK(TBL_DATA[[#This Row],[Row.names]]), "",   DATE(YEAR(TBL_DATA[[#This Row],[Row.names]]), MONTH(TBL_DATA[[#This Row],[Row.names]]), DAY(TBL_DATA[[#This Row],[Row.names]])))</f>
        <v/>
      </c>
      <c r="B120" s="304" t="s">
        <v>247</v>
      </c>
      <c r="C120" s="1517" t="s">
        <v>1460</v>
      </c>
      <c r="D120" s="2730" t="n">
        <v>0.0016414736150959523</v>
      </c>
      <c r="E120" s="3943" t="n">
        <v>0.04270275972844062</v>
      </c>
      <c r="F120" s="5094" t="n">
        <v>0.2268877555839801</v>
      </c>
      <c r="G120" s="6245" t="n">
        <v>0.40398567340106323</v>
      </c>
      <c r="H120" s="7396" t="n">
        <v>0.655890341335335</v>
      </c>
      <c r="I120" s="8547" t="n">
        <v>0.004832393319709727</v>
      </c>
      <c r="J120" s="9698" t="n">
        <v>0.5664220287758752</v>
      </c>
      <c r="K120" s="10847" t="n">
        <v>1.8915658163015774</v>
      </c>
      <c r="L120" s="11996" t="n">
        <v>0.5620123707826153</v>
      </c>
      <c r="M120" s="13145" t="n">
        <v>0.0054518608920385795</v>
      </c>
      <c r="N120" s="14294" t="n">
        <v>0.13077180381629444</v>
      </c>
      <c r="O120" s="15445" t="n">
        <v>0.07144091029837517</v>
      </c>
      <c r="P120" s="16658" t="n">
        <v>-0.0028419586779206973</v>
      </c>
      <c r="Q120" s="17809" t="n">
        <v>-0.01991404158691082</v>
      </c>
      <c r="R120" s="18960" t="n">
        <v>-0.017144755307398767</v>
      </c>
      <c r="S120" s="5"/>
      <c r="T120" s="5"/>
      <c r="U120" s="80"/>
      <c r="V120" s="5"/>
      <c r="W120" s="5"/>
      <c r="X120"/>
      <c r="Y120" t="n" s="26633">
        <v>0.8098705707304934</v>
      </c>
      <c r="Z120" t="n" s="27784">
        <v>0.7496748433705211</v>
      </c>
      <c r="AA120" t="n" s="28995">
        <v>0.0</v>
      </c>
      <c r="AB120" t="n" s="30208">
        <v>0.0</v>
      </c>
      <c r="AC120" t="n" s="31421">
        <v>0.12908622869895078</v>
      </c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</row>
    <row r="121" spans="1:23" x14ac:dyDescent="0.25">
      <c r="A121" s="116" t="str">
        <f>IF(ISBLANK(TBL_DATA[[#This Row],[Row.names]]), "",   DATE(YEAR(TBL_DATA[[#This Row],[Row.names]]), MONTH(TBL_DATA[[#This Row],[Row.names]]), DAY(TBL_DATA[[#This Row],[Row.names]])))</f>
        <v/>
      </c>
      <c r="B121" s="305" t="s">
        <v>248</v>
      </c>
      <c r="C121" s="1518" t="s">
        <v>1461</v>
      </c>
      <c r="D121" s="2731" t="n">
        <v>-5.415111009775737E-4</v>
      </c>
      <c r="E121" s="3944" t="n">
        <v>0.04213812460902777</v>
      </c>
      <c r="F121" s="5095" t="n">
        <v>0.20500024534509964</v>
      </c>
      <c r="G121" s="6246" t="n">
        <v>0.39972045219163255</v>
      </c>
      <c r="H121" s="7397" t="n">
        <v>0.6473753968971366</v>
      </c>
      <c r="I121" s="8548" t="n">
        <v>0.004813425905842769</v>
      </c>
      <c r="J121" s="9699" t="n">
        <v>0.4999492950267388</v>
      </c>
      <c r="K121" s="10848" t="n">
        <v>1.8721513475528822</v>
      </c>
      <c r="L121" s="11997" t="n">
        <v>0.5668103724132612</v>
      </c>
      <c r="M121" s="13146" t="n">
        <v>0.005335031775649925</v>
      </c>
      <c r="N121" s="14295" t="n">
        <v>0.12867620864348334</v>
      </c>
      <c r="O121" s="15446" t="n">
        <v>0.07144911896832888</v>
      </c>
      <c r="P121" s="16659" t="n">
        <v>-0.0033819308267255543</v>
      </c>
      <c r="Q121" s="17810" t="n">
        <v>-0.01978862701292731</v>
      </c>
      <c r="R121" s="18961" t="n">
        <v>-0.01706371805933813</v>
      </c>
      <c r="S121" s="5"/>
      <c r="T121" s="5"/>
      <c r="U121" s="80"/>
      <c r="V121" s="5"/>
      <c r="W121" s="5"/>
      <c r="X121"/>
      <c r="Y121" t="n" s="26634">
        <v>0.8045964186454825</v>
      </c>
      <c r="Z121" t="n" s="27785">
        <v>0.7528680976195372</v>
      </c>
      <c r="AA121" t="n" s="28996">
        <v>0.0</v>
      </c>
      <c r="AB121" t="n" s="30209">
        <v>0.0</v>
      </c>
      <c r="AC121" t="n" s="31422">
        <v>0.12397890063246746</v>
      </c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</row>
    <row r="122" spans="1:23" x14ac:dyDescent="0.25">
      <c r="A122" s="116" t="str">
        <f>IF(ISBLANK(TBL_DATA[[#This Row],[Row.names]]), "",   DATE(YEAR(TBL_DATA[[#This Row],[Row.names]]), MONTH(TBL_DATA[[#This Row],[Row.names]]), DAY(TBL_DATA[[#This Row],[Row.names]])))</f>
        <v/>
      </c>
      <c r="B122" s="306" t="s">
        <v>249</v>
      </c>
      <c r="C122" s="1519" t="s">
        <v>1462</v>
      </c>
      <c r="D122" s="2732" t="n">
        <v>0.003550245237823614</v>
      </c>
      <c r="E122" s="3945" t="n">
        <v>0.045837970523075366</v>
      </c>
      <c r="F122" s="5096" t="n">
        <v>0.21589813074818687</v>
      </c>
      <c r="G122" s="6247" t="n">
        <v>0.40054204274038735</v>
      </c>
      <c r="H122" s="7398" t="n">
        <v>0.6443065277508145</v>
      </c>
      <c r="I122" s="8549" t="n">
        <v>0.004816860605839943</v>
      </c>
      <c r="J122" s="9700" t="n">
        <v>0.508807464736063</v>
      </c>
      <c r="K122" s="10849" t="n">
        <v>1.8802023421716123</v>
      </c>
      <c r="L122" s="11998" t="n">
        <v>0.5641138982953436</v>
      </c>
      <c r="M122" s="13147" t="n">
        <v>0.005332276262234833</v>
      </c>
      <c r="N122" s="14296" t="n">
        <v>0.1282113288367394</v>
      </c>
      <c r="O122" s="15447" t="n">
        <v>0.07144911896832888</v>
      </c>
      <c r="P122" s="16660" t="n">
        <v>0.0</v>
      </c>
      <c r="Q122" s="17811" t="n">
        <v>-0.019771815249640612</v>
      </c>
      <c r="R122" s="18962" t="n">
        <v>-0.017056750813239912</v>
      </c>
      <c r="S122" s="5"/>
      <c r="T122" s="5"/>
      <c r="U122" s="80"/>
      <c r="V122" s="5"/>
      <c r="W122" s="5"/>
      <c r="X122"/>
      <c r="Y122" t="n" s="26635">
        <v>0.8026870671381311</v>
      </c>
      <c r="Z122" t="n" s="27786">
        <v>0.7510751615486588</v>
      </c>
      <c r="AA122" t="n" s="28997">
        <v>0.0</v>
      </c>
      <c r="AB122" t="n" s="30210">
        <v>0.0</v>
      </c>
      <c r="AC122" t="n" s="31423">
        <v>0.11896589348872665</v>
      </c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</row>
    <row r="123" spans="1:23" x14ac:dyDescent="0.25">
      <c r="A123" s="116" t="str">
        <f>IF(ISBLANK(TBL_DATA[[#This Row],[Row.names]]), "",   DATE(YEAR(TBL_DATA[[#This Row],[Row.names]]), MONTH(TBL_DATA[[#This Row],[Row.names]]), DAY(TBL_DATA[[#This Row],[Row.names]])))</f>
        <v/>
      </c>
      <c r="B123" s="307" t="s">
        <v>250</v>
      </c>
      <c r="C123" s="1520" t="s">
        <v>1463</v>
      </c>
      <c r="D123" s="2733" t="n">
        <v>-0.002244796476521928</v>
      </c>
      <c r="E123" s="3946" t="n">
        <v>0.0434902771318324</v>
      </c>
      <c r="F123" s="5097" t="n">
        <v>0.2011114330198711</v>
      </c>
      <c r="G123" s="6248" t="n">
        <v>0.40006101648464537</v>
      </c>
      <c r="H123" s="7399" t="n">
        <v>0.6395072650354814</v>
      </c>
      <c r="I123" s="8550" t="n">
        <v>0.0048228434787145865</v>
      </c>
      <c r="J123" s="9701" t="n">
        <v>0.4887278468812011</v>
      </c>
      <c r="K123" s="10850" t="n">
        <v>1.8807230349905326</v>
      </c>
      <c r="L123" s="11999" t="n">
        <v>0.5567477070246836</v>
      </c>
      <c r="M123" s="13148" t="n">
        <v>0.0053478646187731195</v>
      </c>
      <c r="N123" s="14297" t="n">
        <v>0.1275132102176374</v>
      </c>
      <c r="O123" s="15448" t="n">
        <v>0.07159003454555973</v>
      </c>
      <c r="P123" s="16661" t="n">
        <v>-0.002244796476521871</v>
      </c>
      <c r="Q123" s="17812" t="n">
        <v>-0.019835630229116417</v>
      </c>
      <c r="R123" s="18963" t="n">
        <v>-0.017135349486577328</v>
      </c>
      <c r="S123" s="5"/>
      <c r="T123" s="5"/>
      <c r="U123" s="80"/>
      <c r="V123" s="5"/>
      <c r="W123" s="5"/>
      <c r="X123"/>
      <c r="Y123" t="n" s="26636">
        <v>0.7996919813499954</v>
      </c>
      <c r="Z123" t="n" s="27787">
        <v>0.746155283452904</v>
      </c>
      <c r="AA123" t="n" s="28998">
        <v>0.0</v>
      </c>
      <c r="AB123" t="n" s="30211">
        <v>0.0</v>
      </c>
      <c r="AC123" t="n" s="31424">
        <v>0.11508197122273302</v>
      </c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</row>
    <row r="124" spans="1:23" x14ac:dyDescent="0.25">
      <c r="A124" s="116" t="str">
        <f>IF(ISBLANK(TBL_DATA[[#This Row],[Row.names]]), "",   DATE(YEAR(TBL_DATA[[#This Row],[Row.names]]), MONTH(TBL_DATA[[#This Row],[Row.names]]), DAY(TBL_DATA[[#This Row],[Row.names]])))</f>
        <v/>
      </c>
      <c r="B124" s="308" t="s">
        <v>251</v>
      </c>
      <c r="C124" s="1521" t="s">
        <v>1464</v>
      </c>
      <c r="D124" s="2734" t="n">
        <v>-7.119768749912116E-4</v>
      </c>
      <c r="E124" s="3947" t="n">
        <v>0.042747336185236184</v>
      </c>
      <c r="F124" s="5098" t="n">
        <v>0.19340048822094036</v>
      </c>
      <c r="G124" s="6249" t="n">
        <v>0.39956568906152334</v>
      </c>
      <c r="H124" s="7400" t="n">
        <v>0.6367133665581222</v>
      </c>
      <c r="I124" s="8551" t="n">
        <v>0.0048312392857159684</v>
      </c>
      <c r="J124" s="9702" t="n">
        <v>0.4737912937672746</v>
      </c>
      <c r="K124" s="10851" t="n">
        <v>1.8537643133510495</v>
      </c>
      <c r="L124" s="12000" t="n">
        <v>0.5482683537634959</v>
      </c>
      <c r="M124" s="13149" t="n">
        <v>0.0053873364230472886</v>
      </c>
      <c r="N124" s="14298" t="n">
        <v>0.12724306127487753</v>
      </c>
      <c r="O124" s="15449" t="n">
        <v>0.07131522347165511</v>
      </c>
      <c r="P124" s="16662" t="n">
        <v>-0.0029551751083328748</v>
      </c>
      <c r="Q124" s="17813" t="n">
        <v>-0.0197509330419456</v>
      </c>
      <c r="R124" s="18964" t="n">
        <v>-0.017056373102659034</v>
      </c>
      <c r="S124" s="5"/>
      <c r="T124" s="5"/>
      <c r="U124" s="80"/>
      <c r="V124" s="5"/>
      <c r="W124" s="5"/>
      <c r="X124"/>
      <c r="Y124" t="n" s="26637">
        <v>0.797943210108415</v>
      </c>
      <c r="Z124" t="n" s="27788">
        <v>0.740451452671609</v>
      </c>
      <c r="AA124" t="n" s="28999">
        <v>0.0</v>
      </c>
      <c r="AB124" t="n" s="30212">
        <v>0.0</v>
      </c>
      <c r="AC124" t="n" s="31425">
        <v>0.11093740543882334</v>
      </c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</row>
    <row r="125" spans="1:23" x14ac:dyDescent="0.25">
      <c r="A125" s="116" t="str">
        <f>IF(ISBLANK(TBL_DATA[[#This Row],[Row.names]]), "",   DATE(YEAR(TBL_DATA[[#This Row],[Row.names]]), MONTH(TBL_DATA[[#This Row],[Row.names]]), DAY(TBL_DATA[[#This Row],[Row.names]])))</f>
        <v/>
      </c>
      <c r="B125" s="309" t="s">
        <v>252</v>
      </c>
      <c r="C125" s="1522" t="s">
        <v>1465</v>
      </c>
      <c r="D125" s="2735" t="n">
        <v>0.006383857959160465</v>
      </c>
      <c r="E125" s="3948" t="n">
        <v>0.0494040870667356</v>
      </c>
      <c r="F125" s="5099" t="n">
        <v>0.21246524556397084</v>
      </c>
      <c r="G125" s="6250" t="n">
        <v>0.405948183499534</v>
      </c>
      <c r="H125" s="7401" t="n">
        <v>0.6293115201027764</v>
      </c>
      <c r="I125" s="8552" t="n">
        <v>0.004827419881066452</v>
      </c>
      <c r="J125" s="9703" t="n">
        <v>0.442622508579414</v>
      </c>
      <c r="K125" s="10852" t="n">
        <v>1.8141820698558202</v>
      </c>
      <c r="L125" s="12001" t="n">
        <v>0.5352525887509391</v>
      </c>
      <c r="M125" s="13150" t="n">
        <v>0.005405290253026985</v>
      </c>
      <c r="N125" s="14299" t="n">
        <v>0.12586668679752352</v>
      </c>
      <c r="O125" s="15450" t="n">
        <v>0.07131522347165511</v>
      </c>
      <c r="P125" s="16663" t="n">
        <v>0.0</v>
      </c>
      <c r="Q125" s="17814" t="n">
        <v>-0.019609459886157796</v>
      </c>
      <c r="R125" s="18965" t="n">
        <v>-0.016944046711268243</v>
      </c>
      <c r="S125" s="5"/>
      <c r="T125" s="5"/>
      <c r="U125" s="80"/>
      <c r="V125" s="5"/>
      <c r="W125" s="5"/>
      <c r="X125"/>
      <c r="Y125" t="n" s="26638">
        <v>0.7932915731953646</v>
      </c>
      <c r="Z125" t="n" s="27789">
        <v>0.7316095876565172</v>
      </c>
      <c r="AA125" t="n" s="29000">
        <v>0.0</v>
      </c>
      <c r="AB125" t="n" s="30213">
        <v>0.0</v>
      </c>
      <c r="AC125" t="n" s="31426">
        <v>0.10649016816656119</v>
      </c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</row>
    <row r="126" spans="1:23" x14ac:dyDescent="0.25">
      <c r="A126" s="116" t="str">
        <f>IF(ISBLANK(TBL_DATA[[#This Row],[Row.names]]), "",   DATE(YEAR(TBL_DATA[[#This Row],[Row.names]]), MONTH(TBL_DATA[[#This Row],[Row.names]]), DAY(TBL_DATA[[#This Row],[Row.names]])))</f>
        <v/>
      </c>
      <c r="B126" s="310" t="s">
        <v>253</v>
      </c>
      <c r="C126" s="1523" t="s">
        <v>1466</v>
      </c>
      <c r="D126" s="2736" t="n">
        <v>-0.0010477876106194165</v>
      </c>
      <c r="E126" s="3949" t="n">
        <v>0.04830453446577376</v>
      </c>
      <c r="F126" s="5100" t="n">
        <v>0.21342820477328361</v>
      </c>
      <c r="G126" s="6251" t="n">
        <v>0.4059565955393766</v>
      </c>
      <c r="H126" t="n" s="7402">
        <v>0.629459691500814</v>
      </c>
      <c r="I126" t="n" s="8553">
        <v>0.004826035002091478</v>
      </c>
      <c r="J126" t="n" s="9704">
        <v>0.4525834303272789</v>
      </c>
      <c r="K126" s="10853" t="n">
        <v>1.8163538044916587</v>
      </c>
      <c r="L126" s="12002" t="n">
        <v>0.5369724645543826</v>
      </c>
      <c r="M126" s="13151" t="n">
        <v>0.005394809918616475</v>
      </c>
      <c r="N126" s="14300" t="n">
        <v>0.12585573446252268</v>
      </c>
      <c r="O126" s="15451" t="n">
        <v>0.07130663118601029</v>
      </c>
      <c r="P126" s="16664" t="n">
        <v>-0.0010477876106192996</v>
      </c>
      <c r="Q126" s="17815" t="n">
        <v>-0.01960545777472343</v>
      </c>
      <c r="R126" s="18966" t="n">
        <v>-0.016940276531719513</v>
      </c>
      <c r="S126"/>
      <c r="T126"/>
      <c r="U126"/>
      <c r="V126" s="5"/>
      <c r="W126"/>
      <c r="X126"/>
      <c r="Y126" t="n" s="26639">
        <v>0.7933849579496791</v>
      </c>
      <c r="Z126" t="n" s="27790">
        <v>0.7327840504230306</v>
      </c>
      <c r="AA126" t="n" s="29001">
        <v>0.0</v>
      </c>
      <c r="AB126" t="n" s="30214">
        <v>0.0</v>
      </c>
      <c r="AC126" t="n" s="31427">
        <v>0.10582147788867201</v>
      </c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</row>
    <row r="127" spans="1:23" x14ac:dyDescent="0.25">
      <c r="A127" s="116" t="str">
        <f>IF(ISBLANK(TBL_DATA[[#This Row],[Row.names]]), "",   DATE(YEAR(TBL_DATA[[#This Row],[Row.names]]), MONTH(TBL_DATA[[#This Row],[Row.names]]), DAY(TBL_DATA[[#This Row],[Row.names]])))</f>
        <v/>
      </c>
      <c r="B127" s="311" t="s">
        <v>254</v>
      </c>
      <c r="C127" s="1524" t="s">
        <v>1467</v>
      </c>
      <c r="D127" s="2737" t="n">
        <v>5.953140281498464E-4</v>
      </c>
      <c r="E127" s="3950" t="n">
        <v>0.048928604860914326</v>
      </c>
      <c r="F127" s="5101" t="n">
        <v>0.2100990056764076</v>
      </c>
      <c r="G127" s="6252" t="n">
        <v>0.40614638435476164</v>
      </c>
      <c r="H127" s="7403" t="n">
        <v>0.6283687010696378</v>
      </c>
      <c r="I127" s="8554" t="n">
        <v>0.004827813892395068</v>
      </c>
      <c r="J127" s="9705" t="n">
        <v>0.44366016413444687</v>
      </c>
      <c r="K127" s="10854" t="n">
        <v>1.8152560034310412</v>
      </c>
      <c r="L127" s="12003" t="n">
        <v>0.5353704315798872</v>
      </c>
      <c r="M127" s="13152" t="n">
        <v>0.005398185453816994</v>
      </c>
      <c r="N127" s="14301" t="n">
        <v>0.12571718526355205</v>
      </c>
      <c r="O127" s="15452" t="n">
        <v>0.07130663118601029</v>
      </c>
      <c r="P127" s="16665" t="n">
        <v>-4.530973451326581E-4</v>
      </c>
      <c r="Q127" s="17816" t="n">
        <v>-0.019641900749402193</v>
      </c>
      <c r="R127" s="18967" t="n">
        <v>-0.01697965349051832</v>
      </c>
      <c r="S127" s="20055" t="n">
        <v>0.08693959738282442</v>
      </c>
      <c r="T127" s="21143" t="n">
        <v>0.07235909796950397</v>
      </c>
      <c r="U127" s="22231" t="n">
        <v>1.2015019509981377</v>
      </c>
      <c r="V127" s="23319" t="n">
        <v>0.5107530999378176</v>
      </c>
      <c r="W127" s="24405" t="n">
        <v>0.08985437641269019</v>
      </c>
      <c r="X127" t="n" s="25491">
        <v>5.684231757304629</v>
      </c>
      <c r="Y127" t="n" s="26640">
        <v>0.7926971055009838</v>
      </c>
      <c r="Z127" t="n" s="27791">
        <v>0.7316901199140845</v>
      </c>
      <c r="AA127" t="n" s="29002">
        <v>0.0</v>
      </c>
      <c r="AB127" t="n" s="30215">
        <v>0.0</v>
      </c>
      <c r="AC127" t="n" s="31428">
        <v>0.10166059917436539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</row>
    <row r="128" spans="1:23" x14ac:dyDescent="0.25">
      <c r="A128" s="116" t="str">
        <f>IF(ISBLANK(TBL_DATA[[#This Row],[Row.names]]), "",   DATE(YEAR(TBL_DATA[[#This Row],[Row.names]]), MONTH(TBL_DATA[[#This Row],[Row.names]]), DAY(TBL_DATA[[#This Row],[Row.names]])))</f>
        <v/>
      </c>
      <c r="B128" s="312" t="s">
        <v>255</v>
      </c>
      <c r="C128" s="1525" t="s">
        <v>1468</v>
      </c>
      <c r="D128" s="2738" t="n">
        <v>-0.008145283526695296</v>
      </c>
      <c r="E128" s="3951" t="n">
        <v>0.04038478397506129</v>
      </c>
      <c r="F128" s="5102" t="n">
        <v>0.1638263527731343</v>
      </c>
      <c r="G128" s="6253" t="n">
        <v>0.40977137352639365</v>
      </c>
      <c r="H128" s="7404" t="n">
        <v>0.6265860136459624</v>
      </c>
      <c r="I128" s="8555" t="n">
        <v>0.004893063217811805</v>
      </c>
      <c r="J128" s="9706" t="n">
        <v>0.3907406107839555</v>
      </c>
      <c r="K128" s="10855" t="n">
        <v>1.8358003951336601</v>
      </c>
      <c r="L128" s="12004" t="n">
        <v>0.5365901982111707</v>
      </c>
      <c r="M128" s="13153" t="n">
        <v>0.005450899116253977</v>
      </c>
      <c r="N128" s="14302" t="n">
        <v>0.1271117819208438</v>
      </c>
      <c r="O128" s="15453" t="n">
        <v>0.0731438187820318</v>
      </c>
      <c r="P128" s="16666" t="n">
        <v>-0.008594690265486538</v>
      </c>
      <c r="Q128" s="17817" t="n">
        <v>-0.02003755940379469</v>
      </c>
      <c r="R128" s="18968" t="n">
        <v>-0.01734577949891385</v>
      </c>
      <c r="S128" s="20056" t="n">
        <v>0.07917213016197944</v>
      </c>
      <c r="T128" s="21144" t="n">
        <v>0.0728099867404909</v>
      </c>
      <c r="U128" s="22232" t="n">
        <v>1.0873800931205284</v>
      </c>
      <c r="V128" s="23320" t="n">
        <v>0.5207738395534305</v>
      </c>
      <c r="W128" s="24406" t="n">
        <v>0.0895918112989911</v>
      </c>
      <c r="X128" t="n" s="25492">
        <v>5.812739267157722</v>
      </c>
      <c r="Y128" t="n" s="26641">
        <v>0.7915718625911122</v>
      </c>
      <c r="Z128" t="n" s="27792">
        <v>0.7325231724738616</v>
      </c>
      <c r="AA128" t="n" s="29003">
        <v>0.0</v>
      </c>
      <c r="AB128" t="n" s="30216">
        <v>0.0</v>
      </c>
      <c r="AC128" t="n" s="31429">
        <v>0.09752376379372862</v>
      </c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</row>
    <row r="129" spans="1:23" x14ac:dyDescent="0.25">
      <c r="A129" s="116" t="str">
        <f>IF(ISBLANK(TBL_DATA[[#This Row],[Row.names]]), "",   DATE(YEAR(TBL_DATA[[#This Row],[Row.names]]), MONTH(TBL_DATA[[#This Row],[Row.names]]), DAY(TBL_DATA[[#This Row],[Row.names]])))</f>
        <v/>
      </c>
      <c r="B129" s="313" t="s">
        <v>256</v>
      </c>
      <c r="C129" s="1526" t="s">
        <v>1469</v>
      </c>
      <c r="D129" s="2739" t="n">
        <v>-0.0035419463566511373</v>
      </c>
      <c r="E129" s="3952" t="n">
        <v>0.0366997968799454</v>
      </c>
      <c r="F129" s="5103" t="n">
        <v>0.15695406166914316</v>
      </c>
      <c r="G129" s="6254" t="n">
        <v>0.4137252039673231</v>
      </c>
      <c r="H129" s="7405" t="n">
        <v>0.6251349888518968</v>
      </c>
      <c r="I129" s="8556" t="n">
        <v>0.004912572640755803</v>
      </c>
      <c r="J129" s="9707" t="n">
        <v>0.3774998150651301</v>
      </c>
      <c r="K129" s="10856" t="n">
        <v>1.8458063640409725</v>
      </c>
      <c r="L129" s="12005" t="n">
        <v>0.5329693613816635</v>
      </c>
      <c r="M129" s="13154" t="n">
        <v>0.005483327912712661</v>
      </c>
      <c r="N129" s="14303" t="n">
        <v>0.12737136480317027</v>
      </c>
      <c r="O129" s="15454" t="n">
        <v>0.07348605147912281</v>
      </c>
      <c r="P129" s="16667" t="n">
        <v>-0.012106194690265526</v>
      </c>
      <c r="Q129" s="17818" t="n">
        <v>-0.020189987186410956</v>
      </c>
      <c r="R129" s="18969" t="n">
        <v>-0.017492710230228196</v>
      </c>
      <c r="S129" s="20057" t="n">
        <v>0.061120000193856994</v>
      </c>
      <c r="T129" s="21145" t="n">
        <v>0.07307635743151643</v>
      </c>
      <c r="U129" s="22233" t="n">
        <v>0.836385423987993</v>
      </c>
      <c r="V129" s="23321" t="n">
        <v>0.4991175668230192</v>
      </c>
      <c r="W129" s="24407" t="n">
        <v>0.08996500128322908</v>
      </c>
      <c r="X129" t="n" s="25493">
        <v>5.547908183224388</v>
      </c>
      <c r="Y129" t="n" s="26642">
        <v>0.7906547848788981</v>
      </c>
      <c r="Z129" t="n" s="27793">
        <v>0.7300475062498765</v>
      </c>
      <c r="AA129" t="n" s="29004">
        <v>0.0</v>
      </c>
      <c r="AB129" t="n" s="30217">
        <v>0.0</v>
      </c>
      <c r="AC129" t="n" s="31430">
        <v>0.10080535727801458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</row>
    <row r="130" spans="1:23" x14ac:dyDescent="0.25">
      <c r="A130" s="116" t="str">
        <f>IF(ISBLANK(TBL_DATA[[#This Row],[Row.names]]), "",   DATE(YEAR(TBL_DATA[[#This Row],[Row.names]]), MONTH(TBL_DATA[[#This Row],[Row.names]]), DAY(TBL_DATA[[#This Row],[Row.names]])))</f>
        <v/>
      </c>
      <c r="B130" s="314" t="s">
        <v>257</v>
      </c>
      <c r="C130" s="1527" t="s">
        <v>1470</v>
      </c>
      <c r="D130" s="2740" t="n">
        <v>0.0066074243944388746</v>
      </c>
      <c r="E130" s="3953" t="n">
        <v>0.04354971240755989</v>
      </c>
      <c r="F130" s="5104" t="n">
        <v>0.16348079727383413</v>
      </c>
      <c r="G130" s="6255" t="n">
        <v>0.4144852119293397</v>
      </c>
      <c r="H130" t="n" s="7406">
        <v>0.6203729920192583</v>
      </c>
      <c r="I130" t="n" s="8557">
        <v>0.004915541157570075</v>
      </c>
      <c r="J130" t="n" s="9708">
        <v>0.4215637936306922</v>
      </c>
      <c r="K130" s="10857" t="n">
        <v>1.8399037948984163</v>
      </c>
      <c r="L130" s="12006" t="n">
        <v>0.5414452114192175</v>
      </c>
      <c r="M130" s="13155" t="n">
        <v>0.0054024207186583175</v>
      </c>
      <c r="N130" s="14304" t="n">
        <v>0.12664646033915355</v>
      </c>
      <c r="O130" s="15455" t="n">
        <v>0.07192332817647414</v>
      </c>
      <c r="P130" s="16668" t="n">
        <v>-0.005578761061946769</v>
      </c>
      <c r="Q130" s="17819" t="n">
        <v>-0.019844733712185484</v>
      </c>
      <c r="R130" s="18970" t="n">
        <v>-0.017162807679730736</v>
      </c>
      <c r="S130" t="n" s="20058">
        <v>0.0799731610071801</v>
      </c>
      <c r="T130" t="n" s="21146">
        <v>0.07233922437190596</v>
      </c>
      <c r="U130" t="n" s="22234">
        <v>1.1055296998489648</v>
      </c>
      <c r="V130" s="23322" t="n">
        <v>0.5282907143593558</v>
      </c>
      <c r="W130" t="n" s="24408">
        <v>0.08939802207403683</v>
      </c>
      <c r="X130" t="n" s="25494">
        <v>5.909422849667087</v>
      </c>
      <c r="Y130" t="n" s="26643">
        <v>0.7876376019587044</v>
      </c>
      <c r="Z130" t="n" s="27794">
        <v>0.7358296075989452</v>
      </c>
      <c r="AA130" t="n" s="29005">
        <v>0.0</v>
      </c>
      <c r="AB130" t="n" s="30218">
        <v>0.0</v>
      </c>
      <c r="AC130" t="n" s="31431">
        <v>0.09815558639128376</v>
      </c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</row>
    <row r="131" spans="1:23" x14ac:dyDescent="0.25">
      <c r="A131" s="116" t="str">
        <f>IF(ISBLANK(TBL_DATA[[#This Row],[Row.names]]), "",   DATE(YEAR(TBL_DATA[[#This Row],[Row.names]]), MONTH(TBL_DATA[[#This Row],[Row.names]]), DAY(TBL_DATA[[#This Row],[Row.names]])))</f>
        <v/>
      </c>
      <c r="B131" s="315" t="s">
        <v>258</v>
      </c>
      <c r="C131" s="1528" t="s">
        <v>1471</v>
      </c>
      <c r="D131" s="2741" t="n">
        <v>0.0012245304779939766</v>
      </c>
      <c r="E131" s="3954" t="n">
        <v>0.044827570835704655</v>
      </c>
      <c r="F131" s="5105" t="n">
        <v>0.16301098356536148</v>
      </c>
      <c r="G131" s="6256" t="n">
        <v>0.4161284390678694</v>
      </c>
      <c r="H131" s="7407" t="n">
        <v>0.6164321764455324</v>
      </c>
      <c r="I131" s="8558" t="n">
        <v>0.004915310960940782</v>
      </c>
      <c r="J131" s="9709" t="n">
        <v>0.38748893529219597</v>
      </c>
      <c r="K131" s="10858" t="n">
        <v>1.826416268604534</v>
      </c>
      <c r="L131" s="12007" t="n">
        <v>0.5386492733246743</v>
      </c>
      <c r="M131" s="13156" t="n">
        <v>0.005390704407651051</v>
      </c>
      <c r="N131" s="14305" t="n">
        <v>0.1259882908586271</v>
      </c>
      <c r="O131" s="15456" t="n">
        <v>0.07192332817647414</v>
      </c>
      <c r="P131" s="16669" t="n">
        <v>-0.004361061946902778</v>
      </c>
      <c r="Q131" s="17820" t="n">
        <v>-0.019836221268717286</v>
      </c>
      <c r="R131" s="18971" t="n">
        <v>-0.017168232948053804</v>
      </c>
      <c r="S131" s="20059" t="n">
        <v>0.07756977989222591</v>
      </c>
      <c r="T131" s="21147" t="n">
        <v>0.07236047183032498</v>
      </c>
      <c r="U131" s="22235" t="n">
        <v>1.0719910737193092</v>
      </c>
      <c r="V131" s="23323" t="n">
        <v>0.5281372354697798</v>
      </c>
      <c r="W131" s="24409" t="n">
        <v>0.08939731398862219</v>
      </c>
      <c r="X131" t="n" s="25495">
        <v>5.907752838491289</v>
      </c>
      <c r="Y131" t="n" s="26644">
        <v>0.7851319484300281</v>
      </c>
      <c r="Z131" t="n" s="27795">
        <v>0.7339272943041933</v>
      </c>
      <c r="AA131" t="n" s="29006">
        <v>0.0</v>
      </c>
      <c r="AB131" t="n" s="30219">
        <v>0.0</v>
      </c>
      <c r="AC131" t="n" s="31432">
        <v>0.09841516055585516</v>
      </c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</row>
    <row r="132" spans="1:23" x14ac:dyDescent="0.25">
      <c r="A132" s="116" t="str">
        <f>IF(ISBLANK(TBL_DATA[[#This Row],[Row.names]]), "",   DATE(YEAR(TBL_DATA[[#This Row],[Row.names]]), MONTH(TBL_DATA[[#This Row],[Row.names]]), DAY(TBL_DATA[[#This Row],[Row.names]])))</f>
        <v/>
      </c>
      <c r="B132" s="316" t="s">
        <v>259</v>
      </c>
      <c r="C132" s="1529" t="s">
        <v>1472</v>
      </c>
      <c r="D132" s="2742" t="n">
        <v>-0.0016354508866987846</v>
      </c>
      <c r="E132" s="3955" t="n">
        <v>0.04311880665853418</v>
      </c>
      <c r="F132" s="5106" t="n">
        <v>0.15054170987201654</v>
      </c>
      <c r="G132" s="6257" t="n">
        <v>0.41642827978492614</v>
      </c>
      <c r="H132" s="7408" t="n">
        <v>0.6124762659157308</v>
      </c>
      <c r="I132" s="8559" t="n">
        <v>0.00492553248890602</v>
      </c>
      <c r="J132" s="9710" t="n">
        <v>0.3993267535160274</v>
      </c>
      <c r="K132" s="10859" t="n">
        <v>1.8252365157171677</v>
      </c>
      <c r="L132" s="12008" t="n">
        <v>0.5416245293462707</v>
      </c>
      <c r="M132" s="13157" t="n">
        <v>0.0053569145563228246</v>
      </c>
      <c r="N132" s="14306" t="n">
        <v>0.1256042415187222</v>
      </c>
      <c r="O132" s="15457" t="n">
        <v>0.07144417530131666</v>
      </c>
      <c r="P132" s="16670" t="n">
        <v>-0.0059893805309734205</v>
      </c>
      <c r="Q132" s="17821" t="n">
        <v>-0.01972749870413745</v>
      </c>
      <c r="R132" s="18972" t="n">
        <v>-0.017067643196026955</v>
      </c>
      <c r="S132" s="20060" t="n">
        <v>0.08633384421413726</v>
      </c>
      <c r="T132" s="21148" t="n">
        <v>0.0718700374876839</v>
      </c>
      <c r="U132" s="22236" t="n">
        <v>1.2012494668439815</v>
      </c>
      <c r="V132" s="23324" t="n">
        <v>0.5270303166012626</v>
      </c>
      <c r="W132" s="24410" t="n">
        <v>0.08943817921768515</v>
      </c>
      <c r="X132" t="n" s="25496">
        <v>5.8926771677508585</v>
      </c>
      <c r="Y132" t="n" s="26645">
        <v>0.782608628827801</v>
      </c>
      <c r="Z132" t="n" s="27796">
        <v>0.7359514449651353</v>
      </c>
      <c r="AA132" t="n" s="29007">
        <v>0.0</v>
      </c>
      <c r="AB132" t="n" s="30220">
        <v>0.0</v>
      </c>
      <c r="AC132" t="n" s="31433">
        <v>0.09450359489338475</v>
      </c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</row>
    <row r="133" spans="1:23" x14ac:dyDescent="0.25">
      <c r="A133" s="116" t="str">
        <f>IF(ISBLANK(TBL_DATA[[#This Row],[Row.names]]), "",   DATE(YEAR(TBL_DATA[[#This Row],[Row.names]]), MONTH(TBL_DATA[[#This Row],[Row.names]]), DAY(TBL_DATA[[#This Row],[Row.names]])))</f>
        <v/>
      </c>
      <c r="B133" s="317" t="s">
        <v>260</v>
      </c>
      <c r="C133" s="1530" t="s">
        <v>1473</v>
      </c>
      <c r="D133" s="2743" t="n">
        <v>-0.0016096407509757998</v>
      </c>
      <c r="E133" s="3956" t="n">
        <v>0.04143976011922734</v>
      </c>
      <c r="F133" s="5107" t="n">
        <v>0.12757578653261947</v>
      </c>
      <c r="G133" s="6258" t="n">
        <v>0.4159786748606731</v>
      </c>
      <c r="H133" s="7409" t="n">
        <v>0.612159838689066</v>
      </c>
      <c r="I133" s="8560" t="n">
        <v>0.004921966479875643</v>
      </c>
      <c r="J133" s="9711" t="n">
        <v>0.35220310690923085</v>
      </c>
      <c r="K133" s="10860" t="n">
        <v>1.8390575124591075</v>
      </c>
      <c r="L133" s="12009" t="n">
        <v>0.5497517386358873</v>
      </c>
      <c r="M133" s="13158" t="n">
        <v>0.005303203401122691</v>
      </c>
      <c r="N133" s="14307" t="n">
        <v>0.12546209426828703</v>
      </c>
      <c r="O133" s="15458" t="n">
        <v>0.07151666909101734</v>
      </c>
      <c r="P133" s="16671" t="n">
        <v>-0.007589380530973466</v>
      </c>
      <c r="Q133" s="17822" t="n">
        <v>-0.019811596674388633</v>
      </c>
      <c r="R133" s="18973" t="n">
        <v>-0.017154751344457327</v>
      </c>
      <c r="S133" s="20061" t="n">
        <v>0.08336982154589223</v>
      </c>
      <c r="T133" s="21149" t="n">
        <v>0.07192606727985718</v>
      </c>
      <c r="U133" s="22237" t="n">
        <v>1.159104406772423</v>
      </c>
      <c r="V133" s="23325" t="n">
        <v>0.5312048487911731</v>
      </c>
      <c r="W133" s="24411" t="n">
        <v>0.08935460299176921</v>
      </c>
      <c r="X133" t="n" s="25497">
        <v>5.944907492231871</v>
      </c>
      <c r="Y133" t="n" s="26646">
        <v>0.7824064408535156</v>
      </c>
      <c r="Z133" t="n" s="27797">
        <v>0.7414524520398376</v>
      </c>
      <c r="AA133" t="n" s="29008">
        <v>0.0</v>
      </c>
      <c r="AB133" t="n" s="30221">
        <v>0.0</v>
      </c>
      <c r="AC133" t="n" s="31434">
        <v>0.09102785741287525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</row>
    <row r="134" spans="1:23" x14ac:dyDescent="0.25">
      <c r="A134" s="116" t="str">
        <f>IF(ISBLANK(TBL_DATA[[#This Row],[Row.names]]), "",   DATE(YEAR(TBL_DATA[[#This Row],[Row.names]]), MONTH(TBL_DATA[[#This Row],[Row.names]]), DAY(TBL_DATA[[#This Row],[Row.names]])))</f>
        <v/>
      </c>
      <c r="B134" s="318" t="s">
        <v>261</v>
      </c>
      <c r="C134" s="1531" t="s">
        <v>1474</v>
      </c>
      <c r="D134" s="2744" t="n">
        <v>0.005378875429810679</v>
      </c>
      <c r="E134" s="3957" t="n">
        <v>0.047041534856560485</v>
      </c>
      <c r="F134" s="5108" t="n">
        <v>0.147140180209842</v>
      </c>
      <c r="G134" s="6259" t="n">
        <v>0.41356033785734914</v>
      </c>
      <c r="H134" s="7410" t="n">
        <v>0.5998798641070072</v>
      </c>
      <c r="I134" s="8561" t="n">
        <v>0.00496519754533123</v>
      </c>
      <c r="J134" s="9712" t="n">
        <v>0.33693405128761644</v>
      </c>
      <c r="K134" s="10861" t="n">
        <v>1.830571059084585</v>
      </c>
      <c r="L134" s="12010" t="n">
        <v>0.5515478048955164</v>
      </c>
      <c r="M134" s="13159" t="n">
        <v>0.005256533121775937</v>
      </c>
      <c r="N134" s="14308" t="n">
        <v>0.12460675852524401</v>
      </c>
      <c r="O134" s="15459" t="n">
        <v>0.07151666909101734</v>
      </c>
      <c r="P134" s="16672" t="n">
        <v>-0.002251327433628436</v>
      </c>
      <c r="Q134" s="17823" t="n">
        <v>-0.019734530175590074</v>
      </c>
      <c r="R134" s="18974" t="n">
        <v>-0.017095797844550432</v>
      </c>
      <c r="S134" s="20062" t="n">
        <v>0.09096644707602541</v>
      </c>
      <c r="T134" s="21150" t="n">
        <v>0.07228899174434145</v>
      </c>
      <c r="U134" s="22238" t="n">
        <v>1.2583720547346822</v>
      </c>
      <c r="V134" s="23326" t="n">
        <v>0.5340443728628916</v>
      </c>
      <c r="W134" s="24412" t="n">
        <v>0.0893963749575868</v>
      </c>
      <c r="X134" t="n" s="25498">
        <v>5.973892935997276</v>
      </c>
      <c r="Y134" t="n" s="26647">
        <v>0.7745191179738607</v>
      </c>
      <c r="Z134" t="n" s="27798">
        <v>0.7426626454154783</v>
      </c>
      <c r="AA134" t="n" s="29009">
        <v>0.0</v>
      </c>
      <c r="AB134" t="n" s="30222">
        <v>0.0</v>
      </c>
      <c r="AC134" t="n" s="31435">
        <v>0.08769766523680057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</row>
    <row r="135" spans="1:23" x14ac:dyDescent="0.25">
      <c r="A135" s="116" t="str">
        <f>IF(ISBLANK(TBL_DATA[[#This Row],[Row.names]]), "",   DATE(YEAR(TBL_DATA[[#This Row],[Row.names]]), MONTH(TBL_DATA[[#This Row],[Row.names]]), DAY(TBL_DATA[[#This Row],[Row.names]])))</f>
        <v/>
      </c>
      <c r="B135" s="319" t="s">
        <v>262</v>
      </c>
      <c r="C135" s="1532" t="s">
        <v>1475</v>
      </c>
      <c r="D135" s="2745" t="n">
        <v>0.0033065591916668856</v>
      </c>
      <c r="E135" s="3958" t="n">
        <v>0.05050363966769744</v>
      </c>
      <c r="F135" s="5109" t="n">
        <v>0.12937444354951255</v>
      </c>
      <c r="G135" s="6260" t="n">
        <v>0.4101549267003831</v>
      </c>
      <c r="H135" s="7411" t="n">
        <v>0.5961256521866429</v>
      </c>
      <c r="I135" s="8562" t="n">
        <v>0.004947817496452521</v>
      </c>
      <c r="J135" s="9713" t="n">
        <v>0.29013525002726204</v>
      </c>
      <c r="K135" s="10862" t="n">
        <v>1.795758194942212</v>
      </c>
      <c r="L135" s="12011" t="n">
        <v>0.5466994874830985</v>
      </c>
      <c r="M135" s="13160" t="n">
        <v>0.005241838571284592</v>
      </c>
      <c r="N135" s="14309" t="n">
        <v>0.12359212731472764</v>
      </c>
      <c r="O135" s="15460" t="n">
        <v>0.07151666909101734</v>
      </c>
      <c r="P135" s="16673" t="n">
        <v>0.0</v>
      </c>
      <c r="Q135" s="17824" t="n">
        <v>-0.019658811468174803</v>
      </c>
      <c r="R135" s="18975" t="n">
        <v>-0.017041565453053804</v>
      </c>
      <c r="S135" s="20063" t="n">
        <v>0.10572465520158181</v>
      </c>
      <c r="T135" s="21151" t="n">
        <v>0.07149912947930795</v>
      </c>
      <c r="U135" s="22239" t="n">
        <v>1.4786845094691512</v>
      </c>
      <c r="V135" s="23327" t="n">
        <v>0.5491934390172397</v>
      </c>
      <c r="W135" s="24413" t="n">
        <v>0.08864044220142489</v>
      </c>
      <c r="X135" t="n" s="25499">
        <v>6.19574344822494</v>
      </c>
      <c r="Y135" t="n" s="26648">
        <v>0.7720917381934888</v>
      </c>
      <c r="Z135" t="n" s="27799">
        <v>0.739391295244337</v>
      </c>
      <c r="AA135" t="n" s="29010">
        <v>0.0</v>
      </c>
      <c r="AB135" t="n" s="30223">
        <v>0.0</v>
      </c>
      <c r="AC135" t="n" s="31436">
        <v>0.08724426804831145</v>
      </c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</row>
    <row r="136" spans="1:23" x14ac:dyDescent="0.25">
      <c r="A136" s="116" t="str">
        <f>IF(ISBLANK(TBL_DATA[[#This Row],[Row.names]]), "",   DATE(YEAR(TBL_DATA[[#This Row],[Row.names]]), MONTH(TBL_DATA[[#This Row],[Row.names]]), DAY(TBL_DATA[[#This Row],[Row.names]])))</f>
        <v/>
      </c>
      <c r="B136" s="320" t="s">
        <v>263</v>
      </c>
      <c r="C136" s="1533" t="s">
        <v>1476</v>
      </c>
      <c r="D136" s="2746" t="n">
        <v>0.0020933818017228175</v>
      </c>
      <c r="E136" s="3959" t="n">
        <v>0.05270274486962134</v>
      </c>
      <c r="F136" s="5110" t="n">
        <v>0.15244752043489473</v>
      </c>
      <c r="G136" s="6261" t="n">
        <v>0.40665343198879206</v>
      </c>
      <c r="H136" s="7412" t="n">
        <v>0.5822424880392332</v>
      </c>
      <c r="I136" s="8563" t="n">
        <v>0.00497122618354434</v>
      </c>
      <c r="J136" s="9714" t="n">
        <v>0.31607128526323947</v>
      </c>
      <c r="K136" s="10863" t="n">
        <v>1.776151205736477</v>
      </c>
      <c r="L136" s="12012" t="n">
        <v>0.539275629404772</v>
      </c>
      <c r="M136" s="13161" t="n">
        <v>0.005220618789172448</v>
      </c>
      <c r="N136" s="14310" t="n">
        <v>0.12209606284966969</v>
      </c>
      <c r="O136" s="15461" t="n">
        <v>0.06943708999709791</v>
      </c>
      <c r="P136" s="16674" t="n">
        <v>0.0</v>
      </c>
      <c r="Q136" s="17825" t="n">
        <v>-0.019240526323586082</v>
      </c>
      <c r="R136" s="18976" t="n">
        <v>-0.016654961685302023</v>
      </c>
      <c r="S136" s="20064" t="n">
        <v>0.10074146631013758</v>
      </c>
      <c r="T136" s="21152" t="n">
        <v>0.07117535174573007</v>
      </c>
      <c r="U136" s="22240" t="n">
        <v>1.4153982219860435</v>
      </c>
      <c r="V136" s="23328" t="n">
        <v>0.539453775367779</v>
      </c>
      <c r="W136" s="24414" t="n">
        <v>0.08844071171841403</v>
      </c>
      <c r="X136" t="n" s="25500">
        <v>6.099609160601776</v>
      </c>
      <c r="Y136" t="n" s="26649">
        <v>0.763048155779983</v>
      </c>
      <c r="Z136" t="n" s="27800">
        <v>0.7343538856741838</v>
      </c>
      <c r="AA136" t="n" s="29011">
        <v>0.0</v>
      </c>
      <c r="AB136" t="n" s="30224">
        <v>0.0</v>
      </c>
      <c r="AC136" t="n" s="31437">
        <v>0.08481950302885576</v>
      </c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</row>
    <row r="137" spans="1:23" x14ac:dyDescent="0.25">
      <c r="A137" s="116" t="str">
        <f>IF(ISBLANK(TBL_DATA[[#This Row],[Row.names]]), "",   DATE(YEAR(TBL_DATA[[#This Row],[Row.names]]), MONTH(TBL_DATA[[#This Row],[Row.names]]), DAY(TBL_DATA[[#This Row],[Row.names]])))</f>
        <v/>
      </c>
      <c r="B137" s="321" t="s">
        <v>264</v>
      </c>
      <c r="C137" s="1534" t="s">
        <v>1477</v>
      </c>
      <c r="D137" s="2747" t="n">
        <v>-0.0031758578344883996</v>
      </c>
      <c r="E137" s="3960" t="n">
        <v>0.049359510609939816</v>
      </c>
      <c r="F137" s="5111" t="n">
        <v>0.16376898223588698</v>
      </c>
      <c r="G137" s="6262" t="n">
        <v>0.41163951655176395</v>
      </c>
      <c r="H137" s="7413" t="n">
        <v>0.5907516064438293</v>
      </c>
      <c r="I137" s="8564" t="n">
        <v>0.004929411195216608</v>
      </c>
      <c r="J137" s="9715" t="n">
        <v>0.3081574115618164</v>
      </c>
      <c r="K137" s="10864" t="n">
        <v>1.7753002777368425</v>
      </c>
      <c r="L137" s="12013" t="n">
        <v>0.5357123205643527</v>
      </c>
      <c r="M137" s="13162" t="n">
        <v>0.005250433170645981</v>
      </c>
      <c r="N137" s="14311" t="n">
        <v>0.12232122615103065</v>
      </c>
      <c r="O137" s="15462" t="n">
        <v>0.0696949618595479</v>
      </c>
      <c r="P137" s="16675" t="n">
        <v>-0.0031758578344882604</v>
      </c>
      <c r="Q137" s="17826" t="n">
        <v>-0.01931166656921542</v>
      </c>
      <c r="R137" s="18977" t="n">
        <v>-0.016721333765142468</v>
      </c>
      <c r="S137" s="20065" t="n">
        <v>0.0828108345399059</v>
      </c>
      <c r="T137" s="21153" t="n">
        <v>0.07088664671501137</v>
      </c>
      <c r="U137" s="22241" t="n">
        <v>1.1682148666565348</v>
      </c>
      <c r="V137" s="23329" t="n">
        <v>0.4998365252595489</v>
      </c>
      <c r="W137" s="24415" t="n">
        <v>0.08870643520339151</v>
      </c>
      <c r="X137" t="n" s="25501">
        <v>5.634726771665362</v>
      </c>
      <c r="Y137" t="n" s="26650">
        <v>0.7686036731917363</v>
      </c>
      <c r="Z137" t="n" s="27801">
        <v>0.7319237122571947</v>
      </c>
      <c r="AA137" t="n" s="29012">
        <v>0.0</v>
      </c>
      <c r="AB137" t="n" s="30225">
        <v>0.0</v>
      </c>
      <c r="AC137" t="n" s="31438">
        <v>0.08178838734773622</v>
      </c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</row>
    <row r="138" spans="1:23" x14ac:dyDescent="0.25">
      <c r="A138" s="116" t="str">
        <f>IF(ISBLANK(TBL_DATA[[#This Row],[Row.names]]), "",   DATE(YEAR(TBL_DATA[[#This Row],[Row.names]]), MONTH(TBL_DATA[[#This Row],[Row.names]]), DAY(TBL_DATA[[#This Row],[Row.names]])))</f>
        <v/>
      </c>
      <c r="B138" s="322" t="s">
        <v>265</v>
      </c>
      <c r="C138" s="1535" t="s">
        <v>1478</v>
      </c>
      <c r="D138" s="2748" t="n">
        <v>-0.00586219591628663</v>
      </c>
      <c r="E138" s="3961" t="n">
        <v>0.04320795957212553</v>
      </c>
      <c r="F138" s="5112" t="n">
        <v>0.14910358139049018</v>
      </c>
      <c r="G138" s="6263" t="n">
        <v>0.4204331193280581</v>
      </c>
      <c r="H138" s="7414" t="n">
        <v>0.5754555634687959</v>
      </c>
      <c r="I138" s="8565" t="n">
        <v>0.004965255904992194</v>
      </c>
      <c r="J138" s="9716" t="n">
        <v>0.25197149159271537</v>
      </c>
      <c r="K138" s="10865" t="n">
        <v>1.7529568656340415</v>
      </c>
      <c r="L138" s="12014" t="n">
        <v>0.5253485247235967</v>
      </c>
      <c r="M138" s="13163" t="n">
        <v>0.005250098809083696</v>
      </c>
      <c r="N138" s="14312" t="n">
        <v>0.12097073794951428</v>
      </c>
      <c r="O138" s="15463" t="n">
        <v>0.07067424617530454</v>
      </c>
      <c r="P138" s="16676" t="n">
        <v>-0.009019436249947055</v>
      </c>
      <c r="Q138" s="17827" t="n">
        <v>-0.019373111598926733</v>
      </c>
      <c r="R138" s="18978" t="n">
        <v>-0.01681137737908954</v>
      </c>
      <c r="S138" s="20066" t="n">
        <v>0.0603540897437056</v>
      </c>
      <c r="T138" s="21154" t="n">
        <v>0.07083899080552455</v>
      </c>
      <c r="U138" s="22242" t="n">
        <v>0.8519896889750543</v>
      </c>
      <c r="V138" s="23330" t="n">
        <v>0.4668853501933432</v>
      </c>
      <c r="W138" s="24416" t="n">
        <v>0.08885947233008493</v>
      </c>
      <c r="X138" t="n" s="25502">
        <v>5.25419899477921</v>
      </c>
      <c r="Y138" t="n" s="26651">
        <v>0.7585878745859282</v>
      </c>
      <c r="Z138" t="n" s="27802">
        <v>0.7248093023158552</v>
      </c>
      <c r="AA138" t="n" s="29013">
        <v>0.0</v>
      </c>
      <c r="AB138" t="n" s="30226">
        <v>0.0</v>
      </c>
      <c r="AC138" t="n" s="31439">
        <v>0.07991909108090163</v>
      </c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</row>
    <row r="139" spans="1:23" x14ac:dyDescent="0.25">
      <c r="A139" s="116" t="str">
        <f>IF(ISBLANK(TBL_DATA[[#This Row],[Row.names]]), "",   DATE(YEAR(TBL_DATA[[#This Row],[Row.names]]), MONTH(TBL_DATA[[#This Row],[Row.names]]), DAY(TBL_DATA[[#This Row],[Row.names]])))</f>
        <v/>
      </c>
      <c r="B139" s="323" t="s">
        <v>266</v>
      </c>
      <c r="C139" s="1536" t="s">
        <v>1479</v>
      </c>
      <c r="D139" s="2749" t="n">
        <v>-6.409525979945548E-4</v>
      </c>
      <c r="E139" s="3962" t="n">
        <v>0.04253931272018918</v>
      </c>
      <c r="F139" s="5113" t="n">
        <v>0.13082546340391255</v>
      </c>
      <c r="G139" s="6264" t="n">
        <v>0.42054276520002554</v>
      </c>
      <c r="H139" s="7415" t="n">
        <v>0.5769309834957848</v>
      </c>
      <c r="I139" s="8566" t="n">
        <v>0.004951770264491335</v>
      </c>
      <c r="J139" s="9717" t="n">
        <v>0.22909085227044224</v>
      </c>
      <c r="K139" s="10866" t="n">
        <v>1.7391667501339876</v>
      </c>
      <c r="L139" s="12015" t="n">
        <v>0.5184508946048694</v>
      </c>
      <c r="M139" s="13164" t="n">
        <v>0.005282933783904256</v>
      </c>
      <c r="N139" s="14313" t="n">
        <v>0.12085236327786893</v>
      </c>
      <c r="O139" s="15464" t="n">
        <v>0.07068587096003734</v>
      </c>
      <c r="P139" s="16677" t="n">
        <v>-0.009654607816844796</v>
      </c>
      <c r="Q139" s="17828" t="n">
        <v>-0.019422812270653355</v>
      </c>
      <c r="R139" s="18979" t="n">
        <v>-0.01686358480949397</v>
      </c>
      <c r="S139" s="20067" t="n">
        <v>0.06335641753273813</v>
      </c>
      <c r="T139" s="21155" t="n">
        <v>0.0707839640231599</v>
      </c>
      <c r="U139" s="22243" t="n">
        <v>0.8950673843585316</v>
      </c>
      <c r="V139" s="23331" t="n">
        <v>0.4539058525731914</v>
      </c>
      <c r="W139" s="24417" t="n">
        <v>0.089113343617309</v>
      </c>
      <c r="X139" t="n" s="25503">
        <v>5.093578965260896</v>
      </c>
      <c r="Y139" t="n" s="26652">
        <v>0.7595597300382536</v>
      </c>
      <c r="Z139" t="n" s="27803">
        <v>0.7200353426081733</v>
      </c>
      <c r="AA139" t="n" s="29014">
        <v>0.0</v>
      </c>
      <c r="AB139" t="n" s="30227">
        <v>0.0</v>
      </c>
      <c r="AC139" t="n" s="31440">
        <v>0.0813791642594006</v>
      </c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</row>
    <row r="140" spans="1:23" x14ac:dyDescent="0.25">
      <c r="A140" s="116" t="str">
        <f>IF(ISBLANK(TBL_DATA[[#This Row],[Row.names]]), "",   DATE(YEAR(TBL_DATA[[#This Row],[Row.names]]), MONTH(TBL_DATA[[#This Row],[Row.names]]), DAY(TBL_DATA[[#This Row],[Row.names]])))</f>
        <v/>
      </c>
      <c r="B140" s="324" t="s">
        <v>267</v>
      </c>
      <c r="C140" s="1537" t="s">
        <v>1480</v>
      </c>
      <c r="D140" s="2750" t="n">
        <v>0.0035061214600287205</v>
      </c>
      <c r="E140" s="3963" t="n">
        <v>0.04619458217744099</v>
      </c>
      <c r="F140" s="5114" t="n">
        <v>0.12027258625413895</v>
      </c>
      <c r="G140" s="6265" t="n">
        <v>0.42310662922146075</v>
      </c>
      <c r="H140" t="n" s="7416">
        <v>0.5676573087064046</v>
      </c>
      <c r="I140" t="n" s="8567">
        <v>0.004949586267476466</v>
      </c>
      <c r="J140" t="n" s="9718">
        <v>0.21988069911094654</v>
      </c>
      <c r="K140" s="10867" t="n">
        <v>1.6633638684505583</v>
      </c>
      <c r="L140" s="12016" t="n">
        <v>0.5015763347685458</v>
      </c>
      <c r="M140" s="13165" t="n">
        <v>0.005314399082936816</v>
      </c>
      <c r="N140" s="14314" t="n">
        <v>0.11949647866243254</v>
      </c>
      <c r="O140" s="15465" t="n">
        <v>0.06858514227907817</v>
      </c>
      <c r="P140" s="16678" t="n">
        <v>-0.006182336584470871</v>
      </c>
      <c r="Q140" s="17829" t="n">
        <v>-0.01900557876622256</v>
      </c>
      <c r="R140" s="18980" t="n">
        <v>-0.016475064166341775</v>
      </c>
      <c r="S140" t="n" s="20068">
        <v>0.05771567095781949</v>
      </c>
      <c r="T140" t="n" s="21156">
        <v>0.07074329256466687</v>
      </c>
      <c r="U140" t="n" s="22244">
        <v>0.8158465469367466</v>
      </c>
      <c r="V140" s="23332" t="n">
        <v>0.4232330423237034</v>
      </c>
      <c r="W140" t="n" s="24418">
        <v>0.08918787326509954</v>
      </c>
      <c r="X140" t="n" s="25504">
        <v>4.745410186715602</v>
      </c>
      <c r="Y140" t="n" s="26653">
        <v>0.7534303608870594</v>
      </c>
      <c r="Z140" t="n" s="27804">
        <v>0.7082205410523941</v>
      </c>
      <c r="AA140" t="n" s="29015">
        <v>0.0</v>
      </c>
      <c r="AB140" t="n" s="30228">
        <v>0.0</v>
      </c>
      <c r="AC140" t="n" s="31441">
        <v>0.078152442423213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</row>
    <row r="141" spans="1:23" x14ac:dyDescent="0.25">
      <c r="A141" s="116" t="str">
        <f>IF(ISBLANK(TBL_DATA[[#This Row],[Row.names]]), "",   DATE(YEAR(TBL_DATA[[#This Row],[Row.names]]), MONTH(TBL_DATA[[#This Row],[Row.names]]), DAY(TBL_DATA[[#This Row],[Row.names]])))</f>
        <v/>
      </c>
      <c r="B141" s="325" t="s">
        <v>268</v>
      </c>
      <c r="C141" s="1538" t="s">
        <v>1481</v>
      </c>
      <c r="D141" s="2751" t="n">
        <v>0.005695294635629066</v>
      </c>
      <c r="E141" s="3964" t="n">
        <v>0.05215296856914042</v>
      </c>
      <c r="F141" s="5115" t="n">
        <v>0.12630121597073973</v>
      </c>
      <c r="G141" s="6266" t="n">
        <v>0.4306368498356804</v>
      </c>
      <c r="H141" s="7417" t="n">
        <v>0.5543348487569041</v>
      </c>
      <c r="I141" s="8568" t="n">
        <v>0.0049734342131863936</v>
      </c>
      <c r="J141" s="9719" t="n">
        <v>0.2442060273906932</v>
      </c>
      <c r="K141" s="10868" t="n">
        <v>1.6579521111182896</v>
      </c>
      <c r="L141" s="12017" t="n">
        <v>0.48696846315205883</v>
      </c>
      <c r="M141" s="13166" t="n">
        <v>0.005336101367420223</v>
      </c>
      <c r="N141" s="14315" t="n">
        <v>0.1182639308941717</v>
      </c>
      <c r="O141" s="15466" t="n">
        <v>0.06634852206151767</v>
      </c>
      <c r="P141" s="16679" t="n">
        <v>-5.222521772269006E-4</v>
      </c>
      <c r="Q141" s="17830" t="n">
        <v>-0.01857201532367446</v>
      </c>
      <c r="R141" s="18981" t="n">
        <v>-0.016067601744991507</v>
      </c>
      <c r="S141" s="20069" t="n">
        <v>0.07346845721229878</v>
      </c>
      <c r="T141" s="21157" t="n">
        <v>0.07099617630409608</v>
      </c>
      <c r="U141" s="22245" t="n">
        <v>1.034822733235847</v>
      </c>
      <c r="V141" s="23333" t="n">
        <v>0.42069559044843285</v>
      </c>
      <c r="W141" s="24419" t="n">
        <v>0.08906142945534164</v>
      </c>
      <c r="X141" t="n" s="25505">
        <v>4.723656391113547</v>
      </c>
      <c r="Y141" t="n" s="26654">
        <v>0.7445366671675103</v>
      </c>
      <c r="Z141" t="n" s="27805">
        <v>0.6978312569325473</v>
      </c>
      <c r="AA141" t="n" s="29016">
        <v>0.0</v>
      </c>
      <c r="AB141" t="n" s="30229">
        <v>0.0</v>
      </c>
      <c r="AC141" t="n" s="31442">
        <v>0.07639703154302131</v>
      </c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</row>
    <row r="142" spans="1:23" x14ac:dyDescent="0.25">
      <c r="A142" s="116" t="str">
        <f>IF(ISBLANK(TBL_DATA[[#This Row],[Row.names]]), "",   DATE(YEAR(TBL_DATA[[#This Row],[Row.names]]), MONTH(TBL_DATA[[#This Row],[Row.names]]), DAY(TBL_DATA[[#This Row],[Row.names]])))</f>
        <v/>
      </c>
      <c r="B142" s="326" t="s">
        <v>269</v>
      </c>
      <c r="C142" s="1539" t="s">
        <v>1482</v>
      </c>
      <c r="D142" s="2752" t="n">
        <v>0.003615308572235538</v>
      </c>
      <c r="E142" s="3965" t="n">
        <v>0.0559568262157113</v>
      </c>
      <c r="F142" s="5116" t="n">
        <v>0.1067526462291628</v>
      </c>
      <c r="G142" s="6267" t="n">
        <v>0.4238994479321897</v>
      </c>
      <c r="H142" s="7418" t="n">
        <v>0.5445563965830785</v>
      </c>
      <c r="I142" s="8569" t="n">
        <v>0.004983302861144799</v>
      </c>
      <c r="J142" s="9720" t="n">
        <v>0.20722802606816537</v>
      </c>
      <c r="K142" s="10869" t="n">
        <v>1.6300303166730234</v>
      </c>
      <c r="L142" s="12018" t="n">
        <v>0.4842027856111476</v>
      </c>
      <c r="M142" s="13167" t="n">
        <v>0.005303217938313726</v>
      </c>
      <c r="N142" s="14316" t="n">
        <v>0.11721960382624831</v>
      </c>
      <c r="O142" s="15467" t="n">
        <v>0.06634852206151767</v>
      </c>
      <c r="P142" s="16680" t="n">
        <v>0.0</v>
      </c>
      <c r="Q142" s="17831" t="n">
        <v>-0.018487701860452888</v>
      </c>
      <c r="R142" s="18982" t="n">
        <v>-0.016005403451371678</v>
      </c>
      <c r="S142" s="20070" t="n">
        <v>0.06403905246325614</v>
      </c>
      <c r="T142" s="21158" t="n">
        <v>0.07111761717936037</v>
      </c>
      <c r="U142" s="22246" t="n">
        <v>0.900466790130891</v>
      </c>
      <c r="V142" s="23334" t="n">
        <v>0.3931380946162488</v>
      </c>
      <c r="W142" s="24420" t="n">
        <v>0.08762909067883613</v>
      </c>
      <c r="X142" t="n" s="25506">
        <v>4.486387928605976</v>
      </c>
      <c r="Y142" t="n" s="26655">
        <v>0.7379406457047061</v>
      </c>
      <c r="Z142" t="n" s="27806">
        <v>0.695846811885452</v>
      </c>
      <c r="AA142" t="n" s="29017">
        <v>0.0</v>
      </c>
      <c r="AB142" t="n" s="30230">
        <v>0.0</v>
      </c>
      <c r="AC142" t="n" s="31443">
        <v>0.07728737100481992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</row>
    <row r="143" spans="1:23" x14ac:dyDescent="0.25">
      <c r="A143" s="116" t="str">
        <f>IF(ISBLANK(TBL_DATA[[#This Row],[Row.names]]), "",   DATE(YEAR(TBL_DATA[[#This Row],[Row.names]]), MONTH(TBL_DATA[[#This Row],[Row.names]]), DAY(TBL_DATA[[#This Row],[Row.names]])))</f>
        <v/>
      </c>
      <c r="B143" s="327" t="s">
        <v>270</v>
      </c>
      <c r="C143" s="1540" t="s">
        <v>1483</v>
      </c>
      <c r="D143" s="2753" t="n">
        <v>-0.0026032139138266407</v>
      </c>
      <c r="E143" s="3966" t="n">
        <v>0.053207944713306476</v>
      </c>
      <c r="F143" s="5117" t="n">
        <v>0.09804105950079811</v>
      </c>
      <c r="G143" s="6268" t="n">
        <v>0.42619647179489945</v>
      </c>
      <c r="H143" s="7419" t="n">
        <v>0.5385476357398333</v>
      </c>
      <c r="I143" s="8570" t="n">
        <v>0.004994402218203163</v>
      </c>
      <c r="J143" s="9721" t="n">
        <v>0.1886027679864659</v>
      </c>
      <c r="K143" s="10870" t="n">
        <v>1.6302545069157244</v>
      </c>
      <c r="L143" s="12019" t="n">
        <v>0.47366295036353273</v>
      </c>
      <c r="M143" s="13168" t="n">
        <v>0.005333988167457229</v>
      </c>
      <c r="N143" s="14317" t="n">
        <v>0.11671329968387877</v>
      </c>
      <c r="O143" s="15468" t="n">
        <v>0.06655248508111668</v>
      </c>
      <c r="P143" s="16681" t="n">
        <v>-0.002603213913826563</v>
      </c>
      <c r="Q143" s="17832" t="n">
        <v>-0.018562509419687505</v>
      </c>
      <c r="R143" s="18983" t="n">
        <v>-0.0160909327493436</v>
      </c>
      <c r="S143" s="20071" t="n">
        <v>0.07049405353927862</v>
      </c>
      <c r="T143" s="21159" t="n">
        <v>0.0707606076992876</v>
      </c>
      <c r="U143" s="22247" t="n">
        <v>0.9962330148273774</v>
      </c>
      <c r="V143" s="23335" t="n">
        <v>0.36671103028325214</v>
      </c>
      <c r="W143" s="24421" t="n">
        <v>0.08764286274895429</v>
      </c>
      <c r="X143" t="n" s="25507">
        <v>4.184151667131931</v>
      </c>
      <c r="Y143" t="n" s="26656">
        <v>0.7338580487668125</v>
      </c>
      <c r="Z143" t="n" s="27807">
        <v>0.6882317562881946</v>
      </c>
      <c r="AA143" t="n" s="29018">
        <v>0.0</v>
      </c>
      <c r="AB143" t="n" s="30231">
        <v>0.0</v>
      </c>
      <c r="AC143" t="n" s="31444">
        <v>0.07568019591201022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</row>
    <row r="144" spans="1:23" x14ac:dyDescent="0.25">
      <c r="A144" s="116" t="str">
        <f>IF(ISBLANK(TBL_DATA[[#This Row],[Row.names]]), "",   DATE(YEAR(TBL_DATA[[#This Row],[Row.names]]), MONTH(TBL_DATA[[#This Row],[Row.names]]), DAY(TBL_DATA[[#This Row],[Row.names]])))</f>
        <v/>
      </c>
      <c r="B144" s="328" t="s">
        <v>271</v>
      </c>
      <c r="C144" s="1541" t="s">
        <v>1484</v>
      </c>
      <c r="D144" s="2754" t="n">
        <v>0.004923745432485486</v>
      </c>
      <c r="E144" s="3967" t="n">
        <v>0.05839367252054606</v>
      </c>
      <c r="F144" s="5118" t="n">
        <v>0.12451937700775817</v>
      </c>
      <c r="G144" s="6269" t="n">
        <v>0.42480487129289185</v>
      </c>
      <c r="H144" s="7420" t="n">
        <v>0.5341794037509306</v>
      </c>
      <c r="I144" s="8571" t="n">
        <v>0.0050078269646112025</v>
      </c>
      <c r="J144" s="9722" t="n">
        <v>0.21126279016690508</v>
      </c>
      <c r="K144" s="10871" t="n">
        <v>1.6267618797730914</v>
      </c>
      <c r="L144" s="12020" t="n">
        <v>0.4710642885781341</v>
      </c>
      <c r="M144" s="13169" t="n">
        <v>0.005336314481480382</v>
      </c>
      <c r="N144" s="14318" t="n">
        <v>0.11647701739303641</v>
      </c>
      <c r="O144" s="15469" t="n">
        <v>0.06595059253655404</v>
      </c>
      <c r="P144" s="16682" t="n">
        <v>0.0</v>
      </c>
      <c r="Q144" s="17833" t="n">
        <v>-0.01837412431236026</v>
      </c>
      <c r="R144" s="18984" t="n">
        <v>-0.015907551268845885</v>
      </c>
      <c r="S144" s="20072" t="n">
        <v>0.09370606563376649</v>
      </c>
      <c r="T144" s="21160" t="n">
        <v>0.07054967923860458</v>
      </c>
      <c r="U144" s="22248" t="n">
        <v>1.3282280889874096</v>
      </c>
      <c r="V144" s="23336" t="n">
        <v>0.35525514740474784</v>
      </c>
      <c r="W144" s="24422" t="n">
        <v>0.0868984841199458</v>
      </c>
      <c r="X144" t="n" s="25508">
        <v>4.088162768344611</v>
      </c>
      <c r="Y144" t="n" s="26657">
        <v>0.7308757786046345</v>
      </c>
      <c r="Z144" t="n" s="27808">
        <v>0.686341233336694</v>
      </c>
      <c r="AA144" t="n" s="29019">
        <v>0.0</v>
      </c>
      <c r="AB144" t="n" s="30232">
        <v>0.0</v>
      </c>
      <c r="AC144" t="n" s="31445">
        <v>0.07369056650487706</v>
      </c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</row>
    <row r="145" spans="1:23" x14ac:dyDescent="0.25">
      <c r="A145" s="116" t="str">
        <f>IF(ISBLANK(TBL_DATA[[#This Row],[Row.names]]), "",   DATE(YEAR(TBL_DATA[[#This Row],[Row.names]]), MONTH(TBL_DATA[[#This Row],[Row.names]]), DAY(TBL_DATA[[#This Row],[Row.names]])))</f>
        <v/>
      </c>
      <c r="B145" s="329" t="s">
        <v>272</v>
      </c>
      <c r="C145" s="1542" t="s">
        <v>1485</v>
      </c>
      <c r="D145" s="2755" t="n">
        <v>0.004955777060227354</v>
      </c>
      <c r="E145" s="3968" t="n">
        <v>0.06363883560351313</v>
      </c>
      <c r="F145" s="5119" t="n">
        <v>0.14568790265739517</v>
      </c>
      <c r="G145" s="6270" t="n">
        <v>0.4259371713746527</v>
      </c>
      <c r="H145" s="7421" t="n">
        <v>0.5333683793191902</v>
      </c>
      <c r="I145" s="8572" t="n">
        <v>0.005023156746924002</v>
      </c>
      <c r="J145" s="9723" t="n">
        <v>0.21491962008887078</v>
      </c>
      <c r="K145" s="10872" t="n">
        <v>1.6325716103673968</v>
      </c>
      <c r="L145" s="12021" t="n">
        <v>0.4721520282510683</v>
      </c>
      <c r="M145" s="13170" t="n">
        <v>0.005342494412265128</v>
      </c>
      <c r="N145" s="14319" t="n">
        <v>0.11673199784102264</v>
      </c>
      <c r="O145" s="15470" t="n">
        <v>0.06595059253655404</v>
      </c>
      <c r="P145" s="16683" t="n">
        <v>0.0</v>
      </c>
      <c r="Q145" s="17834" t="n">
        <v>-0.018367119108396487</v>
      </c>
      <c r="R145" s="18985" t="n">
        <v>-0.015895146476931608</v>
      </c>
      <c r="S145" s="20073" t="n">
        <v>0.09414681069564113</v>
      </c>
      <c r="T145" s="21161" t="n">
        <v>0.07045582537376797</v>
      </c>
      <c r="U145" s="22249" t="n">
        <v>1.3362530379311084</v>
      </c>
      <c r="V145" s="23337" t="n">
        <v>0.34328915538273175</v>
      </c>
      <c r="W145" s="24423" t="n">
        <v>0.08648509839318831</v>
      </c>
      <c r="X145" t="n" s="25509">
        <v>3.9693445664134166</v>
      </c>
      <c r="Y145" t="n" s="26658">
        <v>0.7303207372923145</v>
      </c>
      <c r="Z145" t="n" s="27809">
        <v>0.68713319542216</v>
      </c>
      <c r="AA145" t="n" s="29020">
        <v>0.0</v>
      </c>
      <c r="AB145" t="n" s="30233">
        <v>0.0</v>
      </c>
      <c r="AC145" t="n" s="31446">
        <v>0.07376575011546702</v>
      </c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</row>
    <row r="146" spans="1:23" x14ac:dyDescent="0.25">
      <c r="A146" s="116" t="str">
        <f>IF(ISBLANK(TBL_DATA[[#This Row],[Row.names]]), "",   DATE(YEAR(TBL_DATA[[#This Row],[Row.names]]), MONTH(TBL_DATA[[#This Row],[Row.names]]), DAY(TBL_DATA[[#This Row],[Row.names]])))</f>
        <v/>
      </c>
      <c r="B146" s="330" t="s">
        <v>273</v>
      </c>
      <c r="C146" s="1543" t="s">
        <v>1486</v>
      </c>
      <c r="D146" s="2756" t="n">
        <v>0.004330637162454854</v>
      </c>
      <c r="E146" s="3969" t="n">
        <v>0.06824506947240794</v>
      </c>
      <c r="F146" s="5120" t="n">
        <v>0.14559800706176285</v>
      </c>
      <c r="G146" s="6271" t="n">
        <v>0.4220870353326301</v>
      </c>
      <c r="H146" s="7422" t="n">
        <v>0.5259926033853621</v>
      </c>
      <c r="I146" s="8573" t="n">
        <v>0.005019927443509099</v>
      </c>
      <c r="J146" s="9724" t="n">
        <v>0.2011735002926529</v>
      </c>
      <c r="K146" s="10873" t="n">
        <v>1.6181586752599122</v>
      </c>
      <c r="L146" s="12022" t="n">
        <v>0.4687479936862033</v>
      </c>
      <c r="M146" s="13171" t="n">
        <v>0.005314411415526036</v>
      </c>
      <c r="N146" s="14320" t="n">
        <v>0.1157457760438758</v>
      </c>
      <c r="O146" s="15471" t="n">
        <v>0.06595059253655404</v>
      </c>
      <c r="P146" s="16684" t="n">
        <v>0.0</v>
      </c>
      <c r="Q146" s="17835" t="n">
        <v>-0.018280746777892234</v>
      </c>
      <c r="R146" s="18986" t="n">
        <v>-0.015829658851017274</v>
      </c>
      <c r="S146" s="20074" t="n">
        <v>0.0860970710801765</v>
      </c>
      <c r="T146" s="21162" t="n">
        <v>0.07016665715956297</v>
      </c>
      <c r="U146" s="22250" t="n">
        <v>1.2270368087279242</v>
      </c>
      <c r="V146" s="23338" t="n">
        <v>0.3480185636429487</v>
      </c>
      <c r="W146" s="24424" t="n">
        <v>0.08649564297473022</v>
      </c>
      <c r="X146" t="n" s="25510">
        <v>4.023538662457514</v>
      </c>
      <c r="Y146" t="n" s="26659">
        <v>0.7252534752659667</v>
      </c>
      <c r="Z146" t="n" s="27810">
        <v>0.684651731675458</v>
      </c>
      <c r="AA146" t="n" s="29021">
        <v>0.0</v>
      </c>
      <c r="AB146" t="n" s="30234">
        <v>0.0</v>
      </c>
      <c r="AC146" t="n" s="31447">
        <v>0.07387609416598596</v>
      </c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</row>
    <row r="147" spans="1:23" x14ac:dyDescent="0.25">
      <c r="A147" s="116" t="str">
        <f>IF(ISBLANK(TBL_DATA[[#This Row],[Row.names]]), "",   DATE(YEAR(TBL_DATA[[#This Row],[Row.names]]), MONTH(TBL_DATA[[#This Row],[Row.names]]), DAY(TBL_DATA[[#This Row],[Row.names]])))</f>
        <v/>
      </c>
      <c r="B147" s="331" t="s">
        <v>274</v>
      </c>
      <c r="C147" s="1544" t="s">
        <v>1487</v>
      </c>
      <c r="D147" s="2757" t="n">
        <v>-0.007427705061688884</v>
      </c>
      <c r="E147" s="3970" t="n">
        <v>0.060310460162763535</v>
      </c>
      <c r="F147" s="5121" t="n">
        <v>0.03797558467097151</v>
      </c>
      <c r="G147" s="6272" t="n">
        <v>0.48742040709295176</v>
      </c>
      <c r="H147" s="7423" t="n">
        <v>0.5912718501129203</v>
      </c>
      <c r="I147" s="8574" t="n">
        <v>0.0047058727270805414</v>
      </c>
      <c r="J147" s="9725" t="n">
        <v>0.12288024839405831</v>
      </c>
      <c r="K147" s="10874" t="n">
        <v>1.7623883240842093</v>
      </c>
      <c r="L147" s="12023" t="n">
        <v>0.4989298992953166</v>
      </c>
      <c r="M147" s="13172" t="n">
        <v>0.005210412978482632</v>
      </c>
      <c r="N147" s="14321" t="n">
        <v>0.11684850841432208</v>
      </c>
      <c r="O147" s="15472" t="n">
        <v>0.06751588937345934</v>
      </c>
      <c r="P147" s="16685" t="n">
        <v>-0.007427705061688883</v>
      </c>
      <c r="Q147" s="17836" t="n">
        <v>-0.018555085898725968</v>
      </c>
      <c r="R147" s="18987" t="n">
        <v>-0.016080645983621647</v>
      </c>
      <c r="S147" s="20075" t="n">
        <v>0.08150729584213301</v>
      </c>
      <c r="T147" s="21163" t="n">
        <v>0.07027221839157467</v>
      </c>
      <c r="U147" s="22251" t="n">
        <v>1.1598793621108363</v>
      </c>
      <c r="V147" s="23339" t="n">
        <v>0.3528589514285654</v>
      </c>
      <c r="W147" s="24425" t="n">
        <v>0.0863753038271249</v>
      </c>
      <c r="X147" t="n" s="25511">
        <v>4.085183331277096</v>
      </c>
      <c r="Y147" t="n" s="26660">
        <v>0.7689420329991853</v>
      </c>
      <c r="Z147" t="n" s="27811">
        <v>0.7063497004284186</v>
      </c>
      <c r="AA147" t="n" s="29022">
        <v>0.0</v>
      </c>
      <c r="AB147" t="n" s="30235">
        <v>0.0</v>
      </c>
      <c r="AC147" t="n" s="31448">
        <v>0.07322053416927818</v>
      </c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</row>
    <row r="148" spans="1:23" x14ac:dyDescent="0.25">
      <c r="A148" s="116" t="str">
        <f>IF(ISBLANK(TBL_DATA[[#This Row],[Row.names]]), "",   DATE(YEAR(TBL_DATA[[#This Row],[Row.names]]), MONTH(TBL_DATA[[#This Row],[Row.names]]), DAY(TBL_DATA[[#This Row],[Row.names]])))</f>
        <v/>
      </c>
      <c r="B148" s="332" t="s">
        <v>275</v>
      </c>
      <c r="C148" s="1545" t="s">
        <v>1488</v>
      </c>
      <c r="D148" s="2758" t="n">
        <v>0.004792668058689071</v>
      </c>
      <c r="E148" s="3971" t="n">
        <v>0.06539217623747962</v>
      </c>
      <c r="F148" s="5122" t="n">
        <v>0.06617095586407173</v>
      </c>
      <c r="G148" s="6273" t="n">
        <v>0.4934832419681795</v>
      </c>
      <c r="H148" s="7424" t="n">
        <v>0.6030450750042677</v>
      </c>
      <c r="I148" s="8575" t="n">
        <v>0.004643078107604713</v>
      </c>
      <c r="J148" s="9726" t="n">
        <v>0.1530762239386767</v>
      </c>
      <c r="K148" s="10875" t="n">
        <v>1.779707488413632</v>
      </c>
      <c r="L148" s="12024" t="n">
        <v>0.5069357377524485</v>
      </c>
      <c r="M148" s="13173" t="n">
        <v>0.005174723570667047</v>
      </c>
      <c r="N148" s="14322" t="n">
        <v>0.11698647703356396</v>
      </c>
      <c r="O148" s="15473" t="n">
        <v>0.06743576478924383</v>
      </c>
      <c r="P148" s="16686" t="n">
        <v>-0.0026706355277982263</v>
      </c>
      <c r="Q148" s="17837" t="n">
        <v>-0.018475893499341933</v>
      </c>
      <c r="R148" s="18988" t="n">
        <v>-0.015998531894751655</v>
      </c>
      <c r="S148" s="20076" t="n">
        <v>0.0846450076022256</v>
      </c>
      <c r="T148" s="21164" t="n">
        <v>0.0702989789399399</v>
      </c>
      <c r="U148" s="22252" t="n">
        <v>1.204071650522012</v>
      </c>
      <c r="V148" s="23340" t="n">
        <v>0.3757624277228111</v>
      </c>
      <c r="W148" s="24426" t="n">
        <v>0.0858699057773725</v>
      </c>
      <c r="X148" t="n" s="25512">
        <v>4.375950157637508</v>
      </c>
      <c r="Y148" t="n" s="26661">
        <v>0.776559769112634</v>
      </c>
      <c r="Z148" t="n" s="27812">
        <v>0.7119941978362243</v>
      </c>
      <c r="AA148" t="n" s="29023">
        <v>0.0</v>
      </c>
      <c r="AB148" t="n" s="30236">
        <v>0.0</v>
      </c>
      <c r="AC148" t="n" s="31449">
        <v>0.07818133844158662</v>
      </c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</row>
    <row r="149" spans="1:23" x14ac:dyDescent="0.25">
      <c r="A149" s="116" t="str">
        <f>IF(ISBLANK(TBL_DATA[[#This Row],[Row.names]]), "",   DATE(YEAR(TBL_DATA[[#This Row],[Row.names]]), MONTH(TBL_DATA[[#This Row],[Row.names]]), DAY(TBL_DATA[[#This Row],[Row.names]])))</f>
        <v/>
      </c>
      <c r="B149" s="333" t="s">
        <v>276</v>
      </c>
      <c r="C149" s="1546" t="s">
        <v>1489</v>
      </c>
      <c r="D149" s="2759" t="n">
        <v>0.0015062551428851184</v>
      </c>
      <c r="E149" s="3972" t="n">
        <v>0.06699692868212681</v>
      </c>
      <c r="F149" s="5123" t="n">
        <v>0.08645377128060372</v>
      </c>
      <c r="G149" s="6274" t="n">
        <v>0.5014846980654959</v>
      </c>
      <c r="H149" t="n" s="7425">
        <v>0.6033994431262837</v>
      </c>
      <c r="I149" t="n" s="8576">
        <v>0.0046224208152485504</v>
      </c>
      <c r="J149" t="n" s="9727">
        <v>0.1656600725846782</v>
      </c>
      <c r="K149" s="10876" t="n">
        <v>1.7929741636222982</v>
      </c>
      <c r="L149" s="12025" t="n">
        <v>0.503668672762198</v>
      </c>
      <c r="M149" s="13174" t="n">
        <v>0.00517104913206412</v>
      </c>
      <c r="N149" s="14323" t="n">
        <v>0.11651801858247884</v>
      </c>
      <c r="O149" s="15474" t="n">
        <v>0.06743576478924383</v>
      </c>
      <c r="P149" s="16687" t="n">
        <v>-0.0011684030434117032</v>
      </c>
      <c r="Q149" s="17838" t="n">
        <v>-0.018472164633004363</v>
      </c>
      <c r="R149" s="18989" t="n">
        <v>-0.016004723328687177</v>
      </c>
      <c r="S149" t="n" s="20077">
        <v>0.08906159433729322</v>
      </c>
      <c r="T149" t="n" s="21165">
        <v>0.07032752108787539</v>
      </c>
      <c r="U149" t="n" s="22253">
        <v>1.2663832445623853</v>
      </c>
      <c r="V149" s="23341" t="n">
        <v>0.396333871288739</v>
      </c>
      <c r="W149" t="n" s="24427">
        <v>0.08543597389618923</v>
      </c>
      <c r="X149" t="n" s="25513">
        <v>4.638957727225217</v>
      </c>
      <c r="Y149" t="n" s="26662">
        <v>0.7767879009911802</v>
      </c>
      <c r="Z149" t="n" s="27813">
        <v>0.7096961834209045</v>
      </c>
      <c r="AA149" t="n" s="29024">
        <v>0.0</v>
      </c>
      <c r="AB149" t="n" s="30237">
        <v>0.0</v>
      </c>
      <c r="AC149" t="n" s="31450">
        <v>0.07774540497952405</v>
      </c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</row>
    <row r="150" spans="1:23" x14ac:dyDescent="0.25">
      <c r="A150" s="116" t="str">
        <f>IF(ISBLANK(TBL_DATA[[#This Row],[Row.names]]), "",   DATE(YEAR(TBL_DATA[[#This Row],[Row.names]]), MONTH(TBL_DATA[[#This Row],[Row.names]]), DAY(TBL_DATA[[#This Row],[Row.names]])))</f>
        <v/>
      </c>
      <c r="B150" s="334" t="s">
        <v>277</v>
      </c>
      <c r="C150" s="1547" t="s">
        <v>1490</v>
      </c>
      <c r="D150" s="2760" t="n">
        <v>-0.005862774861089901</v>
      </c>
      <c r="E150" s="3973" t="n">
        <v>0.06074136591178925</v>
      </c>
      <c r="F150" s="5124" t="n">
        <v>0.059330530851327445</v>
      </c>
      <c r="G150" s="6275" t="n">
        <v>0.5073497519326369</v>
      </c>
      <c r="H150" s="7426" t="n">
        <v>0.6053244119308194</v>
      </c>
      <c r="I150" s="8577" t="n">
        <v>0.004636034850898701</v>
      </c>
      <c r="J150" s="9728" t="n">
        <v>0.13406878308175219</v>
      </c>
      <c r="K150" s="10877" t="n">
        <v>1.791752935971137</v>
      </c>
      <c r="L150" s="12026" t="n">
        <v>0.4947944400019388</v>
      </c>
      <c r="M150" s="13175" t="n">
        <v>0.005245182703922181</v>
      </c>
      <c r="N150" s="14324" t="n">
        <v>0.11714582900469418</v>
      </c>
      <c r="O150" s="15475" t="n">
        <v>0.06830448457844611</v>
      </c>
      <c r="P150" s="16688" t="n">
        <v>-0.007024327820510989</v>
      </c>
      <c r="Q150" s="17839" t="n">
        <v>-0.018634681484249672</v>
      </c>
      <c r="R150" s="18990" t="n">
        <v>-0.016153945366083944</v>
      </c>
      <c r="S150" s="20078" t="n">
        <v>0.09362989382199771</v>
      </c>
      <c r="T150" s="21166" t="n">
        <v>0.07005620182921919</v>
      </c>
      <c r="U150" s="22254" t="n">
        <v>1.336496860766813</v>
      </c>
      <c r="V150" s="23342" t="n">
        <v>0.3883407726435091</v>
      </c>
      <c r="W150" s="24428" t="n">
        <v>0.08580598392132496</v>
      </c>
      <c r="X150" t="n" s="25514">
        <v>4.5258005898467015</v>
      </c>
      <c r="Y150" t="n" s="26663">
        <v>0.7780259712444176</v>
      </c>
      <c r="Z150" t="n" s="27814">
        <v>0.7034162636746032</v>
      </c>
      <c r="AA150" t="n" s="29025">
        <v>0.0</v>
      </c>
      <c r="AB150" t="n" s="30238">
        <v>0.0</v>
      </c>
      <c r="AC150" t="n" s="31451">
        <v>0.07479310097715412</v>
      </c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</row>
    <row r="151" spans="1:23" x14ac:dyDescent="0.25">
      <c r="A151" s="116" t="str">
        <f>IF(ISBLANK(TBL_DATA[[#This Row],[Row.names]]), "",   DATE(YEAR(TBL_DATA[[#This Row],[Row.names]]), MONTH(TBL_DATA[[#This Row],[Row.names]]), DAY(TBL_DATA[[#This Row],[Row.names]])))</f>
        <v/>
      </c>
      <c r="B151" s="335" t="s">
        <v>278</v>
      </c>
      <c r="C151" s="1548" t="s">
        <v>1491</v>
      </c>
      <c r="D151" s="2761" t="n">
        <v>0.00301171065165021</v>
      </c>
      <c r="E151" s="3974" t="n">
        <v>0.06393601198215171</v>
      </c>
      <c r="F151" s="5125" t="n">
        <v>0.042343867321387174</v>
      </c>
      <c r="G151" s="6276" t="n">
        <v>0.503136872595588</v>
      </c>
      <c r="H151" s="7427" t="n">
        <v>0.6028404095996309</v>
      </c>
      <c r="I151" s="8578" t="n">
        <v>0.004645716449118839</v>
      </c>
      <c r="J151" s="9729" t="n">
        <v>0.11100298548322951</v>
      </c>
      <c r="K151" s="10878" t="n">
        <v>1.7937544542986037</v>
      </c>
      <c r="L151" s="12027" t="n">
        <v>0.49918733630215345</v>
      </c>
      <c r="M151" s="13176" t="n">
        <v>0.005216843675151592</v>
      </c>
      <c r="N151" s="14325" t="n">
        <v>0.11702278847549787</v>
      </c>
      <c r="O151" s="15476" t="n">
        <v>0.06830448457844611</v>
      </c>
      <c r="P151" s="16689" t="n">
        <v>-0.004033772411778491</v>
      </c>
      <c r="Q151" s="17840" t="n">
        <v>-0.01863440942035943</v>
      </c>
      <c r="R151" s="18991" t="n">
        <v>-0.016156278867303177</v>
      </c>
      <c r="S151" s="20079" t="n">
        <v>0.0964464161251406</v>
      </c>
      <c r="T151" s="21167" t="n">
        <v>0.06995953591125686</v>
      </c>
      <c r="U151" s="22255" t="n">
        <v>1.3786028576216134</v>
      </c>
      <c r="V151" s="23343" t="n">
        <v>0.3846624023158258</v>
      </c>
      <c r="W151" s="24429" t="n">
        <v>0.08583062535672238</v>
      </c>
      <c r="X151" t="n" s="25515">
        <v>4.48164510880729</v>
      </c>
      <c r="Y151" t="n" s="26664">
        <v>0.7764279809484143</v>
      </c>
      <c r="Z151" t="n" s="27815">
        <v>0.7065319074904923</v>
      </c>
      <c r="AA151" t="n" s="29026">
        <v>0.0</v>
      </c>
      <c r="AB151" t="n" s="30239">
        <v>0.0</v>
      </c>
      <c r="AC151" t="n" s="31452">
        <v>0.07676653901883254</v>
      </c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</row>
    <row r="152" spans="1:23" x14ac:dyDescent="0.25">
      <c r="A152" s="116" t="str">
        <f>IF(ISBLANK(TBL_DATA[[#This Row],[Row.names]]), "",   DATE(YEAR(TBL_DATA[[#This Row],[Row.names]]), MONTH(TBL_DATA[[#This Row],[Row.names]]), DAY(TBL_DATA[[#This Row],[Row.names]])))</f>
        <v/>
      </c>
      <c r="B152" s="336" t="s">
        <v>279</v>
      </c>
      <c r="C152" s="1549" t="s">
        <v>1492</v>
      </c>
      <c r="D152" s="2762" t="n">
        <v>-0.0013826236330880019</v>
      </c>
      <c r="E152" s="3975" t="n">
        <v>0.06246498890789187</v>
      </c>
      <c r="F152" s="5126" t="n">
        <v>0.004864029378167656</v>
      </c>
      <c r="G152" s="6277" t="n">
        <v>0.514964021932805</v>
      </c>
      <c r="H152" s="7428" t="n">
        <v>0.6081050766716147</v>
      </c>
      <c r="I152" s="8579" t="n">
        <v>0.0046086451299352325</v>
      </c>
      <c r="J152" s="9730" t="n">
        <v>0.10051008926130911</v>
      </c>
      <c r="K152" s="10879" t="n">
        <v>1.8103928664778812</v>
      </c>
      <c r="L152" s="12028" t="n">
        <v>0.49986392517790135</v>
      </c>
      <c r="M152" s="13177" t="n">
        <v>0.0052063401666550485</v>
      </c>
      <c r="N152" s="14326" t="n">
        <v>0.1168661453976125</v>
      </c>
      <c r="O152" s="15477" t="n">
        <v>0.06811663734292323</v>
      </c>
      <c r="P152" s="16690" t="n">
        <v>-0.005410818855799415</v>
      </c>
      <c r="Q152" s="17841" t="n">
        <v>-0.018584486244803633</v>
      </c>
      <c r="R152" s="18992" t="n">
        <v>-0.01610967284050353</v>
      </c>
      <c r="S152" s="20080" t="n">
        <v>0.11293606387708066</v>
      </c>
      <c r="T152" s="21168" t="n">
        <v>0.06914047621660675</v>
      </c>
      <c r="U152" s="22256" t="n">
        <v>1.6334290716087765</v>
      </c>
      <c r="V152" s="23344" t="n">
        <v>0.3886638632444459</v>
      </c>
      <c r="W152" s="24430" t="n">
        <v>0.08576447320409838</v>
      </c>
      <c r="X152" t="n" s="25516">
        <v>4.531758299494493</v>
      </c>
      <c r="Y152" t="n" s="26665">
        <v>0.7798109236677917</v>
      </c>
      <c r="Z152" t="n" s="27816">
        <v>0.7070105552096809</v>
      </c>
      <c r="AA152" t="n" s="29027">
        <v>0.0</v>
      </c>
      <c r="AB152" t="n" s="30240">
        <v>0.0</v>
      </c>
      <c r="AC152" t="n" s="31453">
        <v>0.07468906453376023</v>
      </c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</row>
    <row r="153" spans="1:23" x14ac:dyDescent="0.25">
      <c r="A153" s="116" t="str">
        <f>IF(ISBLANK(TBL_DATA[[#This Row],[Row.names]]), "",   DATE(YEAR(TBL_DATA[[#This Row],[Row.names]]), MONTH(TBL_DATA[[#This Row],[Row.names]]), DAY(TBL_DATA[[#This Row],[Row.names]])))</f>
        <v/>
      </c>
      <c r="B153" s="337" t="s">
        <v>280</v>
      </c>
      <c r="C153" s="1550" t="s">
        <v>1493</v>
      </c>
      <c r="D153" s="2763" t="n">
        <v>-0.001496419780711559</v>
      </c>
      <c r="E153" s="3976" t="n">
        <v>0.060875095282176606</v>
      </c>
      <c r="F153" s="5127" t="n">
        <v>-0.012907496616690883</v>
      </c>
      <c r="G153" s="6278" t="n">
        <v>0.5201701112780873</v>
      </c>
      <c r="H153" s="7429" t="n">
        <v>0.6020759936904702</v>
      </c>
      <c r="I153" s="8580" t="n">
        <v>0.004607720924935203</v>
      </c>
      <c r="J153" s="9731" t="n">
        <v>0.11676679935051992</v>
      </c>
      <c r="K153" s="10880" t="n">
        <v>1.7914916248176924</v>
      </c>
      <c r="L153" s="12029" t="n">
        <v>0.4910959240469708</v>
      </c>
      <c r="M153" s="13178" t="n">
        <v>0.005210795888358406</v>
      </c>
      <c r="N153" s="14327" t="n">
        <v>0.11595416892657089</v>
      </c>
      <c r="O153" s="15478" t="n">
        <v>0.06685265621456564</v>
      </c>
      <c r="P153" s="16691" t="n">
        <v>-0.006899141780145279</v>
      </c>
      <c r="Q153" s="17842" t="n">
        <v>-0.0183499968457977</v>
      </c>
      <c r="R153" s="18993" t="n">
        <v>-0.01589449589154257</v>
      </c>
      <c r="S153" s="20081" t="n">
        <v>0.10582566278724936</v>
      </c>
      <c r="T153" s="21169" t="n">
        <v>0.06920204773234573</v>
      </c>
      <c r="U153" s="22257" t="n">
        <v>1.5292273314881315</v>
      </c>
      <c r="V153" s="23345" t="n">
        <v>0.3809622019591026</v>
      </c>
      <c r="W153" s="24431" t="n">
        <v>0.08559001019766278</v>
      </c>
      <c r="X153" t="n" s="25517">
        <v>4.451012461376077</v>
      </c>
      <c r="Y153" t="n" s="26666">
        <v>0.7759355602693242</v>
      </c>
      <c r="Z153" t="n" s="27817">
        <v>0.7007823656792249</v>
      </c>
      <c r="AA153" t="n" s="29028">
        <v>0.0</v>
      </c>
      <c r="AB153" t="n" s="30241">
        <v>0.0</v>
      </c>
      <c r="AC153" t="n" s="31454">
        <v>0.07200097962405919</v>
      </c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</row>
    <row r="154" spans="1:23" x14ac:dyDescent="0.25">
      <c r="A154" s="116" t="str">
        <f>IF(ISBLANK(TBL_DATA[[#This Row],[Row.names]]), "",   DATE(YEAR(TBL_DATA[[#This Row],[Row.names]]), MONTH(TBL_DATA[[#This Row],[Row.names]]), DAY(TBL_DATA[[#This Row],[Row.names]])))</f>
        <v/>
      </c>
      <c r="B154" s="338" t="s">
        <v>281</v>
      </c>
      <c r="C154" s="1551" t="s">
        <v>1494</v>
      </c>
      <c r="D154" s="2764" t="n">
        <v>-0.005938624872193601</v>
      </c>
      <c r="E154" s="3977" t="n">
        <v>0.054574956055043033</v>
      </c>
      <c r="F154" s="5128" t="n">
        <v>-0.020458335519672466</v>
      </c>
      <c r="G154" s="6279" t="n">
        <v>0.5223504298620362</v>
      </c>
      <c r="H154" s="7430" t="n">
        <v>0.6028084638875179</v>
      </c>
      <c r="I154" s="8581" t="n">
        <v>0.0046269383371997565</v>
      </c>
      <c r="J154" s="9732" t="n">
        <v>0.09692676735852457</v>
      </c>
      <c r="K154" s="10881" t="n">
        <v>1.7861585578745596</v>
      </c>
      <c r="L154" s="12030" t="n">
        <v>0.4829014630203451</v>
      </c>
      <c r="M154" s="13179" t="n">
        <v>0.00527934901038668</v>
      </c>
      <c r="N154" s="14328" t="n">
        <v>0.11654509210534725</v>
      </c>
      <c r="O154" s="15479" t="n">
        <v>0.06767905290821725</v>
      </c>
      <c r="P154" s="16692" t="n">
        <v>-0.012796795237366654</v>
      </c>
      <c r="Q154" s="17843" t="n">
        <v>-0.018499289793395064</v>
      </c>
      <c r="R154" s="18994" t="n">
        <v>-0.0160312751672055</v>
      </c>
      <c r="S154" s="20082" t="n">
        <v>0.09490755054875666</v>
      </c>
      <c r="T154" s="21170" t="n">
        <v>0.06955203347227179</v>
      </c>
      <c r="U154" s="22258" t="n">
        <v>1.3645546479470412</v>
      </c>
      <c r="V154" s="23346" t="n">
        <v>0.34948105641152805</v>
      </c>
      <c r="W154" s="24432" t="n">
        <v>0.08618588610744478</v>
      </c>
      <c r="X154" t="n" s="25518">
        <v>4.054968535983291</v>
      </c>
      <c r="Y154" t="n" s="26667">
        <v>0.7764074084445086</v>
      </c>
      <c r="Z154" t="n" s="27818">
        <v>0.6949111187917092</v>
      </c>
      <c r="AA154" t="n" s="29029">
        <v>0.0</v>
      </c>
      <c r="AB154" t="n" s="30242">
        <v>0.0</v>
      </c>
      <c r="AC154" t="n" s="31455">
        <v>0.06949099396196973</v>
      </c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</row>
    <row r="155" spans="1:23" x14ac:dyDescent="0.25">
      <c r="A155" s="116" t="str">
        <f>IF(ISBLANK(TBL_DATA[[#This Row],[Row.names]]), "",   DATE(YEAR(TBL_DATA[[#This Row],[Row.names]]), MONTH(TBL_DATA[[#This Row],[Row.names]]), DAY(TBL_DATA[[#This Row],[Row.names]])))</f>
        <v/>
      </c>
      <c r="B155" s="339" t="s">
        <v>282</v>
      </c>
      <c r="C155" s="1552" t="s">
        <v>1495</v>
      </c>
      <c r="D155" s="2765" t="n">
        <v>0.004846913615036796</v>
      </c>
      <c r="E155" s="3978" t="n">
        <v>0.05968638976762297</v>
      </c>
      <c r="F155" s="5129" t="n">
        <v>-0.003986029234366417</v>
      </c>
      <c r="G155" s="6280" t="n">
        <v>0.5196234467690939</v>
      </c>
      <c r="H155" s="7431" t="n">
        <v>0.5851687472602649</v>
      </c>
      <c r="I155" s="8582" t="n">
        <v>0.004635752012052021</v>
      </c>
      <c r="J155" s="9733" t="n">
        <v>0.08635183457998319</v>
      </c>
      <c r="K155" s="10882" t="n">
        <v>1.8512294163093144</v>
      </c>
      <c r="L155" s="12031" t="n">
        <v>0.4635762022272517</v>
      </c>
      <c r="M155" s="13180" t="n">
        <v>0.005271551816331949</v>
      </c>
      <c r="N155" s="14329" t="n">
        <v>0.11425750383339045</v>
      </c>
      <c r="O155" s="15480" t="n">
        <v>0.06401750357289644</v>
      </c>
      <c r="P155" s="16693" t="n">
        <v>-0.00801190658339479</v>
      </c>
      <c r="Q155" s="17844" t="n">
        <v>-0.017867064988905217</v>
      </c>
      <c r="R155" s="18995" t="n">
        <v>-0.015447493426356516</v>
      </c>
      <c r="S155" s="20083" t="n">
        <v>0.08929302326212096</v>
      </c>
      <c r="T155" s="21171" t="n">
        <v>0.06900110167609437</v>
      </c>
      <c r="U155" s="22259" t="n">
        <v>1.2940811246939379</v>
      </c>
      <c r="V155" s="23347" t="n">
        <v>0.3226001619641017</v>
      </c>
      <c r="W155" s="24433" t="n">
        <v>0.08467149825591888</v>
      </c>
      <c r="X155" t="n" s="25519">
        <v>3.810020710736043</v>
      </c>
      <c r="Y155" t="n" s="26668">
        <v>0.7649632326198854</v>
      </c>
      <c r="Z155" t="n" s="27819">
        <v>0.6808643052967689</v>
      </c>
      <c r="AA155" t="n" s="29030">
        <v>0.0</v>
      </c>
      <c r="AB155" t="n" s="30243">
        <v>0.0</v>
      </c>
      <c r="AC155" t="n" s="31456">
        <v>0.07216661251821178</v>
      </c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</row>
    <row r="156" spans="1:23" x14ac:dyDescent="0.25">
      <c r="A156" s="116" t="str">
        <f>IF(ISBLANK(TBL_DATA[[#This Row],[Row.names]]), "",   DATE(YEAR(TBL_DATA[[#This Row],[Row.names]]), MONTH(TBL_DATA[[#This Row],[Row.names]]), DAY(TBL_DATA[[#This Row],[Row.names]])))</f>
        <v/>
      </c>
      <c r="B156" s="340" t="s">
        <v>283</v>
      </c>
      <c r="C156" s="1553" t="s">
        <v>1496</v>
      </c>
      <c r="D156" s="2766" t="n">
        <v>-0.0012339273945904633</v>
      </c>
      <c r="E156" s="3979" t="n">
        <v>0.05837881370161413</v>
      </c>
      <c r="F156" s="5130" t="n">
        <v>-0.012987433088634148</v>
      </c>
      <c r="G156" s="6281" t="n">
        <v>0.5198708660092325</v>
      </c>
      <c r="H156" s="7432" t="n">
        <v>0.5831563283769093</v>
      </c>
      <c r="I156" s="8583" t="n">
        <v>0.00464366864643142</v>
      </c>
      <c r="J156" s="9734" t="n">
        <v>0.0686184590088128</v>
      </c>
      <c r="K156" s="10883" t="n">
        <v>1.855890113184397</v>
      </c>
      <c r="L156" s="12032" t="n">
        <v>0.46070313124079587</v>
      </c>
      <c r="M156" s="13181" t="n">
        <v>0.0052818804325189895</v>
      </c>
      <c r="N156" s="14330" t="n">
        <v>0.11417601649425418</v>
      </c>
      <c r="O156" s="15481" t="n">
        <v>0.06393390433797624</v>
      </c>
      <c r="P156" s="16694" t="n">
        <v>-0.009235947866969019</v>
      </c>
      <c r="Q156" s="17845" t="n">
        <v>-0.017840561659456206</v>
      </c>
      <c r="R156" s="18996" t="n">
        <v>-0.015422715711785013</v>
      </c>
      <c r="S156" s="20084" t="n">
        <v>0.08220410549705659</v>
      </c>
      <c r="T156" s="21172" t="n">
        <v>0.06906426601844894</v>
      </c>
      <c r="U156" s="22260" t="n">
        <v>1.1902552540715867</v>
      </c>
      <c r="V156" s="23348" t="n">
        <v>0.3034677130698684</v>
      </c>
      <c r="W156" s="24434" t="n">
        <v>0.08465231136910863</v>
      </c>
      <c r="X156" t="n" s="25520">
        <v>3.5848721453884607</v>
      </c>
      <c r="Y156" t="n" s="26669">
        <v>0.7636467300898427</v>
      </c>
      <c r="Z156" t="n" s="27820">
        <v>0.678751155609179</v>
      </c>
      <c r="AA156" t="n" s="29031">
        <v>0.0</v>
      </c>
      <c r="AB156" t="n" s="30244">
        <v>0.0</v>
      </c>
      <c r="AC156" t="n" s="31457">
        <v>0.0722664848093646</v>
      </c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</row>
    <row r="157" spans="1:23" x14ac:dyDescent="0.25">
      <c r="A157" s="116" t="str">
        <f>IF(ISBLANK(TBL_DATA[[#This Row],[Row.names]]), "",   DATE(YEAR(TBL_DATA[[#This Row],[Row.names]]), MONTH(TBL_DATA[[#This Row],[Row.names]]), DAY(TBL_DATA[[#This Row],[Row.names]])))</f>
        <v/>
      </c>
      <c r="B157" s="341" t="s">
        <v>284</v>
      </c>
      <c r="C157" s="1554" t="s">
        <v>1497</v>
      </c>
      <c r="D157" s="2767" t="n">
        <v>0.0019514523578880046</v>
      </c>
      <c r="E157" s="3980" t="n">
        <v>0.060444189533150894</v>
      </c>
      <c r="F157" s="5131" t="n">
        <v>0.010783860351382568</v>
      </c>
      <c r="G157" s="6282" t="n">
        <v>0.50871906611549</v>
      </c>
      <c r="H157" s="7433" t="n">
        <v>0.5514218314919954</v>
      </c>
      <c r="I157" s="8584" t="n">
        <v>0.004631177142905094</v>
      </c>
      <c r="J157" s="9735" t="n">
        <v>0.09634911745446306</v>
      </c>
      <c r="K157" s="10884" t="n">
        <v>1.7961404857095884</v>
      </c>
      <c r="L157" s="12033" t="n">
        <v>0.42115594988275645</v>
      </c>
      <c r="M157" s="13182" t="n">
        <v>0.005260816009886621</v>
      </c>
      <c r="N157" s="14331" t="n">
        <v>0.10976720269257569</v>
      </c>
      <c r="O157" s="15482" t="n">
        <v>0.057186154057923363</v>
      </c>
      <c r="P157" s="16695" t="n">
        <v>-0.007302519021323284</v>
      </c>
      <c r="Q157" s="17846" t="n">
        <v>-0.016848385815900754</v>
      </c>
      <c r="R157" s="18997" t="n">
        <v>-0.014523903018492924</v>
      </c>
      <c r="S157" s="20085" t="n">
        <v>0.09076175741489356</v>
      </c>
      <c r="T157" s="21173" t="n">
        <v>0.0689788337191883</v>
      </c>
      <c r="U157" s="22261" t="n">
        <v>1.3157914177613266</v>
      </c>
      <c r="V157" s="23349" t="n">
        <v>0.3180545239605115</v>
      </c>
      <c r="W157" s="24435" t="n">
        <v>0.08425775286246964</v>
      </c>
      <c r="X157" t="n" s="25521">
        <v>3.774780517582262</v>
      </c>
      <c r="Y157" t="n" s="26670">
        <v>0.7425778285755611</v>
      </c>
      <c r="Z157" t="n" s="27821">
        <v>0.6489652917396712</v>
      </c>
      <c r="AA157" t="n" s="29032">
        <v>0.0</v>
      </c>
      <c r="AB157" t="n" s="30245">
        <v>0.0</v>
      </c>
      <c r="AC157" t="n" s="31458">
        <v>0.06962349381361259</v>
      </c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</row>
    <row r="158" spans="1:23" x14ac:dyDescent="0.25">
      <c r="A158" s="116" t="str">
        <f>IF(ISBLANK(TBL_DATA[[#This Row],[Row.names]]), "",   DATE(YEAR(TBL_DATA[[#This Row],[Row.names]]), MONTH(TBL_DATA[[#This Row],[Row.names]]), DAY(TBL_DATA[[#This Row],[Row.names]])))</f>
        <v/>
      </c>
      <c r="B158" s="342" t="s">
        <v>285</v>
      </c>
      <c r="C158" s="1555" t="s">
        <v>1498</v>
      </c>
      <c r="D158" s="2768" t="n">
        <v>-0.004217576504876137</v>
      </c>
      <c r="E158" s="3981" t="n">
        <v>0.05597168503464345</v>
      </c>
      <c r="F158" s="5132" t="n">
        <v>0.009456190370094264</v>
      </c>
      <c r="G158" s="6283" t="n">
        <v>0.5039082224624485</v>
      </c>
      <c r="H158" s="7434" t="n">
        <v>0.5432536188347526</v>
      </c>
      <c r="I158" s="8585" t="n">
        <v>0.004653383899109044</v>
      </c>
      <c r="J158" s="9736" t="n">
        <v>0.08384840074969357</v>
      </c>
      <c r="K158" s="10885" t="n">
        <v>1.7799658651432717</v>
      </c>
      <c r="L158" s="12034" t="n">
        <v>0.407071024159627</v>
      </c>
      <c r="M158" s="13183" t="n">
        <v>0.005301913798936449</v>
      </c>
      <c r="N158" s="14332" t="n">
        <v>0.10930287759358599</v>
      </c>
      <c r="O158" s="15483" t="n">
        <v>0.056498541494604475</v>
      </c>
      <c r="P158" s="16696" t="n">
        <v>-0.011489296593548692</v>
      </c>
      <c r="Q158" s="17847" t="n">
        <v>-0.01674101353437124</v>
      </c>
      <c r="R158" s="18998" t="n">
        <v>-0.014426363507395113</v>
      </c>
      <c r="S158" s="20086" t="n">
        <v>0.059840675489512885</v>
      </c>
      <c r="T158" s="21174" t="n">
        <v>0.0682169796814936</v>
      </c>
      <c r="U158" s="22262" t="n">
        <v>0.8772108611215296</v>
      </c>
      <c r="V158" s="23350" t="n">
        <v>0.27267111315854375</v>
      </c>
      <c r="W158" s="24436" t="n">
        <v>0.08324854753343038</v>
      </c>
      <c r="X158" t="n" s="25522">
        <v>3.275385832396011</v>
      </c>
      <c r="Y158" t="n" s="26671">
        <v>0.7370574053862784</v>
      </c>
      <c r="Z158" t="n" s="27822">
        <v>0.6380211784569749</v>
      </c>
      <c r="AA158" t="n" s="29033">
        <v>0.0</v>
      </c>
      <c r="AB158" t="n" s="30246">
        <v>0.0</v>
      </c>
      <c r="AC158" t="n" s="31459">
        <v>0.0672300386586326</v>
      </c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</row>
    <row r="159" spans="1:23" x14ac:dyDescent="0.25">
      <c r="A159" s="116" t="str">
        <f>IF(ISBLANK(TBL_DATA[[#This Row],[Row.names]]), "",   DATE(YEAR(TBL_DATA[[#This Row],[Row.names]]), MONTH(TBL_DATA[[#This Row],[Row.names]]), DAY(TBL_DATA[[#This Row],[Row.names]])))</f>
        <v/>
      </c>
      <c r="B159" s="343" t="s">
        <v>286</v>
      </c>
      <c r="C159" s="1556" t="s">
        <v>1499</v>
      </c>
      <c r="D159" s="2769" t="n">
        <v>-0.006571263737036938</v>
      </c>
      <c r="E159" s="3982" t="n">
        <v>0.049032616593437606</v>
      </c>
      <c r="F159" s="5133" t="n">
        <v>-0.017162610013389146</v>
      </c>
      <c r="G159" s="6284" t="n">
        <v>0.4835678657880927</v>
      </c>
      <c r="H159" t="n" s="7435">
        <v>0.49719301322810855</v>
      </c>
      <c r="I159" t="n" s="8586">
        <v>0.004629998700881266</v>
      </c>
      <c r="J159" t="n" s="9737">
        <v>0.01315630634991316</v>
      </c>
      <c r="K159" s="10886" t="n">
        <v>1.6955237441362236</v>
      </c>
      <c r="L159" s="12035" t="n">
        <v>0.4042536973776164</v>
      </c>
      <c r="M159" s="13184" t="n">
        <v>0.005039772066644935</v>
      </c>
      <c r="N159" s="14333" t="n">
        <v>0.1036526685763921</v>
      </c>
      <c r="O159" s="15484" t="n">
        <v>0.058006992849348175</v>
      </c>
      <c r="P159" s="16697" t="n">
        <v>-0.0179850611325163</v>
      </c>
      <c r="Q159" s="17848" t="n">
        <v>-0.016224130732570667</v>
      </c>
      <c r="R159" s="18999" t="n">
        <v>-0.014029132234831463</v>
      </c>
      <c r="S159" t="n" s="20087">
        <v>0.029916107323842533</v>
      </c>
      <c r="T159" t="n" s="21175">
        <v>0.06672917104795556</v>
      </c>
      <c r="U159" t="n" s="22263">
        <v>0.4483212791950171</v>
      </c>
      <c r="V159" s="23351" t="n">
        <v>0.22524486636990493</v>
      </c>
      <c r="W159" t="n" s="24437">
        <v>0.08219068725688476</v>
      </c>
      <c r="X159" t="n" s="25523">
        <v>2.7405156701745077</v>
      </c>
      <c r="Y159" t="n" s="26672">
        <v>0.705119148249506</v>
      </c>
      <c r="Z159" t="n" s="27823">
        <v>0.635809481981526</v>
      </c>
      <c r="AA159" t="n" s="29034">
        <v>0.0</v>
      </c>
      <c r="AB159" t="n" s="30247">
        <v>0.0</v>
      </c>
      <c r="AC159" t="n" s="31460">
        <v>0.06749655223131719</v>
      </c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</row>
    <row r="160" spans="1:23" x14ac:dyDescent="0.25">
      <c r="A160" s="116" t="str">
        <f>IF(ISBLANK(TBL_DATA[[#This Row],[Row.names]]), "",   DATE(YEAR(TBL_DATA[[#This Row],[Row.names]]), MONTH(TBL_DATA[[#This Row],[Row.names]]), DAY(TBL_DATA[[#This Row],[Row.names]])))</f>
        <v/>
      </c>
      <c r="B160" s="344" t="s">
        <v>287</v>
      </c>
      <c r="C160" s="1557" t="s">
        <v>1500</v>
      </c>
      <c r="D160" s="2770" t="n">
        <v>0.004320113314447588</v>
      </c>
      <c r="E160" s="3983" t="n">
        <v>0.053564556367672544</v>
      </c>
      <c r="F160" s="5134" t="n">
        <v>0.0024190016369292078</v>
      </c>
      <c r="G160" s="6285" t="n">
        <v>0.4846642797314541</v>
      </c>
      <c r="H160" s="7436" t="n">
        <v>0.5013235318127442</v>
      </c>
      <c r="I160" s="8587" t="n">
        <v>0.004608516308492878</v>
      </c>
      <c r="J160" s="9738" t="n">
        <v>0.042683160488064864</v>
      </c>
      <c r="K160" s="10887" t="n">
        <v>1.7386531737570672</v>
      </c>
      <c r="L160" s="12036" t="n">
        <v>0.4218072224135715</v>
      </c>
      <c r="M160" s="13185" t="n">
        <v>0.004962357200180344</v>
      </c>
      <c r="N160" s="14334" t="n">
        <v>0.10359814082017428</v>
      </c>
      <c r="O160" s="15485" t="n">
        <v>0.05778460298782986</v>
      </c>
      <c r="P160" s="16698" t="n">
        <v>-0.013742645320128588</v>
      </c>
      <c r="Q160" s="17849" t="n">
        <v>-0.016106201575206258</v>
      </c>
      <c r="R160" s="19000" t="n">
        <v>-0.013912357783319078</v>
      </c>
      <c r="S160" s="20088" t="n">
        <v>0.02916929627525855</v>
      </c>
      <c r="T160" s="21176" t="n">
        <v>0.06671064035522298</v>
      </c>
      <c r="U160" s="22264" t="n">
        <v>0.43725103101899393</v>
      </c>
      <c r="V160" s="23352" t="n">
        <v>0.22972670587202582</v>
      </c>
      <c r="W160" s="24438" t="n">
        <v>0.0822014277017029</v>
      </c>
      <c r="X160" t="n" s="25524">
        <v>2.7946802421202563</v>
      </c>
      <c r="Y160" t="n" s="26673">
        <v>0.708042040992443</v>
      </c>
      <c r="Z160" t="n" s="27824">
        <v>0.6494668755322103</v>
      </c>
      <c r="AA160" t="n" s="29035">
        <v>0.0</v>
      </c>
      <c r="AB160" t="n" s="30248">
        <v>0.0</v>
      </c>
      <c r="AC160" t="n" s="31461">
        <v>0.07156743756480385</v>
      </c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</row>
    <row r="161" spans="1:23" x14ac:dyDescent="0.25">
      <c r="A161" s="116" t="str">
        <f>IF(ISBLANK(TBL_DATA[[#This Row],[Row.names]]), "",   DATE(YEAR(TBL_DATA[[#This Row],[Row.names]]), MONTH(TBL_DATA[[#This Row],[Row.names]]), DAY(TBL_DATA[[#This Row],[Row.names]])))</f>
        <v/>
      </c>
      <c r="B161" s="345" t="s">
        <v>288</v>
      </c>
      <c r="C161" s="1558" t="s">
        <v>1501</v>
      </c>
      <c r="D161" s="2771" t="n">
        <v>-0.00963260700937872</v>
      </c>
      <c r="E161" s="3984" t="n">
        <v>0.04341598303717231</v>
      </c>
      <c r="F161" s="5135" t="n">
        <v>-0.03269515126642719</v>
      </c>
      <c r="G161" s="6286" t="n">
        <v>0.47009591751557034</v>
      </c>
      <c r="H161" s="7437" t="n">
        <v>0.38790777317958436</v>
      </c>
      <c r="I161" s="8588" t="n">
        <v>0.004708190496530109</v>
      </c>
      <c r="J161" s="9739" t="n">
        <v>-0.007653459309399313</v>
      </c>
      <c r="K161" s="10888" t="n">
        <v>1.5532775646149322</v>
      </c>
      <c r="L161" s="12037" t="n">
        <v>0.34000420643663</v>
      </c>
      <c r="M161" s="13186" t="n">
        <v>0.00488895655558286</v>
      </c>
      <c r="N161" s="14335" t="n">
        <v>0.09553133891584224</v>
      </c>
      <c r="O161" s="15486" t="n">
        <v>0.06091148343005318</v>
      </c>
      <c r="P161" s="16699" t="n">
        <v>-0.023242874827869242</v>
      </c>
      <c r="Q161" s="17850" t="n">
        <v>-0.01528661405449329</v>
      </c>
      <c r="R161" s="19001" t="n">
        <v>-0.013263596718931436</v>
      </c>
      <c r="S161" s="20089" t="n">
        <v>0.03005728280308917</v>
      </c>
      <c r="T161" s="21177" t="n">
        <v>0.06648468943466326</v>
      </c>
      <c r="U161" s="22265" t="n">
        <v>0.45209330236290673</v>
      </c>
      <c r="V161" s="23353" t="n">
        <v>0.24158266487049374</v>
      </c>
      <c r="W161" s="24439" t="n">
        <v>0.08114357420861605</v>
      </c>
      <c r="X161" t="n" s="25525">
        <v>2.9772248416047935</v>
      </c>
      <c r="Y161" t="n" s="26674">
        <v>0.6228224250776333</v>
      </c>
      <c r="Z161" t="n" s="27825">
        <v>0.5830987964630265</v>
      </c>
      <c r="AA161" t="n" s="29036">
        <v>0.0</v>
      </c>
      <c r="AB161" t="n" s="30249">
        <v>0.0</v>
      </c>
      <c r="AC161" t="n" s="31462">
        <v>0.07106749597605722</v>
      </c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</row>
    <row r="162" spans="1:23" x14ac:dyDescent="0.25">
      <c r="A162" s="116" t="str">
        <f>IF(ISBLANK(TBL_DATA[[#This Row],[Row.names]]), "",   DATE(YEAR(TBL_DATA[[#This Row],[Row.names]]), MONTH(TBL_DATA[[#This Row],[Row.names]]), DAY(TBL_DATA[[#This Row],[Row.names]])))</f>
        <v/>
      </c>
      <c r="B162" s="346" t="s">
        <v>289</v>
      </c>
      <c r="C162" s="1559" t="s">
        <v>1502</v>
      </c>
      <c r="D162" s="2772" t="n">
        <v>-0.0019367149896043108</v>
      </c>
      <c r="E162" s="3985" t="n">
        <v>0.041395183662431334</v>
      </c>
      <c r="F162" s="5136" t="n">
        <v>-0.014634006551334955</v>
      </c>
      <c r="G162" s="6287" t="n">
        <v>0.46638766277215266</v>
      </c>
      <c r="H162" s="7438" t="n">
        <v>0.38840837665365824</v>
      </c>
      <c r="I162" s="8589" t="n">
        <v>0.0046762967025901795</v>
      </c>
      <c r="J162" s="9740" t="n">
        <v>0.006512434064357198</v>
      </c>
      <c r="K162" s="10889" t="n">
        <v>1.5282202543258407</v>
      </c>
      <c r="L162" s="12038" t="n">
        <v>0.33158322915909977</v>
      </c>
      <c r="M162" s="13187" t="n">
        <v>0.00488871774224429</v>
      </c>
      <c r="N162" s="14336" t="n">
        <v>0.09492302388277865</v>
      </c>
      <c r="O162" s="15487" t="n">
        <v>0.06011337093069925</v>
      </c>
      <c r="P162" s="16700" t="n">
        <v>-0.025134574993393</v>
      </c>
      <c r="Q162" s="17851" t="n">
        <v>-0.01513219763844552</v>
      </c>
      <c r="R162" s="19002" t="n">
        <v>-0.013122062273044835</v>
      </c>
      <c r="S162" s="20090" t="n">
        <v>0.026255324040204142</v>
      </c>
      <c r="T162" s="21178" t="n">
        <v>0.0664645809639381</v>
      </c>
      <c r="U162" s="22266" t="n">
        <v>0.395027301149308</v>
      </c>
      <c r="V162" s="23354" t="n">
        <v>0.24504155453040366</v>
      </c>
      <c r="W162" s="24440" t="n">
        <v>0.08114273059578479</v>
      </c>
      <c r="X162" t="n" s="25526">
        <v>3.01988302256041</v>
      </c>
      <c r="Y162" t="n" s="26675">
        <v>0.6232241784892962</v>
      </c>
      <c r="Z162" t="n" s="27826">
        <v>0.5758326398868858</v>
      </c>
      <c r="AA162" t="n" s="29037">
        <v>0.0</v>
      </c>
      <c r="AB162" t="n" s="30250">
        <v>0.0</v>
      </c>
      <c r="AC162" t="n" s="31463">
        <v>0.08126912335372248</v>
      </c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</row>
    <row r="163" spans="1:23" x14ac:dyDescent="0.25">
      <c r="A163" s="116" t="str">
        <f>IF(ISBLANK(TBL_DATA[[#This Row],[Row.names]]), "",   DATE(YEAR(TBL_DATA[[#This Row],[Row.names]]), MONTH(TBL_DATA[[#This Row],[Row.names]]), DAY(TBL_DATA[[#This Row],[Row.names]])))</f>
        <v/>
      </c>
      <c r="B163" s="347" t="s">
        <v>290</v>
      </c>
      <c r="C163" s="1560" t="s">
        <v>1503</v>
      </c>
      <c r="D163" s="2773" t="n">
        <v>-0.008018719858459674</v>
      </c>
      <c r="E163" s="3986" t="n">
        <v>0.03304452742269315</v>
      </c>
      <c r="F163" s="5137" t="n">
        <v>-0.07428611872974789</v>
      </c>
      <c r="G163" s="6288" t="n">
        <v>0.47468284201560057</v>
      </c>
      <c r="H163" s="7439" t="n">
        <v>0.4528616394882884</v>
      </c>
      <c r="I163" s="8590" t="n">
        <v>0.004313705711425286</v>
      </c>
      <c r="J163" s="9741" t="n">
        <v>-0.04895507376854957</v>
      </c>
      <c r="K163" s="10890" t="n">
        <v>1.542635257347687</v>
      </c>
      <c r="L163" s="12039" t="n">
        <v>0.3929188582493774</v>
      </c>
      <c r="M163" s="13188" t="n">
        <v>0.004543863769185869</v>
      </c>
      <c r="N163" s="14337" t="n">
        <v>0.09257680778856223</v>
      </c>
      <c r="O163" s="15488" t="n">
        <v>0.06221588894587669</v>
      </c>
      <c r="P163" s="16701" t="n">
        <v>-0.03295174773621923</v>
      </c>
      <c r="Q163" s="17852" t="n">
        <v>-0.01509016050405564</v>
      </c>
      <c r="R163" s="19003" t="n">
        <v>-0.013129709733107833</v>
      </c>
      <c r="S163" s="20091" t="n">
        <v>0.025775446220902554</v>
      </c>
      <c r="T163" s="21179" t="n">
        <v>0.06648022078996958</v>
      </c>
      <c r="U163" s="22267" t="n">
        <v>0.38771601409590245</v>
      </c>
      <c r="V163" s="23355" t="n">
        <v>0.2566852361829639</v>
      </c>
      <c r="W163" s="24441" t="n">
        <v>0.08079450665079091</v>
      </c>
      <c r="X163" t="n" s="25527">
        <v>3.177013473111556</v>
      </c>
      <c r="Y163" t="n" s="26676">
        <v>0.67294995318247</v>
      </c>
      <c r="Z163" t="n" s="27827">
        <v>0.6268324004463852</v>
      </c>
      <c r="AA163" t="n" s="29038">
        <v>0.0</v>
      </c>
      <c r="AB163" t="n" s="30251">
        <v>0.0</v>
      </c>
      <c r="AC163" t="n" s="31464">
        <v>0.0785513498392611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</row>
    <row r="164" spans="1:23" x14ac:dyDescent="0.25">
      <c r="A164" s="116" t="str">
        <f>IF(ISBLANK(TBL_DATA[[#This Row],[Row.names]]), "",   DATE(YEAR(TBL_DATA[[#This Row],[Row.names]]), MONTH(TBL_DATA[[#This Row],[Row.names]]), DAY(TBL_DATA[[#This Row],[Row.names]])))</f>
        <v/>
      </c>
      <c r="B164" s="348" t="s">
        <v>291</v>
      </c>
      <c r="C164" s="1561" t="s">
        <v>1504</v>
      </c>
      <c r="D164" s="2774" t="n">
        <v>0.003653414648179091</v>
      </c>
      <c r="E164" s="3987" t="n">
        <v>0.03681866743140039</v>
      </c>
      <c r="F164" s="5138" t="n">
        <v>-0.08559760986807097</v>
      </c>
      <c r="G164" s="6289" t="n">
        <v>0.46615362796051735</v>
      </c>
      <c r="H164" s="7440" t="n">
        <v>0.44520825475739034</v>
      </c>
      <c r="I164" s="8591" t="n">
        <v>0.004278471450070248</v>
      </c>
      <c r="J164" s="9742" t="n">
        <v>-0.07189488178905423</v>
      </c>
      <c r="K164" s="10891" t="n">
        <v>1.5300420907957846</v>
      </c>
      <c r="L164" s="12040" t="n">
        <v>0.40038732435137786</v>
      </c>
      <c r="M164" s="13189" t="n">
        <v>0.00444794128388054</v>
      </c>
      <c r="N164" s="14338" t="n">
        <v>0.09118510728678149</v>
      </c>
      <c r="O164" s="15489" t="n">
        <v>0.06221588894587669</v>
      </c>
      <c r="P164" s="16702" t="n">
        <v>-0.0294187194859028</v>
      </c>
      <c r="Q164" s="17853" t="n">
        <v>-0.014941711921175854</v>
      </c>
      <c r="R164" s="19004" t="n">
        <v>-0.013010732465850376</v>
      </c>
      <c r="S164" s="20092" t="n">
        <v>0.019427023496283224</v>
      </c>
      <c r="T164" s="21180" t="n">
        <v>0.06629956222715509</v>
      </c>
      <c r="U164" s="22268" t="n">
        <v>0.2930188804222039</v>
      </c>
      <c r="V164" s="23356" t="n">
        <v>0.24308001731932527</v>
      </c>
      <c r="W164" s="24442" t="n">
        <v>0.08041620035225483</v>
      </c>
      <c r="X164" t="n" s="25528">
        <v>3.0227742203006165</v>
      </c>
      <c r="Y164" t="n" s="26677">
        <v>0.6672392784881526</v>
      </c>
      <c r="Z164" t="n" s="27828">
        <v>0.6327616647296026</v>
      </c>
      <c r="AA164" t="n" s="29039">
        <v>0.0</v>
      </c>
      <c r="AB164" t="n" s="30252">
        <v>0.0</v>
      </c>
      <c r="AC164" t="n" s="31465">
        <v>0.0839405493487498</v>
      </c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</row>
    <row r="165" spans="1:23" x14ac:dyDescent="0.25">
      <c r="A165" s="116" t="str">
        <f>IF(ISBLANK(TBL_DATA[[#This Row],[Row.names]]), "",   DATE(YEAR(TBL_DATA[[#This Row],[Row.names]]), MONTH(TBL_DATA[[#This Row],[Row.names]]), DAY(TBL_DATA[[#This Row],[Row.names]])))</f>
        <v/>
      </c>
      <c r="B165" s="349" t="s">
        <v>292</v>
      </c>
      <c r="C165" s="1562" t="s">
        <v>1505</v>
      </c>
      <c r="D165" s="2775" t="n">
        <v>0.009229269970477802</v>
      </c>
      <c r="E165" s="3988" t="n">
        <v>0.046387746823556064</v>
      </c>
      <c r="F165" s="5139" t="n">
        <v>-0.06600954617623578</v>
      </c>
      <c r="G165" s="6290" t="n">
        <v>0.47594271201687666</v>
      </c>
      <c r="H165" s="7441" t="n">
        <v>0.4549977750589069</v>
      </c>
      <c r="I165" s="8592" t="n">
        <v>0.004319991915747061</v>
      </c>
      <c r="J165" s="9743" t="n">
        <v>-0.07239382461275001</v>
      </c>
      <c r="K165" s="10892" t="n">
        <v>1.5581543650390897</v>
      </c>
      <c r="L165" s="12041" t="n">
        <v>0.42143291000055744</v>
      </c>
      <c r="M165" s="13190" t="n">
        <v>0.0044510314171973524</v>
      </c>
      <c r="N165" s="14339" t="n">
        <v>0.092893230602149</v>
      </c>
      <c r="O165" s="15490" t="n">
        <v>0.0621806494057395</v>
      </c>
      <c r="P165" s="16703" t="n">
        <v>-0.020460962819745965</v>
      </c>
      <c r="Q165" s="17854" t="n">
        <v>-0.015063095034522658</v>
      </c>
      <c r="R165" s="19005" t="n">
        <v>-0.013095943542696047</v>
      </c>
      <c r="S165" s="20093" t="n">
        <v>0.028862498603750897</v>
      </c>
      <c r="T165" s="21181" t="n">
        <v>0.0666866999016899</v>
      </c>
      <c r="U165" s="22269" t="n">
        <v>0.4328074210644737</v>
      </c>
      <c r="V165" s="23357" t="n">
        <v>0.22815789616210336</v>
      </c>
      <c r="W165" s="24443" t="n">
        <v>0.07994616530468511</v>
      </c>
      <c r="X165" t="n" s="25529">
        <v>2.8538941835742127</v>
      </c>
      <c r="Y165" t="n" s="26678">
        <v>0.6745352289235209</v>
      </c>
      <c r="Z165" t="n" s="27829">
        <v>0.6491786425942841</v>
      </c>
      <c r="AA165" t="n" s="29040">
        <v>0.0</v>
      </c>
      <c r="AB165" t="n" s="30253">
        <v>0.0</v>
      </c>
      <c r="AC165" t="n" s="31466">
        <v>0.08197315130767269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</row>
    <row r="166" spans="1:23" x14ac:dyDescent="0.25">
      <c r="A166" s="116" t="str">
        <f>IF(ISBLANK(TBL_DATA[[#This Row],[Row.names]]), "",   DATE(YEAR(TBL_DATA[[#This Row],[Row.names]]), MONTH(TBL_DATA[[#This Row],[Row.names]]), DAY(TBL_DATA[[#This Row],[Row.names]])))</f>
        <v/>
      </c>
      <c r="B166" s="350" t="s">
        <v>293</v>
      </c>
      <c r="C166" s="1563" t="s">
        <v>1506</v>
      </c>
      <c r="D166" s="2776" t="n">
        <v>0.004387833347533431</v>
      </c>
      <c r="E166" s="3989" t="n">
        <v>0.05097912187351872</v>
      </c>
      <c r="F166" s="5140" t="n">
        <v>-0.06182094114703773</v>
      </c>
      <c r="G166" s="6291" t="n">
        <v>0.4770986890482618</v>
      </c>
      <c r="H166" s="7442" t="n">
        <v>0.4552294133234118</v>
      </c>
      <c r="I166" s="8593" t="n">
        <v>0.0043305202331715975</v>
      </c>
      <c r="J166" s="9744" t="n">
        <v>-0.07963037254850025</v>
      </c>
      <c r="K166" s="10893" t="n">
        <v>1.5751782945023136</v>
      </c>
      <c r="L166" s="12042" t="n">
        <v>0.4285600535720635</v>
      </c>
      <c r="M166" s="13191" t="n">
        <v>0.004435254495280199</v>
      </c>
      <c r="N166" s="14340" t="n">
        <v>0.09313941737728572</v>
      </c>
      <c r="O166" s="15491" t="n">
        <v>0.0621806494057395</v>
      </c>
      <c r="P166" s="16704" t="n">
        <v>-0.016162908767195727</v>
      </c>
      <c r="Q166" s="17855" t="n">
        <v>-0.015074649973115917</v>
      </c>
      <c r="R166" s="19006" t="n">
        <v>-0.013102285112362005</v>
      </c>
      <c r="S166" s="20094" t="n">
        <v>0.041533615828467596</v>
      </c>
      <c r="T166" s="21182" t="n">
        <v>0.06665150828771714</v>
      </c>
      <c r="U166" s="22270" t="n">
        <v>0.6231459256582437</v>
      </c>
      <c r="V166" s="23358" t="n">
        <v>0.24881699515791755</v>
      </c>
      <c r="W166" s="24444" t="n">
        <v>0.07928677567942702</v>
      </c>
      <c r="X166" t="n" s="25530">
        <v>3.138190360570804</v>
      </c>
      <c r="Y166" t="n" s="26679">
        <v>0.6747069092008854</v>
      </c>
      <c r="Z166" t="n" s="27830">
        <v>0.654644982851059</v>
      </c>
      <c r="AA166" t="n" s="29041">
        <v>0.0</v>
      </c>
      <c r="AB166" t="n" s="30254">
        <v>0.0</v>
      </c>
      <c r="AC166" t="n" s="31467">
        <v>0.08841567760821341</v>
      </c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</row>
    <row r="167" spans="1:23" x14ac:dyDescent="0.25">
      <c r="A167" s="116" t="str">
        <f>IF(ISBLANK(TBL_DATA[[#This Row],[Row.names]]), "",   DATE(YEAR(TBL_DATA[[#This Row],[Row.names]]), MONTH(TBL_DATA[[#This Row],[Row.names]]), DAY(TBL_DATA[[#This Row],[Row.names]])))</f>
        <v/>
      </c>
      <c r="B167" s="351" t="s">
        <v>294</v>
      </c>
      <c r="C167" s="1564" t="s">
        <v>1507</v>
      </c>
      <c r="D167" s="2777" t="n">
        <v>1.555187965672903E-4</v>
      </c>
      <c r="E167" s="3990" t="n">
        <v>0.051142568881769934</v>
      </c>
      <c r="F167" s="5141" t="n">
        <v>-0.08234377513816837</v>
      </c>
      <c r="G167" s="6292" t="n">
        <v>0.4981011484124741</v>
      </c>
      <c r="H167" s="7443" t="n">
        <v>0.44765949561888174</v>
      </c>
      <c r="I167" s="8594" t="n">
        <v>0.004304915707872017</v>
      </c>
      <c r="J167" s="9745" t="n">
        <v>-0.08871164524424957</v>
      </c>
      <c r="K167" s="10894" t="n">
        <v>1.6223903853235404</v>
      </c>
      <c r="L167" s="12043" t="n">
        <v>0.41595689071717146</v>
      </c>
      <c r="M167" s="13192" t="n">
        <v>0.004426736365117532</v>
      </c>
      <c r="N167" s="14341" t="n">
        <v>0.09195206282025777</v>
      </c>
      <c r="O167" s="15492" t="n">
        <v>0.06064490166584978</v>
      </c>
      <c r="P167" s="16705" t="n">
        <v>-0.01600990360674892</v>
      </c>
      <c r="Q167" s="17856" t="n">
        <v>-0.014765419875764628</v>
      </c>
      <c r="R167" s="19007" t="n">
        <v>-0.012818199003146817</v>
      </c>
      <c r="S167" s="20095" t="n">
        <v>0.03726959536698815</v>
      </c>
      <c r="T167" s="21183" t="n">
        <v>0.0666118315211156</v>
      </c>
      <c r="U167" s="22271" t="n">
        <v>0.559504137867368</v>
      </c>
      <c r="V167" s="23359" t="n">
        <v>0.2595251378759138</v>
      </c>
      <c r="W167" s="24445" t="n">
        <v>0.07913546260744073</v>
      </c>
      <c r="X167" t="n" s="25531">
        <v>3.2795049062051214</v>
      </c>
      <c r="Y167" t="n" s="26680">
        <v>0.669073610015282</v>
      </c>
      <c r="Z167" t="n" s="27831">
        <v>0.6449471999452138</v>
      </c>
      <c r="AA167" t="n" s="29042">
        <v>0.0</v>
      </c>
      <c r="AB167" t="n" s="30255">
        <v>0.0</v>
      </c>
      <c r="AC167" t="n" s="31468">
        <v>0.08684277863871603</v>
      </c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</row>
    <row r="168" spans="1:23" x14ac:dyDescent="0.25">
      <c r="A168" s="116" t="str">
        <f>IF(ISBLANK(TBL_DATA[[#This Row],[Row.names]]), "",   DATE(YEAR(TBL_DATA[[#This Row],[Row.names]]), MONTH(TBL_DATA[[#This Row],[Row.names]]), DAY(TBL_DATA[[#This Row],[Row.names]])))</f>
        <v/>
      </c>
      <c r="B168" s="352" t="s">
        <v>295</v>
      </c>
      <c r="C168" s="1565" t="s">
        <v>1508</v>
      </c>
      <c r="D168" s="2778" t="n">
        <v>0.01126629159480929</v>
      </c>
      <c r="E168" s="3991" t="n">
        <v>0.06298504757050871</v>
      </c>
      <c r="F168" s="5142" t="n">
        <v>-0.08650562634172287</v>
      </c>
      <c r="G168" s="6293" t="n">
        <v>0.49171503184047616</v>
      </c>
      <c r="H168" t="n" s="7444">
        <v>0.44732856790616377</v>
      </c>
      <c r="I168" t="n" s="8595">
        <v>0.004281147395005535</v>
      </c>
      <c r="J168" t="n" s="9746">
        <v>-0.0885003645252288</v>
      </c>
      <c r="K168" s="10895" t="n">
        <v>1.6103103381047872</v>
      </c>
      <c r="L168" s="12044" t="n">
        <v>0.41151856924377794</v>
      </c>
      <c r="M168" s="13193" t="n">
        <v>0.004417667792845153</v>
      </c>
      <c r="N168" s="14342" t="n">
        <v>0.09141699527108918</v>
      </c>
      <c r="O168" s="15493" t="n">
        <v>0.06064490166584978</v>
      </c>
      <c r="P168" s="16706" t="n">
        <v>-0.004923984254378122</v>
      </c>
      <c r="Q168" s="17857" t="n">
        <v>-0.014693314568014268</v>
      </c>
      <c r="R168" s="19008" t="n">
        <v>-0.012757424541796696</v>
      </c>
      <c r="S168" t="n" s="20096">
        <v>0.045901166470168064</v>
      </c>
      <c r="T168" t="n" s="21184">
        <v>0.06677240243797304</v>
      </c>
      <c r="U168" t="n" s="22272">
        <v>0.6874272123547911</v>
      </c>
      <c r="V168" s="23360" t="n">
        <v>0.2605365150480776</v>
      </c>
      <c r="W168" t="n" s="24446">
        <v>0.07916207263093303</v>
      </c>
      <c r="X168" t="n" s="25532">
        <v>3.291178545346367</v>
      </c>
      <c r="Y168" t="n" s="26681">
        <v>0.6688262613759747</v>
      </c>
      <c r="Z168" t="n" s="27832">
        <v>0.6414971311266933</v>
      </c>
      <c r="AA168" t="n" s="29043">
        <v>0.0</v>
      </c>
      <c r="AB168" t="n" s="30256">
        <v>0.0</v>
      </c>
      <c r="AC168" t="n" s="31469">
        <v>0.08329721515456763</v>
      </c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</row>
    <row r="169" spans="1:23" x14ac:dyDescent="0.25">
      <c r="A169" s="116" t="str">
        <f>IF(ISBLANK(TBL_DATA[[#This Row],[Row.names]]), "",   DATE(YEAR(TBL_DATA[[#This Row],[Row.names]]), MONTH(TBL_DATA[[#This Row],[Row.names]]), DAY(TBL_DATA[[#This Row],[Row.names]])))</f>
        <v/>
      </c>
      <c r="B169" s="353" t="s">
        <v>296</v>
      </c>
      <c r="C169" s="1566" t="s">
        <v>1509</v>
      </c>
      <c r="D169" s="2779" t="n">
        <v>-5.172004081690069E-4</v>
      </c>
      <c r="E169" s="3992" t="n">
        <v>0.06243527127002757</v>
      </c>
      <c r="F169" s="5143" t="n">
        <v>-0.10054393809951401</v>
      </c>
      <c r="G169" s="6294" t="n">
        <v>0.5042025416414876</v>
      </c>
      <c r="H169" s="7445" t="n">
        <v>0.44304225395311797</v>
      </c>
      <c r="I169" s="8596" t="n">
        <v>0.0042666431619776575</v>
      </c>
      <c r="J169" s="9747" t="n">
        <v>-0.11621957719782317</v>
      </c>
      <c r="K169" s="10896" t="n">
        <v>1.695657670858818</v>
      </c>
      <c r="L169" s="12045" t="n">
        <v>0.41232016610035127</v>
      </c>
      <c r="M169" s="13194" t="n">
        <v>0.00438273883807465</v>
      </c>
      <c r="N169" s="14343" t="n">
        <v>0.09075602553245823</v>
      </c>
      <c r="O169" s="15494" t="n">
        <v>0.059829715037612266</v>
      </c>
      <c r="P169" s="16707" t="n">
        <v>-0.005438637975881067</v>
      </c>
      <c r="Q169" s="17858" t="n">
        <v>-0.014512357784876502</v>
      </c>
      <c r="R169" s="19009" t="n">
        <v>-0.012590464770055473</v>
      </c>
      <c r="S169" s="20097" t="n">
        <v>0.03848672015097998</v>
      </c>
      <c r="T169" s="21185" t="n">
        <v>0.06657864176890126</v>
      </c>
      <c r="U169" s="22273" t="n">
        <v>0.578064062715035</v>
      </c>
      <c r="V169" s="23361" t="n">
        <v>0.23475976428550327</v>
      </c>
      <c r="W169" s="24447" t="n">
        <v>0.07815846516741867</v>
      </c>
      <c r="X169" t="n" s="25533">
        <v>3.0036383619181635</v>
      </c>
      <c r="Y169" t="n" s="26682">
        <v>0.6656141930225932</v>
      </c>
      <c r="Z169" t="n" s="27833">
        <v>0.6421216131702401</v>
      </c>
      <c r="AA169" t="n" s="29044">
        <v>0.0</v>
      </c>
      <c r="AB169" t="n" s="30257">
        <v>0.0</v>
      </c>
      <c r="AC169" t="n" s="31470">
        <v>0.09403207806040911</v>
      </c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</row>
    <row r="170" spans="1:23" x14ac:dyDescent="0.25">
      <c r="A170" s="116" t="str">
        <f>IF(ISBLANK(TBL_DATA[[#This Row],[Row.names]]), "",   DATE(YEAR(TBL_DATA[[#This Row],[Row.names]]), MONTH(TBL_DATA[[#This Row],[Row.names]]), DAY(TBL_DATA[[#This Row],[Row.names]])))</f>
        <v/>
      </c>
      <c r="B170" s="354" t="s">
        <v>297</v>
      </c>
      <c r="C170" s="1567" t="s">
        <v>1510</v>
      </c>
      <c r="D170" s="2780" t="n">
        <v>0.00654527146093818</v>
      </c>
      <c r="E170" s="3993" t="n">
        <v>0.06938919853016556</v>
      </c>
      <c r="F170" s="5144" t="n">
        <v>-0.016810794018303765</v>
      </c>
      <c r="G170" s="6295" t="n">
        <v>0.46753687728711013</v>
      </c>
      <c r="H170" s="7446" t="n">
        <v>0.43772215679654153</v>
      </c>
      <c r="I170" s="8597" t="n">
        <v>0.0039432068414500115</v>
      </c>
      <c r="J170" s="9748" t="n">
        <v>-0.021510036455546833</v>
      </c>
      <c r="K170" s="10897" t="n">
        <v>1.5386104585016191</v>
      </c>
      <c r="L170" s="12046" t="n">
        <v>0.38502914342374983</v>
      </c>
      <c r="M170" s="13195" t="n">
        <v>0.004123835577039714</v>
      </c>
      <c r="N170" s="14344" t="n">
        <v>0.08347844370682543</v>
      </c>
      <c r="O170" s="15495" t="n">
        <v>0.048118098495186765</v>
      </c>
      <c r="P170" s="16708" t="n">
        <v>0.0</v>
      </c>
      <c r="Q170" s="17859" t="n">
        <v>-0.012914155585273802</v>
      </c>
      <c r="R170" s="19010" t="n">
        <v>-0.011146376124824657</v>
      </c>
      <c r="S170" s="20098" t="n">
        <v>0.04188605865541084</v>
      </c>
      <c r="T170" s="21186" t="n">
        <v>0.06672548856327086</v>
      </c>
      <c r="U170" s="22274" t="n">
        <v>0.6277370096090549</v>
      </c>
      <c r="V170" s="23362" t="n">
        <v>0.22702130879948812</v>
      </c>
      <c r="W170" s="24448" t="n">
        <v>0.0776508334779258</v>
      </c>
      <c r="X170" t="n" s="25534">
        <v>2.923617154270786</v>
      </c>
      <c r="Y170" t="n" s="26683">
        <v>0.6616057412058496</v>
      </c>
      <c r="Z170" t="n" s="27834">
        <v>0.6205071662952412</v>
      </c>
      <c r="AA170" t="n" s="29045">
        <v>0.0</v>
      </c>
      <c r="AB170" t="n" s="30258">
        <v>0.0</v>
      </c>
      <c r="AC170" t="n" s="31471">
        <v>0.09025358340878017</v>
      </c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</row>
    <row r="171" spans="1:23" x14ac:dyDescent="0.25">
      <c r="A171" s="116" t="str">
        <f>IF(ISBLANK(TBL_DATA[[#This Row],[Row.names]]), "",   DATE(YEAR(TBL_DATA[[#This Row],[Row.names]]), MONTH(TBL_DATA[[#This Row],[Row.names]]), DAY(TBL_DATA[[#This Row],[Row.names]])))</f>
        <v/>
      </c>
      <c r="B171" s="355" t="s">
        <v>298</v>
      </c>
      <c r="C171" s="1568" t="s">
        <v>1511</v>
      </c>
      <c r="D171" s="2781" t="n">
        <v>1.3894678338164088E-5</v>
      </c>
      <c r="E171" s="3994" t="n">
        <v>0.06940405734909727</v>
      </c>
      <c r="F171" s="5145" t="n">
        <v>-0.019855568406213164</v>
      </c>
      <c r="G171" s="6296" t="n">
        <v>0.46849139997888356</v>
      </c>
      <c r="H171" s="7447" t="n">
        <v>0.42520592709832944</v>
      </c>
      <c r="I171" s="8598" t="n">
        <v>0.003943523389661324</v>
      </c>
      <c r="J171" s="9749" t="n">
        <v>-0.05970819009998585</v>
      </c>
      <c r="K171" s="10898" t="n">
        <v>1.6149236863251386</v>
      </c>
      <c r="L171" s="12047" t="n">
        <v>0.37504644120527586</v>
      </c>
      <c r="M171" s="13196" t="n">
        <v>0.0041119909787690695</v>
      </c>
      <c r="N171" s="14345" t="n">
        <v>0.08257119137522462</v>
      </c>
      <c r="O171" s="15496" t="n">
        <v>0.04700635239069392</v>
      </c>
      <c r="P171" s="16709" t="n">
        <v>0.0</v>
      </c>
      <c r="Q171" s="17860" t="n">
        <v>-0.012681211139911126</v>
      </c>
      <c r="R171" s="19011" t="n">
        <v>-0.0109326440888701</v>
      </c>
      <c r="S171" s="20099" t="n">
        <v>0.047348704543101805</v>
      </c>
      <c r="T171" s="21187" t="n">
        <v>0.06652554924156406</v>
      </c>
      <c r="U171" s="22275" t="n">
        <v>0.7117371458471043</v>
      </c>
      <c r="V171" s="23363" t="n">
        <v>0.22190019261870741</v>
      </c>
      <c r="W171" s="24449" t="n">
        <v>0.07779538163273522</v>
      </c>
      <c r="X171" t="n" s="25535">
        <v>2.852356887537073</v>
      </c>
      <c r="Y171" t="n" s="26684">
        <v>0.6520781602678698</v>
      </c>
      <c r="Z171" t="n" s="27835">
        <v>0.6124103536071839</v>
      </c>
      <c r="AA171" t="n" s="29046">
        <v>0.0</v>
      </c>
      <c r="AB171" t="n" s="30259">
        <v>0.0</v>
      </c>
      <c r="AC171" t="n" s="31472">
        <v>0.0911038791935721</v>
      </c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</row>
    <row r="172" spans="1:23" x14ac:dyDescent="0.25">
      <c r="A172" s="116" t="str">
        <f>IF(ISBLANK(TBL_DATA[[#This Row],[Row.names]]), "",   DATE(YEAR(TBL_DATA[[#This Row],[Row.names]]), MONTH(TBL_DATA[[#This Row],[Row.names]]), DAY(TBL_DATA[[#This Row],[Row.names]])))</f>
        <v/>
      </c>
      <c r="B172" s="356" t="s">
        <v>299</v>
      </c>
      <c r="C172" s="1569" t="s">
        <v>1512</v>
      </c>
      <c r="D172" s="2782" t="n">
        <v>0.002612163232413138</v>
      </c>
      <c r="E172" s="3995" t="n">
        <v>0.0721975153082981</v>
      </c>
      <c r="F172" s="5146" t="n">
        <v>-0.04933961210505755</v>
      </c>
      <c r="G172" s="6297" t="n">
        <v>0.4665388911651288</v>
      </c>
      <c r="H172" s="7448" t="n">
        <v>0.44376224383628726</v>
      </c>
      <c r="I172" s="8599" t="n">
        <v>0.003782442687726061</v>
      </c>
      <c r="J172" s="9750" t="n">
        <v>-0.0721716715638584</v>
      </c>
      <c r="K172" s="10899" t="n">
        <v>1.5791462643772551</v>
      </c>
      <c r="L172" s="12048" t="n">
        <v>0.3769090637101951</v>
      </c>
      <c r="M172" s="13197" t="n">
        <v>0.004003297275096153</v>
      </c>
      <c r="N172" s="14346" t="n">
        <v>0.08050862221363127</v>
      </c>
      <c r="O172" s="15497" t="n">
        <v>0.04700635239069392</v>
      </c>
      <c r="P172" s="16710" t="n">
        <v>0.0</v>
      </c>
      <c r="Q172" s="17861" t="n">
        <v>-0.012458879569256717</v>
      </c>
      <c r="R172" s="19012" t="n">
        <v>-0.010753990469525205</v>
      </c>
      <c r="S172" s="20100" t="n">
        <v>0.05121755359883462</v>
      </c>
      <c r="T172" s="21188" t="n">
        <v>0.06651544068502763</v>
      </c>
      <c r="U172" s="22276" t="n">
        <v>0.7700099867242328</v>
      </c>
      <c r="V172" s="23364" t="n">
        <v>0.2168506204084899</v>
      </c>
      <c r="W172" s="24450" t="n">
        <v>0.07764779419691847</v>
      </c>
      <c r="X172" t="n" s="25536">
        <v>2.7927466923084316</v>
      </c>
      <c r="Y172" t="n" s="26685">
        <v>0.6661548197200762</v>
      </c>
      <c r="Z172" t="n" s="27836">
        <v>0.6139292008938775</v>
      </c>
      <c r="AA172" t="n" s="29047">
        <v>0.0</v>
      </c>
      <c r="AB172" t="n" s="30260">
        <v>0.0</v>
      </c>
      <c r="AC172" t="n" s="31473">
        <v>0.08738880602476984</v>
      </c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</row>
    <row r="173" spans="1:23" x14ac:dyDescent="0.25">
      <c r="A173" s="116" t="str">
        <f>IF(ISBLANK(TBL_DATA[[#This Row],[Row.names]]), "",   DATE(YEAR(TBL_DATA[[#This Row],[Row.names]]), MONTH(TBL_DATA[[#This Row],[Row.names]]), DAY(TBL_DATA[[#This Row],[Row.names]])))</f>
        <v/>
      </c>
      <c r="B173" s="357" t="s">
        <v>300</v>
      </c>
      <c r="C173" s="1570" t="s">
        <v>1513</v>
      </c>
      <c r="D173" s="2783" t="n">
        <v>-0.007719064842916441</v>
      </c>
      <c r="E173" s="3996" t="n">
        <v>0.06392115316321956</v>
      </c>
      <c r="F173" s="5147" t="n">
        <v>-0.13478171179439025</v>
      </c>
      <c r="G173" s="6298" t="n">
        <v>0.4721795358936325</v>
      </c>
      <c r="H173" s="7449" t="n">
        <v>0.5326135195424014</v>
      </c>
      <c r="I173" s="8600" t="n">
        <v>0.003217131738700299</v>
      </c>
      <c r="J173" s="9751" t="n">
        <v>-0.14000016716396546</v>
      </c>
      <c r="K173" s="10900" t="n">
        <v>1.5752877063172106</v>
      </c>
      <c r="L173" s="12049" t="n">
        <v>0.45508612096098344</v>
      </c>
      <c r="M173" s="13198" t="n">
        <v>0.003473719183885742</v>
      </c>
      <c r="N173" s="14347" t="n">
        <v>0.07470179588228557</v>
      </c>
      <c r="O173" s="15498" t="n">
        <v>0.04947659055831041</v>
      </c>
      <c r="P173" s="16711" t="n">
        <v>-0.00771906484291629</v>
      </c>
      <c r="Q173" s="17862" t="n">
        <v>-0.01189800408162064</v>
      </c>
      <c r="R173" s="19013" t="n">
        <v>-0.01031608311429705</v>
      </c>
      <c r="S173" s="20101" t="n">
        <v>0.02279585490704794</v>
      </c>
      <c r="T173" s="21189" t="n">
        <v>0.0665757740057513</v>
      </c>
      <c r="U173" s="22277" t="n">
        <v>0.34240465465829456</v>
      </c>
      <c r="V173" s="23365" t="n">
        <v>0.1776030653454923</v>
      </c>
      <c r="W173" s="24451" t="n">
        <v>0.07590204101943422</v>
      </c>
      <c r="X173" t="n" s="25537">
        <v>2.3398984132721568</v>
      </c>
      <c r="Y173" t="n" s="26686">
        <v>0.7298037541301096</v>
      </c>
      <c r="Z173" t="n" s="27837">
        <v>0.6746007122446458</v>
      </c>
      <c r="AA173" t="n" s="29048">
        <v>0.0</v>
      </c>
      <c r="AB173" t="n" s="30261">
        <v>0.0</v>
      </c>
      <c r="AC173" t="n" s="31474">
        <v>0.0845041539920606</v>
      </c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</row>
    <row r="174" spans="1:23" x14ac:dyDescent="0.25">
      <c r="A174" s="116" t="str">
        <f>IF(ISBLANK(TBL_DATA[[#This Row],[Row.names]]), "",   DATE(YEAR(TBL_DATA[[#This Row],[Row.names]]), MONTH(TBL_DATA[[#This Row],[Row.names]]), DAY(TBL_DATA[[#This Row],[Row.names]])))</f>
        <v/>
      </c>
      <c r="B174" s="358" t="s">
        <v>301</v>
      </c>
      <c r="C174" s="1571" t="s">
        <v>1514</v>
      </c>
      <c r="D174" s="2784" t="n">
        <v>0.0018295578335801453</v>
      </c>
      <c r="E174" s="3997" t="n">
        <v>0.06586765844330089</v>
      </c>
      <c r="F174" s="5148" t="n">
        <v>-0.13753137720039688</v>
      </c>
      <c r="G174" s="6299" t="n">
        <v>0.48031509514569837</v>
      </c>
      <c r="H174" s="7450" t="n">
        <v>0.5257954166689839</v>
      </c>
      <c r="I174" s="8601" t="n">
        <v>0.0032241528246307947</v>
      </c>
      <c r="J174" s="9752" t="n">
        <v>-0.12700992007517653</v>
      </c>
      <c r="K174" s="10901" t="n">
        <v>1.5629010075485548</v>
      </c>
      <c r="L174" s="12050" t="n">
        <v>0.44709047010020314</v>
      </c>
      <c r="M174" s="13199" t="n">
        <v>0.0034814469615365522</v>
      </c>
      <c r="N174" s="14348" t="n">
        <v>0.07432467449985874</v>
      </c>
      <c r="O174" s="15499" t="n">
        <v>0.04902457482291429</v>
      </c>
      <c r="P174" s="16712" t="n">
        <v>-0.00590362948488754</v>
      </c>
      <c r="Q174" s="17863" t="n">
        <v>-0.01175319463402794</v>
      </c>
      <c r="R174" s="19014" t="n">
        <v>-0.010179259769515413</v>
      </c>
      <c r="S174" s="20102" t="n">
        <v>0.039743272073133884</v>
      </c>
      <c r="T174" s="21190" t="n">
        <v>0.06620007867207908</v>
      </c>
      <c r="U174" s="22278" t="n">
        <v>0.6003508284333238</v>
      </c>
      <c r="V174" s="23366" t="n">
        <v>0.18960117951917077</v>
      </c>
      <c r="W174" s="24452" t="n">
        <v>0.07567700079214856</v>
      </c>
      <c r="X174" t="n" s="25538">
        <v>2.505400287201151</v>
      </c>
      <c r="Y174" t="n" s="26687">
        <v>0.7251175192125644</v>
      </c>
      <c r="Z174" t="n" s="27838">
        <v>0.6686482409310617</v>
      </c>
      <c r="AA174" t="n" s="29049">
        <v>0.0</v>
      </c>
      <c r="AB174" t="n" s="30262">
        <v>0.0</v>
      </c>
      <c r="AC174" t="n" s="31475">
        <v>0.08855076249512711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</row>
    <row r="175" spans="1:23" x14ac:dyDescent="0.25">
      <c r="A175" s="116" t="str">
        <f>IF(ISBLANK(TBL_DATA[[#This Row],[Row.names]]), "",   DATE(YEAR(TBL_DATA[[#This Row],[Row.names]]), MONTH(TBL_DATA[[#This Row],[Row.names]]), DAY(TBL_DATA[[#This Row],[Row.names]])))</f>
        <v/>
      </c>
      <c r="B175" s="359" t="s">
        <v>302</v>
      </c>
      <c r="C175" s="1572" t="s">
        <v>1515</v>
      </c>
      <c r="D175" s="2785" t="n">
        <v>-0.0061896198402409544</v>
      </c>
      <c r="E175" s="3998" t="n">
        <v>0.059270342837528966</v>
      </c>
      <c r="F175" s="5149" t="n">
        <v>-0.15548873624599624</v>
      </c>
      <c r="G175" s="6300" t="n">
        <v>0.5469291281676519</v>
      </c>
      <c r="H175" s="7451" t="n">
        <v>0.5409876334307698</v>
      </c>
      <c r="I175" s="8602" t="n">
        <v>0.0031443984102254036</v>
      </c>
      <c r="J175" s="9753" t="n">
        <v>-0.1413165641529185</v>
      </c>
      <c r="K175" s="10902" t="n">
        <v>1.573294622968458</v>
      </c>
      <c r="L175" s="12051" t="n">
        <v>0.4323701443450499</v>
      </c>
      <c r="M175" s="13200" t="n">
        <v>0.0034966969109000386</v>
      </c>
      <c r="N175" s="14349" t="n">
        <v>0.07367593316712888</v>
      </c>
      <c r="O175" s="15500" t="n">
        <v>0.05056337124474929</v>
      </c>
      <c r="P175" s="16713" t="n">
        <v>-0.012056708102939462</v>
      </c>
      <c r="Q175" s="17864" t="n">
        <v>-0.011882783864343665</v>
      </c>
      <c r="R175" s="19015" t="n">
        <v>-0.010322587056654191</v>
      </c>
      <c r="S175" s="20103" t="n">
        <v>0.029706884836634417</v>
      </c>
      <c r="T175" s="21191" t="n">
        <v>0.06635237545589769</v>
      </c>
      <c r="U175" s="22279" t="n">
        <v>0.44771396099269484</v>
      </c>
      <c r="V175" s="23367" t="n">
        <v>0.1788506320482155</v>
      </c>
      <c r="W175" s="24453" t="n">
        <v>0.07585708194225772</v>
      </c>
      <c r="X175" t="n" s="25539">
        <v>2.357731505996451</v>
      </c>
      <c r="Y175" t="n" s="26688">
        <v>0.7355186152850041</v>
      </c>
      <c r="Z175" t="n" s="27839">
        <v>0.6575485870603403</v>
      </c>
      <c r="AA175" t="n" s="29050">
        <v>0.0</v>
      </c>
      <c r="AB175" t="n" s="30263">
        <v>0.0</v>
      </c>
      <c r="AC175" t="n" s="31476">
        <v>0.08524074075326524</v>
      </c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</row>
    <row r="176" spans="1:23" x14ac:dyDescent="0.25">
      <c r="A176" s="116" t="str">
        <f>IF(ISBLANK(TBL_DATA[[#This Row],[Row.names]]), "",   DATE(YEAR(TBL_DATA[[#This Row],[Row.names]]), MONTH(TBL_DATA[[#This Row],[Row.names]]), DAY(TBL_DATA[[#This Row],[Row.names]])))</f>
        <v/>
      </c>
      <c r="B176" s="360" t="s">
        <v>303</v>
      </c>
      <c r="C176" s="1573" t="s">
        <v>1516</v>
      </c>
      <c r="D176" s="2786" t="n">
        <v>0.00575123791889357</v>
      </c>
      <c r="E176" s="3999" t="n">
        <v>0.06536245859961554</v>
      </c>
      <c r="F176" s="5150" t="n">
        <v>-0.1548955624277215</v>
      </c>
      <c r="G176" s="6301" t="n">
        <v>0.5491475550301784</v>
      </c>
      <c r="H176" s="7452" t="n">
        <v>0.541511096893381</v>
      </c>
      <c r="I176" s="8603" t="n">
        <v>0.0031546982723613197</v>
      </c>
      <c r="J176" s="9754" t="n">
        <v>-0.1374832699797015</v>
      </c>
      <c r="K176" s="10903" t="n">
        <v>1.5733887258376744</v>
      </c>
      <c r="L176" s="12052" t="n">
        <v>0.429096347346025</v>
      </c>
      <c r="M176" s="13201" t="n">
        <v>0.003520260676792272</v>
      </c>
      <c r="N176" s="14350" t="n">
        <v>0.0739594518842158</v>
      </c>
      <c r="O176" s="15501" t="n">
        <v>0.05056337124474929</v>
      </c>
      <c r="P176" s="16714" t="n">
        <v>-0.006374811180864581</v>
      </c>
      <c r="Q176" s="17865" t="n">
        <v>-0.01191304966850634</v>
      </c>
      <c r="R176" s="19016" t="n">
        <v>-0.010346848932827031</v>
      </c>
      <c r="S176" s="20104" t="n">
        <v>0.02983852790773489</v>
      </c>
      <c r="T176" s="21192" t="n">
        <v>0.06648314197028952</v>
      </c>
      <c r="U176" s="22280" t="n">
        <v>0.4488134438812978</v>
      </c>
      <c r="V176" s="23368" t="n">
        <v>0.1553563506489184</v>
      </c>
      <c r="W176" s="24454" t="n">
        <v>0.07426842184639103</v>
      </c>
      <c r="X176" t="n" s="25540">
        <v>2.0918224298644867</v>
      </c>
      <c r="Y176" t="n" s="26689">
        <v>0.7358743757553873</v>
      </c>
      <c r="Z176" t="n" s="27840">
        <v>0.6550544613587674</v>
      </c>
      <c r="AA176" t="n" s="29051">
        <v>0.0</v>
      </c>
      <c r="AB176" t="n" s="30264">
        <v>0.0</v>
      </c>
      <c r="AC176" t="n" s="31477">
        <v>0.08668143584906574</v>
      </c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</row>
    <row r="177" spans="1:23" x14ac:dyDescent="0.25">
      <c r="A177" s="116" t="str">
        <f>IF(ISBLANK(TBL_DATA[[#This Row],[Row.names]]), "",   DATE(YEAR(TBL_DATA[[#This Row],[Row.names]]), MONTH(TBL_DATA[[#This Row],[Row.names]]), DAY(TBL_DATA[[#This Row],[Row.names]])))</f>
        <v/>
      </c>
      <c r="B177" s="361" t="s">
        <v>304</v>
      </c>
      <c r="C177" s="1574" t="s">
        <v>1517</v>
      </c>
      <c r="D177" s="2787" t="n">
        <v>0.006541234884726417</v>
      </c>
      <c r="E177" s="4000" t="n">
        <v>0.07233124467868546</v>
      </c>
      <c r="F177" s="5151" t="n">
        <v>-0.15002068824221748</v>
      </c>
      <c r="G177" s="6302" t="n">
        <v>0.5533421637695654</v>
      </c>
      <c r="H177" s="7453" t="n">
        <v>0.5574937629007057</v>
      </c>
      <c r="I177" s="8604" t="n">
        <v>0.0031401762871417424</v>
      </c>
      <c r="J177" s="9755" t="n">
        <v>-0.13344169576082887</v>
      </c>
      <c r="K177" s="10904" t="n">
        <v>1.58603924110146</v>
      </c>
      <c r="L177" s="12053" t="n">
        <v>0.44598472786628</v>
      </c>
      <c r="M177" s="13202" t="n">
        <v>0.0035136233121343145</v>
      </c>
      <c r="N177" s="14351" t="n">
        <v>0.07493670652555687</v>
      </c>
      <c r="O177" s="15502" t="n">
        <v>0.05056337124474929</v>
      </c>
      <c r="P177" s="16715" t="n">
        <v>0.0</v>
      </c>
      <c r="Q177" s="17866" t="n">
        <v>-0.011997633026547177</v>
      </c>
      <c r="R177" s="19017" t="n">
        <v>-0.010410737479059223</v>
      </c>
      <c r="S177" s="20105" t="n">
        <v>0.03600099784455213</v>
      </c>
      <c r="T177" s="21193" t="n">
        <v>0.06637804042529033</v>
      </c>
      <c r="U177" s="22281" t="n">
        <v>0.5423630708874555</v>
      </c>
      <c r="V177" s="23369" t="n">
        <v>0.1440301620153701</v>
      </c>
      <c r="W177" s="24455" t="n">
        <v>0.07424048998422533</v>
      </c>
      <c r="X177" t="n" s="25541">
        <v>1.9400486452335342</v>
      </c>
      <c r="Y177" t="n" s="26690">
        <v>0.74665504947111</v>
      </c>
      <c r="Z177" t="n" s="27841">
        <v>0.6678208800765966</v>
      </c>
      <c r="AA177" t="n" s="29052">
        <v>0.0</v>
      </c>
      <c r="AB177" t="n" s="30265">
        <v>0.0</v>
      </c>
      <c r="AC177" t="n" s="31478">
        <v>0.08676829151547881</v>
      </c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</row>
    <row r="178" spans="1:23" x14ac:dyDescent="0.25">
      <c r="A178" s="116" t="str">
        <f>IF(ISBLANK(TBL_DATA[[#This Row],[Row.names]]), "",   DATE(YEAR(TBL_DATA[[#This Row],[Row.names]]), MONTH(TBL_DATA[[#This Row],[Row.names]]), DAY(TBL_DATA[[#This Row],[Row.names]])))</f>
        <v/>
      </c>
      <c r="B178" s="362" t="s">
        <v>305</v>
      </c>
      <c r="C178" s="1575" t="s">
        <v>1518</v>
      </c>
      <c r="D178" s="2788" t="n">
        <v>-9.699589845917096E-5</v>
      </c>
      <c r="E178" s="4001" t="n">
        <v>0.07222723294616196</v>
      </c>
      <c r="F178" s="5152" t="n">
        <v>-0.1342244703451866</v>
      </c>
      <c r="G178" s="6303" t="n">
        <v>0.5587984448794077</v>
      </c>
      <c r="H178" s="7454" t="n">
        <v>0.5621299560268394</v>
      </c>
      <c r="I178" s="8605" t="n">
        <v>0.00312350126678338</v>
      </c>
      <c r="J178" s="9756" t="n">
        <v>-0.1153271378371814</v>
      </c>
      <c r="K178" s="10905" t="n">
        <v>1.5686927262755883</v>
      </c>
      <c r="L178" s="12054" t="n">
        <v>0.4414655637547732</v>
      </c>
      <c r="M178" s="13203" t="n">
        <v>0.003527719504652885</v>
      </c>
      <c r="N178" s="14352" t="n">
        <v>0.07493234765665312</v>
      </c>
      <c r="O178" s="15503" t="n">
        <v>0.05056374337854754</v>
      </c>
      <c r="P178" s="16716" t="n">
        <v>-9.699589845924006E-5</v>
      </c>
      <c r="Q178" s="17867" t="n">
        <v>-0.01201702695479479</v>
      </c>
      <c r="R178" s="19018" t="n">
        <v>-0.010430223712800049</v>
      </c>
      <c r="S178" s="20106" t="n">
        <v>0.04829828268585845</v>
      </c>
      <c r="T178" s="21194" t="n">
        <v>0.06575868656520804</v>
      </c>
      <c r="U178" s="22282" t="n">
        <v>0.734477606056876</v>
      </c>
      <c r="V178" s="23370" t="n">
        <v>0.14309309287740946</v>
      </c>
      <c r="W178" s="24456" t="n">
        <v>0.07420422776894389</v>
      </c>
      <c r="X178" t="n" s="25542">
        <v>1.9283684660525107</v>
      </c>
      <c r="Y178" t="n" s="26691">
        <v>0.7497532634319369</v>
      </c>
      <c r="Z178" t="n" s="27842">
        <v>0.6644287499459768</v>
      </c>
      <c r="AA178" t="n" s="29053">
        <v>0.0</v>
      </c>
      <c r="AB178" t="n" s="30266">
        <v>0.0</v>
      </c>
      <c r="AC178" t="n" s="31479">
        <v>0.08792765804914993</v>
      </c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</row>
    <row r="179" spans="1:23" x14ac:dyDescent="0.25">
      <c r="A179" s="116" t="str">
        <f>IF(ISBLANK(TBL_DATA[[#This Row],[Row.names]]), "",   DATE(YEAR(TBL_DATA[[#This Row],[Row.names]]), MONTH(TBL_DATA[[#This Row],[Row.names]]), DAY(TBL_DATA[[#This Row],[Row.names]])))</f>
        <v/>
      </c>
      <c r="B179" s="363" t="s">
        <v>306</v>
      </c>
      <c r="C179" s="1576" t="s">
        <v>1519</v>
      </c>
      <c r="D179" s="2789" t="n">
        <v>-0.005848034256731509</v>
      </c>
      <c r="E179" s="4002" t="n">
        <v>0.06595681135689224</v>
      </c>
      <c r="F179" s="5153" t="n">
        <v>-0.16030323970800586</v>
      </c>
      <c r="G179" s="6304" t="n">
        <v>0.5682093448199881</v>
      </c>
      <c r="H179" s="7455" t="n">
        <v>0.5780257235982685</v>
      </c>
      <c r="I179" s="8606" t="n">
        <v>0.0030990848991956283</v>
      </c>
      <c r="J179" s="9757" t="n">
        <v>-0.16461607216705076</v>
      </c>
      <c r="K179" s="10906" t="n">
        <v>1.6693760212783548</v>
      </c>
      <c r="L179" s="12055" t="n">
        <v>0.48301351917479207</v>
      </c>
      <c r="M179" s="13204" t="n">
        <v>0.003430284007117927</v>
      </c>
      <c r="N179" s="14353" t="n">
        <v>0.07573397565172438</v>
      </c>
      <c r="O179" s="15504" t="n">
        <v>0.051898845489309606</v>
      </c>
      <c r="P179" s="16717" t="n">
        <v>-0.0059444629198538435</v>
      </c>
      <c r="Q179" s="17868" t="n">
        <v>-0.01229768575714505</v>
      </c>
      <c r="R179" s="19019" t="n">
        <v>-0.010693906857223755</v>
      </c>
      <c r="S179" s="20107" t="n">
        <v>0.03848602185288952</v>
      </c>
      <c r="T179" s="21195" t="n">
        <v>0.06599738711222868</v>
      </c>
      <c r="U179" s="22283" t="n">
        <v>0.5831446294600113</v>
      </c>
      <c r="V179" s="23371" t="n">
        <v>0.13706046289367646</v>
      </c>
      <c r="W179" s="24457" t="n">
        <v>0.07438876583155882</v>
      </c>
      <c r="X179" t="n" s="25543">
        <v>1.8424887328286563</v>
      </c>
      <c r="Y179" t="n" s="26692">
        <v>0.7602800297247512</v>
      </c>
      <c r="Z179" t="n" s="27843">
        <v>0.6949917403644391</v>
      </c>
      <c r="AA179" t="n" s="29054">
        <v>0.0</v>
      </c>
      <c r="AB179" t="n" s="30267">
        <v>0.0</v>
      </c>
      <c r="AC179" t="n" s="31480">
        <v>0.08434947055559737</v>
      </c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</row>
    <row r="180" spans="1:23" x14ac:dyDescent="0.25">
      <c r="A180" s="116" t="str">
        <f>IF(ISBLANK(TBL_DATA[[#This Row],[Row.names]]), "",   DATE(YEAR(TBL_DATA[[#This Row],[Row.names]]), MONTH(TBL_DATA[[#This Row],[Row.names]]), DAY(TBL_DATA[[#This Row],[Row.names]])))</f>
        <v/>
      </c>
      <c r="B180" s="364" t="s">
        <v>307</v>
      </c>
      <c r="C180" s="1577" t="s">
        <v>1520</v>
      </c>
      <c r="D180" s="2790" t="n">
        <v>0.0027181867603395435</v>
      </c>
      <c r="E180" s="4003" t="n">
        <v>0.06885428104861657</v>
      </c>
      <c r="F180" s="5154" t="n">
        <v>-0.1510628734065519</v>
      </c>
      <c r="G180" s="6305" t="n">
        <v>0.5699711776117555</v>
      </c>
      <c r="H180" s="7456" t="n">
        <v>0.5538603274225583</v>
      </c>
      <c r="I180" s="8607" t="n">
        <v>0.0031419858535655597</v>
      </c>
      <c r="J180" s="9758" t="n">
        <v>-0.12877318854582998</v>
      </c>
      <c r="K180" s="10907" t="n">
        <v>1.595042022714325</v>
      </c>
      <c r="L180" s="12056" t="n">
        <v>0.4449941454987372</v>
      </c>
      <c r="M180" s="13205" t="n">
        <v>0.0035044315807935857</v>
      </c>
      <c r="N180" s="14354" t="n">
        <v>0.07467394122787133</v>
      </c>
      <c r="O180" s="15505" t="n">
        <v>0.05034863614516867</v>
      </c>
      <c r="P180" s="16718" t="n">
        <v>-0.0032424343199202177</v>
      </c>
      <c r="Q180" s="17869" t="n">
        <v>-0.011978066346808825</v>
      </c>
      <c r="R180" s="19020" t="n">
        <v>-0.01039673524297292</v>
      </c>
      <c r="S180" s="20108" t="n">
        <v>0.056615246929704544</v>
      </c>
      <c r="T180" s="21196" t="n">
        <v>0.06586544926841424</v>
      </c>
      <c r="U180" s="22284" t="n">
        <v>0.8595591096477098</v>
      </c>
      <c r="V180" s="23372" t="n">
        <v>0.1498775230803122</v>
      </c>
      <c r="W180" s="24458" t="n">
        <v>0.0747297947401629</v>
      </c>
      <c r="X180" t="n" s="25544">
        <v>2.005592596653578</v>
      </c>
      <c r="Y180" t="n" s="26693">
        <v>0.7442179300598435</v>
      </c>
      <c r="Z180" t="n" s="27844">
        <v>0.667078815057664</v>
      </c>
      <c r="AA180" t="n" s="29055">
        <v>0.0</v>
      </c>
      <c r="AB180" t="n" s="30268">
        <v>0.0</v>
      </c>
      <c r="AC180" t="n" s="31481">
        <v>0.08537358014181157</v>
      </c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</row>
    <row r="181" spans="1:23" x14ac:dyDescent="0.25">
      <c r="A181" s="116" t="str">
        <f>IF(ISBLANK(TBL_DATA[[#This Row],[Row.names]]), "",   DATE(YEAR(TBL_DATA[[#This Row],[Row.names]]), MONTH(TBL_DATA[[#This Row],[Row.names]]), DAY(TBL_DATA[[#This Row],[Row.names]])))</f>
        <v/>
      </c>
      <c r="B181" s="365" t="s">
        <v>308</v>
      </c>
      <c r="C181" s="1578" t="s">
        <v>1521</v>
      </c>
      <c r="D181" s="2791" t="n">
        <v>-0.004504128784719324</v>
      </c>
      <c r="E181" s="4004" t="n">
        <v>0.06404002371467499</v>
      </c>
      <c r="F181" s="5155" t="n">
        <v>-0.16718989588919597</v>
      </c>
      <c r="G181" s="6306" t="n">
        <v>0.5694010699842321</v>
      </c>
      <c r="H181" s="7457" t="n">
        <v>0.5318726800476818</v>
      </c>
      <c r="I181" s="8608" t="n">
        <v>0.003228037611236299</v>
      </c>
      <c r="J181" s="9759" t="n">
        <v>-0.15100678784668853</v>
      </c>
      <c r="K181" s="10908" t="n">
        <v>1.562846939057642</v>
      </c>
      <c r="L181" s="12057" t="n">
        <v>0.42157385313011364</v>
      </c>
      <c r="M181" s="13206" t="n">
        <v>0.003588232295798589</v>
      </c>
      <c r="N181" s="14355" t="n">
        <v>0.07489569633776294</v>
      </c>
      <c r="O181" s="15506" t="n">
        <v>0.05114815603827702</v>
      </c>
      <c r="P181" s="16719" t="n">
        <v>-0.0077319587628865705</v>
      </c>
      <c r="Q181" s="17870" t="n">
        <v>-0.01215572409326475</v>
      </c>
      <c r="R181" s="19021" t="n">
        <v>-0.010569696997133003</v>
      </c>
      <c r="S181" s="20109" t="n">
        <v>0.04746447260050557</v>
      </c>
      <c r="T181" s="21197" t="n">
        <v>0.06641266175050284</v>
      </c>
      <c r="U181" s="22285" t="n">
        <v>0.7146901110336268</v>
      </c>
      <c r="V181" s="23373" t="n">
        <v>0.1321391305306827</v>
      </c>
      <c r="W181" s="24459" t="n">
        <v>0.07553633570092741</v>
      </c>
      <c r="X181" t="n" s="25545">
        <v>1.7493452562203167</v>
      </c>
      <c r="Y181" t="n" s="26694">
        <v>0.7292960167501821</v>
      </c>
      <c r="Z181" t="n" s="27845">
        <v>0.6492871884845055</v>
      </c>
      <c r="AA181" t="n" s="29056">
        <v>0.0</v>
      </c>
      <c r="AB181" t="n" s="30269">
        <v>0.0</v>
      </c>
      <c r="AC181" t="n" s="31482">
        <v>0.08265040826154384</v>
      </c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</row>
    <row r="182" spans="1:23" x14ac:dyDescent="0.25">
      <c r="A182" s="116" t="str">
        <f>IF(ISBLANK(TBL_DATA[[#This Row],[Row.names]]), "",   DATE(YEAR(TBL_DATA[[#This Row],[Row.names]]), MONTH(TBL_DATA[[#This Row],[Row.names]]), DAY(TBL_DATA[[#This Row],[Row.names]])))</f>
        <v/>
      </c>
      <c r="B182" s="366" t="s">
        <v>309</v>
      </c>
      <c r="C182" s="1579" t="s">
        <v>1522</v>
      </c>
      <c r="D182" s="2792" t="n">
        <v>0.0033375226923614376</v>
      </c>
      <c r="E182" s="4005" t="n">
        <v>0.06759128143940374</v>
      </c>
      <c r="F182" s="5156" t="n">
        <v>-0.1705350562947664</v>
      </c>
      <c r="G182" s="6307" t="n">
        <v>0.5704958603631408</v>
      </c>
      <c r="H182" s="7458" t="n">
        <v>0.5322872118517041</v>
      </c>
      <c r="I182" s="8609" t="n">
        <v>0.0032272066636077853</v>
      </c>
      <c r="J182" s="9760" t="n">
        <v>-0.1461336693794888</v>
      </c>
      <c r="K182" s="10909" t="n">
        <v>1.5174270323402532</v>
      </c>
      <c r="L182" s="12058" t="n">
        <v>0.42018940487086776</v>
      </c>
      <c r="M182" s="13207" t="n">
        <v>0.003593190385392433</v>
      </c>
      <c r="N182" s="14356" t="n">
        <v>0.07490959098014115</v>
      </c>
      <c r="O182" s="15507" t="n">
        <v>0.05089922151234564</v>
      </c>
      <c r="P182" s="16720" t="n">
        <v>-0.004420241658352531</v>
      </c>
      <c r="Q182" s="17871" t="n">
        <v>-0.012065060570147607</v>
      </c>
      <c r="R182" s="19022" t="n">
        <v>-0.010478739234421592</v>
      </c>
      <c r="S182" s="20110" t="n">
        <v>0.03510566734612919</v>
      </c>
      <c r="T182" s="21198" t="n">
        <v>0.06610700803864492</v>
      </c>
      <c r="U182" s="22286" t="n">
        <v>0.5310430525853942</v>
      </c>
      <c r="V182" s="23374" t="n">
        <v>0.13198184190411277</v>
      </c>
      <c r="W182" s="24460" t="n">
        <v>0.07565723841611126</v>
      </c>
      <c r="X182" t="n" s="25546">
        <v>1.7444707825339705</v>
      </c>
      <c r="Y182" t="n" s="26695">
        <v>0.7295801613611105</v>
      </c>
      <c r="Z182" t="n" s="27846">
        <v>0.6482201824001375</v>
      </c>
      <c r="AA182" t="n" s="29057">
        <v>0.0</v>
      </c>
      <c r="AB182" t="n" s="30270">
        <v>0.0</v>
      </c>
      <c r="AC182" t="n" s="31483">
        <v>0.08206740066880075</v>
      </c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</row>
    <row r="183" spans="1:23" x14ac:dyDescent="0.25">
      <c r="A183" s="116" t="str">
        <f>IF(ISBLANK(TBL_DATA[[#This Row],[Row.names]]), "",   DATE(YEAR(TBL_DATA[[#This Row],[Row.names]]), MONTH(TBL_DATA[[#This Row],[Row.names]]), DAY(TBL_DATA[[#This Row],[Row.names]])))</f>
        <v/>
      </c>
      <c r="B183" s="367" t="s">
        <v>310</v>
      </c>
      <c r="C183" s="1580" t="s">
        <v>1523</v>
      </c>
      <c r="D183" s="2793" t="n">
        <v>-0.003590864173474964</v>
      </c>
      <c r="E183" s="4006" t="n">
        <v>0.06375770615496856</v>
      </c>
      <c r="F183" s="5157" t="n">
        <v>-0.16728380517405272</v>
      </c>
      <c r="G183" s="6308" t="n">
        <v>0.614650150398653</v>
      </c>
      <c r="H183" s="7459" t="n">
        <v>0.5698726029134559</v>
      </c>
      <c r="I183" s="8610" t="n">
        <v>0.0031105540226287164</v>
      </c>
      <c r="J183" s="9761" t="n">
        <v>-0.13953882611712753</v>
      </c>
      <c r="K183" s="10910" t="n">
        <v>1.5827980258339671</v>
      </c>
      <c r="L183" s="12059" t="n">
        <v>0.4402560540273492</v>
      </c>
      <c r="M183" s="13208" t="n">
        <v>0.0035484108451660813</v>
      </c>
      <c r="N183" s="14357" t="n">
        <v>0.07529037596033508</v>
      </c>
      <c r="O183" s="15508" t="n">
        <v>0.05140338483613909</v>
      </c>
      <c r="P183" s="16721" t="n">
        <v>-0.00799523334441854</v>
      </c>
      <c r="Q183" s="17872" t="n">
        <v>-0.012211535156294964</v>
      </c>
      <c r="R183" s="19023" t="n">
        <v>-0.010617150135658882</v>
      </c>
      <c r="S183" s="20111" t="n">
        <v>0.04134584280470244</v>
      </c>
      <c r="T183" s="21199" t="n">
        <v>0.06596119815107464</v>
      </c>
      <c r="U183" s="22287" t="n">
        <v>0.626820675846514</v>
      </c>
      <c r="V183" s="23375" t="n">
        <v>0.14361779856673307</v>
      </c>
      <c r="W183" s="24461" t="n">
        <v>0.0753891343603082</v>
      </c>
      <c r="X183" t="n" s="25547">
        <v>1.905019865068868</v>
      </c>
      <c r="Y183" t="n" s="26696">
        <v>0.7548990680305916</v>
      </c>
      <c r="Z183" t="n" s="27847">
        <v>0.6635179379846103</v>
      </c>
      <c r="AA183" t="n" s="29058">
        <v>0.0</v>
      </c>
      <c r="AB183" t="n" s="30271">
        <v>0.0</v>
      </c>
      <c r="AC183" t="n" s="31484">
        <v>0.07994894360831362</v>
      </c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</row>
    <row r="184" spans="1:23" x14ac:dyDescent="0.25">
      <c r="A184" s="116" t="str">
        <f>IF(ISBLANK(TBL_DATA[[#This Row],[Row.names]]), "",   DATE(YEAR(TBL_DATA[[#This Row],[Row.names]]), MONTH(TBL_DATA[[#This Row],[Row.names]]), DAY(TBL_DATA[[#This Row],[Row.names]])))</f>
        <v/>
      </c>
      <c r="B184" s="368" t="s">
        <v>311</v>
      </c>
      <c r="C184" s="1581" t="s">
        <v>1524</v>
      </c>
      <c r="D184" s="2794" t="n">
        <v>-0.004581581483706044</v>
      </c>
      <c r="E184" s="4007" t="n">
        <v>0.058884013545299485</v>
      </c>
      <c r="F184" s="5158" t="n">
        <v>-0.15488328319762223</v>
      </c>
      <c r="G184" s="6309" t="n">
        <v>0.602050578631862</v>
      </c>
      <c r="H184" s="7460" t="n">
        <v>0.5731301223724821</v>
      </c>
      <c r="I184" s="8611" t="n">
        <v>0.0031243017259749185</v>
      </c>
      <c r="J184" s="9762" t="n">
        <v>-0.13182465547089672</v>
      </c>
      <c r="K184" s="10911" t="n">
        <v>1.5565833555975588</v>
      </c>
      <c r="L184" s="12060" t="n">
        <v>0.44751993621571207</v>
      </c>
      <c r="M184" s="13209" t="n">
        <v>0.0035543772418290156</v>
      </c>
      <c r="N184" s="14358" t="n">
        <v>0.0759111348989951</v>
      </c>
      <c r="O184" s="15509" t="n">
        <v>0.05220247686738282</v>
      </c>
      <c r="P184" s="16722" t="n">
        <v>-0.01254018401507584</v>
      </c>
      <c r="Q184" s="17873" t="n">
        <v>-0.012379053702319216</v>
      </c>
      <c r="R184" s="19024" t="n">
        <v>-0.010771523193423827</v>
      </c>
      <c r="S184" s="20112" t="n">
        <v>0.03483815030928272</v>
      </c>
      <c r="T184" s="21200" t="n">
        <v>0.06575183068221518</v>
      </c>
      <c r="U184" s="22288" t="n">
        <v>0.5298430469207587</v>
      </c>
      <c r="V184" s="23376" t="n">
        <v>0.12449111945196845</v>
      </c>
      <c r="W184" s="24462" t="n">
        <v>0.07395979092897934</v>
      </c>
      <c r="X184" t="n" s="25548">
        <v>1.6832270330714205</v>
      </c>
      <c r="Y184" t="n" s="26697">
        <v>0.757053579591618</v>
      </c>
      <c r="Z184" t="n" s="27848">
        <v>0.6689693088742652</v>
      </c>
      <c r="AA184" t="n" s="29059">
        <v>0.0</v>
      </c>
      <c r="AB184" t="n" s="30272">
        <v>0.0</v>
      </c>
      <c r="AC184" t="n" s="31485">
        <v>0.07857287904395202</v>
      </c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</row>
    <row r="185" spans="1:23" x14ac:dyDescent="0.25">
      <c r="A185" s="116" t="str">
        <f>IF(ISBLANK(TBL_DATA[[#This Row],[Row.names]]), "",   DATE(YEAR(TBL_DATA[[#This Row],[Row.names]]), MONTH(TBL_DATA[[#This Row],[Row.names]]), DAY(TBL_DATA[[#This Row],[Row.names]])))</f>
        <v/>
      </c>
      <c r="B185" s="369" t="s">
        <v>312</v>
      </c>
      <c r="C185" s="1582" t="s">
        <v>1525</v>
      </c>
      <c r="D185" s="2795" t="n">
        <v>-0.0014453503220465006</v>
      </c>
      <c r="E185" s="4008" t="n">
        <v>0.057353555195311934</v>
      </c>
      <c r="F185" s="5159" t="n">
        <v>-0.16483787388370208</v>
      </c>
      <c r="G185" s="6310" t="n">
        <v>0.6009599476445255</v>
      </c>
      <c r="H185" s="7461" t="n">
        <v>0.5747132258276433</v>
      </c>
      <c r="I185" s="8612" t="n">
        <v>0.003109393718007511</v>
      </c>
      <c r="J185" s="9763" t="n">
        <v>-0.1466737491536284</v>
      </c>
      <c r="K185" s="10912" t="n">
        <v>1.551398529147993</v>
      </c>
      <c r="L185" s="12061" t="n">
        <v>0.4468442499120224</v>
      </c>
      <c r="M185" s="13210" t="n">
        <v>0.0035461613654231704</v>
      </c>
      <c r="N185" s="14359" t="n">
        <v>0.0756893975908102</v>
      </c>
      <c r="O185" s="15510" t="n">
        <v>0.05228245156171809</v>
      </c>
      <c r="P185" s="16723" t="n">
        <v>-0.013967409378117579</v>
      </c>
      <c r="Q185" s="17874" t="n">
        <v>-0.01242141743411706</v>
      </c>
      <c r="R185" s="19025" t="n">
        <v>-0.010818582540540056</v>
      </c>
      <c r="S185" s="20113" t="n">
        <v>0.03269791121763865</v>
      </c>
      <c r="T185" s="21201" t="n">
        <v>0.06577916529663212</v>
      </c>
      <c r="U185" s="22289" t="n">
        <v>0.49708613768792803</v>
      </c>
      <c r="V185" s="23377" t="n">
        <v>0.11720036672749523</v>
      </c>
      <c r="W185" s="24463" t="n">
        <v>0.07408134308386562</v>
      </c>
      <c r="X185" t="n" s="25549">
        <v>1.5820497017017585</v>
      </c>
      <c r="Y185" t="n" s="26698">
        <v>0.7580984275327599</v>
      </c>
      <c r="Z185" t="n" s="27849">
        <v>0.668464097698614</v>
      </c>
      <c r="AA185" t="n" s="29060">
        <v>0.0</v>
      </c>
      <c r="AB185" t="n" s="30273">
        <v>0.0</v>
      </c>
      <c r="AC185" t="n" s="31486">
        <v>0.07839094135164577</v>
      </c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</row>
    <row r="186" spans="1:23" x14ac:dyDescent="0.25">
      <c r="A186" s="116" t="str">
        <f>IF(ISBLANK(TBL_DATA[[#This Row],[Row.names]]), "",   DATE(YEAR(TBL_DATA[[#This Row],[Row.names]]), MONTH(TBL_DATA[[#This Row],[Row.names]]), DAY(TBL_DATA[[#This Row],[Row.names]])))</f>
        <v/>
      </c>
      <c r="B186" s="370" t="s">
        <v>313</v>
      </c>
      <c r="C186" s="1583" t="s">
        <v>1526</v>
      </c>
      <c r="D186" s="2796" t="n">
        <v>-0.005803822372119122</v>
      </c>
      <c r="E186" s="4009" t="n">
        <v>0.05121686297642958</v>
      </c>
      <c r="F186" s="5160" t="n">
        <v>-0.15555117743464786</v>
      </c>
      <c r="G186" s="6311" t="n">
        <v>0.5914820597066902</v>
      </c>
      <c r="H186" s="7462" t="n">
        <v>0.5816732256663403</v>
      </c>
      <c r="I186" s="8613" t="n">
        <v>0.0031162329520422706</v>
      </c>
      <c r="J186" s="9764" t="n">
        <v>-0.1346256715937455</v>
      </c>
      <c r="K186" s="10913" t="n">
        <v>1.5220221376631613</v>
      </c>
      <c r="L186" s="12062" t="n">
        <v>0.4576706279730474</v>
      </c>
      <c r="M186" s="13211" t="n">
        <v>0.003548163694126375</v>
      </c>
      <c r="N186" s="14360" t="n">
        <v>0.0764843103609852</v>
      </c>
      <c r="O186" s="15511" t="n">
        <v>0.05336699085509524</v>
      </c>
      <c r="P186" s="16724" t="n">
        <v>-0.019690167387207524</v>
      </c>
      <c r="Q186" s="17875" t="n">
        <v>-0.012610306527847387</v>
      </c>
      <c r="R186" s="19026" t="n">
        <v>-0.010990638181158833</v>
      </c>
      <c r="S186" s="20114" t="n">
        <v>0.028180802710531694</v>
      </c>
      <c r="T186" s="21202" t="n">
        <v>0.06577743071529883</v>
      </c>
      <c r="U186" s="22290" t="n">
        <v>0.42842662603386344</v>
      </c>
      <c r="V186" s="23378" t="n">
        <v>0.11668954573183377</v>
      </c>
      <c r="W186" s="24464" t="n">
        <v>0.0740547467457998</v>
      </c>
      <c r="X186" t="n" s="25550">
        <v>1.5757200025594862</v>
      </c>
      <c r="Y186" t="n" s="26699">
        <v>0.7626750459182077</v>
      </c>
      <c r="Z186" t="n" s="27850">
        <v>0.6765135829922763</v>
      </c>
      <c r="AA186" t="n" s="29061">
        <v>0.0</v>
      </c>
      <c r="AB186" t="n" s="30274">
        <v>0.0</v>
      </c>
      <c r="AC186" t="n" s="31487">
        <v>0.07556208992416544</v>
      </c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</row>
    <row r="187" spans="1:23" x14ac:dyDescent="0.25">
      <c r="A187" s="116" t="str">
        <f>IF(ISBLANK(TBL_DATA[[#This Row],[Row.names]]), "",   DATE(YEAR(TBL_DATA[[#This Row],[Row.names]]), MONTH(TBL_DATA[[#This Row],[Row.names]]), DAY(TBL_DATA[[#This Row],[Row.names]])))</f>
        <v/>
      </c>
      <c r="B187" s="371" t="s">
        <v>314</v>
      </c>
      <c r="C187" s="1584" t="s">
        <v>1527</v>
      </c>
      <c r="D187" s="2797" t="n">
        <v>-0.006982628238653276</v>
      </c>
      <c r="E187" s="4010" t="n">
        <v>0.04387660642406188</v>
      </c>
      <c r="F187" s="5161" t="n">
        <v>-0.13226540914085982</v>
      </c>
      <c r="G187" s="6312" t="n">
        <v>0.5669363309495669</v>
      </c>
      <c r="H187" s="7463" t="n">
        <v>0.5885664644494466</v>
      </c>
      <c r="I187" s="8614" t="n">
        <v>0.003142870465530057</v>
      </c>
      <c r="J187" s="9765" t="n">
        <v>-0.12127081816054186</v>
      </c>
      <c r="K187" s="10914" t="n">
        <v>1.5389432430904069</v>
      </c>
      <c r="L187" s="12063" t="n">
        <v>0.48503681425612133</v>
      </c>
      <c r="M187" s="13212" t="n">
        <v>0.003516128426964654</v>
      </c>
      <c r="N187" s="14361" t="n">
        <v>0.07778160641139409</v>
      </c>
      <c r="O187" s="15512" t="n">
        <v>0.05514559327020322</v>
      </c>
      <c r="P187" s="16725" t="n">
        <v>-0.026535306507039058</v>
      </c>
      <c r="Q187" s="17876" t="n">
        <v>-0.012925911694098154</v>
      </c>
      <c r="R187" s="19027" t="n">
        <v>-0.01127877118561309</v>
      </c>
      <c r="S187" s="20115" t="n">
        <v>0.028289743823745717</v>
      </c>
      <c r="T187" s="21203" t="n">
        <v>0.06577761406181572</v>
      </c>
      <c r="U187" s="22291" t="n">
        <v>0.43008163532900284</v>
      </c>
      <c r="V187" s="23379" t="n">
        <v>0.12485577525468017</v>
      </c>
      <c r="W187" s="24465" t="n">
        <v>0.07391623300448495</v>
      </c>
      <c r="X187" t="n" s="25551">
        <v>1.6891523036232705</v>
      </c>
      <c r="Y187" t="n" s="26700">
        <v>0.7671808551113919</v>
      </c>
      <c r="Z187" t="n" s="27851">
        <v>0.6964458444531931</v>
      </c>
      <c r="AA187" t="n" s="29062">
        <v>0.0</v>
      </c>
      <c r="AB187" t="n" s="30275">
        <v>0.0</v>
      </c>
      <c r="AC187" t="n" s="31488">
        <v>0.07736328652753052</v>
      </c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</row>
    <row r="188" spans="1:23" x14ac:dyDescent="0.25">
      <c r="A188" s="116" t="str">
        <f>IF(ISBLANK(TBL_DATA[[#This Row],[Row.names]]), "",   DATE(YEAR(TBL_DATA[[#This Row],[Row.names]]), MONTH(TBL_DATA[[#This Row],[Row.names]]), DAY(TBL_DATA[[#This Row],[Row.names]])))</f>
        <v/>
      </c>
      <c r="B188" s="372" t="s">
        <v>315</v>
      </c>
      <c r="C188" s="1585" t="s">
        <v>1528</v>
      </c>
      <c r="D188" s="2798" t="n">
        <v>0.007245242196062858</v>
      </c>
      <c r="E188" s="4011" t="n">
        <v>0.05143974526040851</v>
      </c>
      <c r="F188" s="5162" t="n">
        <v>-0.12735588170867962</v>
      </c>
      <c r="G188" s="6313" t="n">
        <v>0.569907483365886</v>
      </c>
      <c r="H188" s="7464" t="n">
        <v>0.5860453330891998</v>
      </c>
      <c r="I188" s="8615" t="n">
        <v>0.003164827506456795</v>
      </c>
      <c r="J188" s="9766" t="n">
        <v>-0.10643022157410675</v>
      </c>
      <c r="K188" s="10915" t="n">
        <v>1.5725932014216546</v>
      </c>
      <c r="L188" s="12064" t="n">
        <v>0.47618221702858515</v>
      </c>
      <c r="M188" s="13213" t="n">
        <v>0.0035601129101171607</v>
      </c>
      <c r="N188" s="14362" t="n">
        <v>0.07808613429290386</v>
      </c>
      <c r="O188" s="15513" t="n">
        <v>0.05514559327020322</v>
      </c>
      <c r="P188" s="16726" t="n">
        <v>-0.01948231903336628</v>
      </c>
      <c r="Q188" s="17877" t="n">
        <v>-0.012962959540147768</v>
      </c>
      <c r="R188" s="19028" t="n">
        <v>-0.011309370203556162</v>
      </c>
      <c r="S188" s="20116" t="n">
        <v>0.03987702301258844</v>
      </c>
      <c r="T188" s="21204" t="n">
        <v>0.06587836147909482</v>
      </c>
      <c r="U188" s="22292" t="n">
        <v>0.6053129148520584</v>
      </c>
      <c r="V188" s="23380" t="n">
        <v>0.12536585080126406</v>
      </c>
      <c r="W188" s="24466" t="n">
        <v>0.07392193173497254</v>
      </c>
      <c r="X188" t="n" s="25552">
        <v>1.6959222771765494</v>
      </c>
      <c r="Y188" t="n" s="26701">
        <v>0.7655359776582676</v>
      </c>
      <c r="Z188" t="n" s="27852">
        <v>0.6900595749850771</v>
      </c>
      <c r="AA188" t="n" s="29063">
        <v>0.0</v>
      </c>
      <c r="AB188" t="n" s="30276">
        <v>0.0</v>
      </c>
      <c r="AC188" t="n" s="31489">
        <v>0.08095027961443724</v>
      </c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</row>
    <row r="189" spans="1:23" x14ac:dyDescent="0.25">
      <c r="A189" s="116" t="str">
        <f>IF(ISBLANK(TBL_DATA[[#This Row],[Row.names]]), "",   DATE(YEAR(TBL_DATA[[#This Row],[Row.names]]), MONTH(TBL_DATA[[#This Row],[Row.names]]), DAY(TBL_DATA[[#This Row],[Row.names]])))</f>
        <v/>
      </c>
      <c r="B189" s="373" t="s">
        <v>316</v>
      </c>
      <c r="C189" s="1586" t="s">
        <v>1529</v>
      </c>
      <c r="D189" s="2799" t="n">
        <v>0.005454905175093941</v>
      </c>
      <c r="E189" s="4012" t="n">
        <v>0.05717524936812879</v>
      </c>
      <c r="F189" s="5163" t="n">
        <v>-0.12900670495097621</v>
      </c>
      <c r="G189" s="6314" t="n">
        <v>0.5615328111432577</v>
      </c>
      <c r="H189" s="7465" t="n">
        <v>0.5917075271793195</v>
      </c>
      <c r="I189" s="8616" t="n">
        <v>0.0031717155104728596</v>
      </c>
      <c r="J189" s="9767" t="n">
        <v>-0.11140312226553384</v>
      </c>
      <c r="K189" s="10916" t="n">
        <v>1.5584295541147688</v>
      </c>
      <c r="L189" s="12065" t="n">
        <v>0.4849174118313668</v>
      </c>
      <c r="M189" s="13214" t="n">
        <v>0.0035624352045242323</v>
      </c>
      <c r="N189" s="14363" t="n">
        <v>0.07879684152426412</v>
      </c>
      <c r="O189" s="15514" t="n">
        <v>0.05510576214530394</v>
      </c>
      <c r="P189" s="16727" t="n">
        <v>-0.01413368806119053</v>
      </c>
      <c r="Q189" s="17878" t="n">
        <v>-0.012978113968204565</v>
      </c>
      <c r="R189" s="19029" t="n">
        <v>-0.011309474355275706</v>
      </c>
      <c r="S189" s="20117" t="n">
        <v>0.04199091116026099</v>
      </c>
      <c r="T189" s="21205" t="n">
        <v>0.06584663716797264</v>
      </c>
      <c r="U189" s="22293" t="n">
        <v>0.6377077549631508</v>
      </c>
      <c r="V189" s="23381" t="n">
        <v>0.12400836249995861</v>
      </c>
      <c r="W189" s="24467" t="n">
        <v>0.073973819082227</v>
      </c>
      <c r="X189" t="n" s="25553">
        <v>1.67638177991209</v>
      </c>
      <c r="Y189" t="n" s="26702">
        <v>0.7692252772623372</v>
      </c>
      <c r="Z189" t="n" s="27853">
        <v>0.6963601164852614</v>
      </c>
      <c r="AA189" t="n" s="29064">
        <v>0.0</v>
      </c>
      <c r="AB189" t="n" s="30277">
        <v>0.0</v>
      </c>
      <c r="AC189" t="n" s="31490">
        <v>0.08380269228446074</v>
      </c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</row>
    <row r="190" spans="1:23" x14ac:dyDescent="0.25">
      <c r="A190" s="116" t="str">
        <f>IF(ISBLANK(TBL_DATA[[#This Row],[Row.names]]), "",   DATE(YEAR(TBL_DATA[[#This Row],[Row.names]]), MONTH(TBL_DATA[[#This Row],[Row.names]]), DAY(TBL_DATA[[#This Row],[Row.names]])))</f>
        <v/>
      </c>
      <c r="B190" s="374" t="s">
        <v>317</v>
      </c>
      <c r="C190" s="1587" t="s">
        <v>1530</v>
      </c>
      <c r="D190" s="2800" t="n">
        <v>-0.004357114746725094</v>
      </c>
      <c r="E190" s="4013" t="n">
        <v>0.052569015499234206</v>
      </c>
      <c r="F190" s="5164" t="n">
        <v>-0.11405947667641814</v>
      </c>
      <c r="G190" s="6315" t="n">
        <v>0.5475648915797093</v>
      </c>
      <c r="H190" s="7466" t="n">
        <v>0.5908716813049305</v>
      </c>
      <c r="I190" s="8617" t="n">
        <v>0.0031953523144297976</v>
      </c>
      <c r="J190" s="9768" t="n">
        <v>-0.12116282860695049</v>
      </c>
      <c r="K190" s="10917" t="n">
        <v>1.5687478698839366</v>
      </c>
      <c r="L190" s="12066" t="n">
        <v>0.4891632849322246</v>
      </c>
      <c r="M190" s="13215" t="n">
        <v>0.0035705081680231397</v>
      </c>
      <c r="N190" s="14364" t="n">
        <v>0.07930293293889143</v>
      </c>
      <c r="O190" s="15515" t="n">
        <v>0.05579052623232128</v>
      </c>
      <c r="P190" s="16728" t="n">
        <v>-0.018429220707238514</v>
      </c>
      <c r="Q190" s="17879" t="n">
        <v>-0.013141015955145895</v>
      </c>
      <c r="R190" s="19030" t="n">
        <v>-0.011461659108304175</v>
      </c>
      <c r="S190" s="20118" t="n">
        <v>0.044184569186318745</v>
      </c>
      <c r="T190" s="21206" t="n">
        <v>0.0658574737180584</v>
      </c>
      <c r="U190" s="22294" t="n">
        <v>0.6709119966471344</v>
      </c>
      <c r="V190" s="23382" t="n">
        <v>0.11502602434681819</v>
      </c>
      <c r="W190" s="24468" t="n">
        <v>0.07405532537775388</v>
      </c>
      <c r="X190" t="n" s="25554">
        <v>1.5532444663509892</v>
      </c>
      <c r="Y190" t="n" s="26703">
        <v>0.7686817815617399</v>
      </c>
      <c r="Z190" t="n" s="27854">
        <v>0.6994020910264886</v>
      </c>
      <c r="AA190" t="n" s="29065">
        <v>0.0</v>
      </c>
      <c r="AB190" t="n" s="30278">
        <v>0.0</v>
      </c>
      <c r="AC190" t="n" s="31491">
        <v>0.08374326674026393</v>
      </c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</row>
    <row r="191" spans="1:23" x14ac:dyDescent="0.25">
      <c r="A191" s="116" t="str">
        <f>IF(ISBLANK(TBL_DATA[[#This Row],[Row.names]]), "",   DATE(YEAR(TBL_DATA[[#This Row],[Row.names]]), MONTH(TBL_DATA[[#This Row],[Row.names]]), DAY(TBL_DATA[[#This Row],[Row.names]])))</f>
        <v/>
      </c>
      <c r="B191" s="375" t="s">
        <v>318</v>
      </c>
      <c r="C191" s="1588" t="s">
        <v>1531</v>
      </c>
      <c r="D191" s="2801" t="n">
        <v>-3.9526807645609585E-4</v>
      </c>
      <c r="E191" s="4014" t="n">
        <v>0.052152968569140645</v>
      </c>
      <c r="F191" s="5165" t="n">
        <v>-0.09254263953732944</v>
      </c>
      <c r="G191" s="6316" t="n">
        <v>0.537487552561046</v>
      </c>
      <c r="H191" s="7467" t="n">
        <v>0.5890409750673931</v>
      </c>
      <c r="I191" s="8618" t="n">
        <v>0.0031311347078451083</v>
      </c>
      <c r="J191" s="9769" t="n">
        <v>-0.08980335585974297</v>
      </c>
      <c r="K191" s="10918" t="n">
        <v>1.5203905800844297</v>
      </c>
      <c r="L191" s="12067" t="n">
        <v>0.48019760851401366</v>
      </c>
      <c r="M191" s="13216" t="n">
        <v>0.0035214508221015914</v>
      </c>
      <c r="N191" s="14365" t="n">
        <v>0.07753588735474999</v>
      </c>
      <c r="O191" s="15516" t="n">
        <v>0.05336501840876076</v>
      </c>
      <c r="P191" s="16729" t="n">
        <v>-0.01881720430107492</v>
      </c>
      <c r="Q191" s="17880" t="n">
        <v>-0.01272368973132035</v>
      </c>
      <c r="R191" s="19031" t="n">
        <v>-0.011081752687132032</v>
      </c>
      <c r="S191" s="20119" t="n">
        <v>0.03652676890694129</v>
      </c>
      <c r="T191" s="21207" t="n">
        <v>0.06569930586721698</v>
      </c>
      <c r="U191" s="22295" t="n">
        <v>0.5559688709765749</v>
      </c>
      <c r="V191" s="23383" t="n">
        <v>0.11073343721861084</v>
      </c>
      <c r="W191" s="24469" t="n">
        <v>0.07391473622326042</v>
      </c>
      <c r="X191" t="n" s="25555">
        <v>1.4981239584504376</v>
      </c>
      <c r="Y191" t="n" s="26704">
        <v>0.7674900488393275</v>
      </c>
      <c r="Z191" t="n" s="27855">
        <v>0.6929629200137724</v>
      </c>
      <c r="AA191" t="n" s="29066">
        <v>0.0</v>
      </c>
      <c r="AB191" t="n" s="30279">
        <v>0.0</v>
      </c>
      <c r="AC191" t="n" s="31492">
        <v>0.08291424279010742</v>
      </c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</row>
    <row r="192" spans="1:23" x14ac:dyDescent="0.25">
      <c r="A192" s="116" t="str">
        <f>IF(ISBLANK(TBL_DATA[[#This Row],[Row.names]]), "",   DATE(YEAR(TBL_DATA[[#This Row],[Row.names]]), MONTH(TBL_DATA[[#This Row],[Row.names]]), DAY(TBL_DATA[[#This Row],[Row.names]])))</f>
        <v/>
      </c>
      <c r="B192" s="376" t="s">
        <v>319</v>
      </c>
      <c r="C192" s="1589" t="s">
        <v>1532</v>
      </c>
      <c r="D192" s="2802" t="n">
        <v>-5.648919644129983E-5</v>
      </c>
      <c r="E192" t="n" s="4015">
        <v>0.05209353329341271</v>
      </c>
      <c r="F192" t="n" s="5166">
        <v>-0.09402472512713711</v>
      </c>
      <c r="G192" t="n" s="6317">
        <v>0.505708793048416</v>
      </c>
      <c r="H192" t="n" s="7468">
        <v>0.5612700082642229</v>
      </c>
      <c r="I192" t="n" s="8619">
        <v>0.0032197851552679636</v>
      </c>
      <c r="J192" t="n" s="9770">
        <v>-0.08736026005197284</v>
      </c>
      <c r="K192" s="10919" t="n">
        <v>1.4904233095662656</v>
      </c>
      <c r="L192" s="12068" t="n">
        <v>0.4748610611970635</v>
      </c>
      <c r="M192" s="13217" t="n">
        <v>0.0035226163205164212</v>
      </c>
      <c r="N192" s="14366" t="n">
        <v>0.07716644661257435</v>
      </c>
      <c r="O192" s="15517" t="n">
        <v>0.052892876816364</v>
      </c>
      <c r="P192" t="n" s="16730">
        <v>-0.018872630528766088</v>
      </c>
      <c r="Q192" t="n" s="17881">
        <v>-0.01260683284757608</v>
      </c>
      <c r="R192" t="n" s="19032">
        <v>-0.010972719257286411</v>
      </c>
      <c r="S192" t="n" s="20120">
        <v>0.031656781428036185</v>
      </c>
      <c r="T192" t="n" s="21208">
        <v>0.06614223106276765</v>
      </c>
      <c r="U192" t="n" s="22296">
        <v>0.4786167765945865</v>
      </c>
      <c r="V192" t="n" s="23384">
        <v>0.10369668319273795</v>
      </c>
      <c r="W192" t="n" s="24470">
        <v>0.07424161594591437</v>
      </c>
      <c r="X192" t="n" s="25556">
        <v>1.3967460415770292</v>
      </c>
      <c r="Y192" t="n" s="26705">
        <v>0.7491795567580731</v>
      </c>
      <c r="Z192" t="n" s="27856">
        <v>0.6891016334308485</v>
      </c>
      <c r="AA192" t="n" s="29067">
        <v>0.0</v>
      </c>
      <c r="AB192" t="n" s="30280">
        <v>0.0</v>
      </c>
      <c r="AC192" t="n" s="31493">
        <v>0.07957695423326583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</row>
    <row r="193" spans="1:23" x14ac:dyDescent="0.25">
      <c r="A193" s="116" t="str">
        <f>IF(ISBLANK(TBL_DATA[[#This Row],[Row.names]]), "",   DATE(YEAR(TBL_DATA[[#This Row],[Row.names]]), MONTH(TBL_DATA[[#This Row],[Row.names]]), DAY(TBL_DATA[[#This Row],[Row.names]])))</f>
        <v/>
      </c>
      <c r="B193" s="377" t="s">
        <v>320</v>
      </c>
      <c r="C193" s="1590" t="s">
        <v>1533</v>
      </c>
      <c r="D193" s="2803" t="n">
        <v>-0.001398186594356288</v>
      </c>
      <c r="E193" s="4016" t="n">
        <v>0.050622510219153094</v>
      </c>
      <c r="F193" s="5167" t="n">
        <v>-0.09359092430084115</v>
      </c>
      <c r="G193" s="6318" t="n">
        <v>0.499787659444184</v>
      </c>
      <c r="H193" t="n" s="7469">
        <v>0.549842543601452</v>
      </c>
      <c r="I193" t="n" s="8620">
        <v>0.0032179838517827327</v>
      </c>
      <c r="J193" t="n" s="9771">
        <v>-0.10557866784239478</v>
      </c>
      <c r="K193" s="10920" t="n">
        <v>1.4626884096733577</v>
      </c>
      <c r="L193" s="12069" t="n">
        <v>0.46324611129333126</v>
      </c>
      <c r="M193" s="13218" t="n">
        <v>0.003513898689989912</v>
      </c>
      <c r="N193" s="14367" t="n">
        <v>0.07613807752152994</v>
      </c>
      <c r="O193" s="15518" t="n">
        <v>0.05296674542504578</v>
      </c>
      <c r="P193" s="16731" t="n">
        <v>-0.02024442966411666</v>
      </c>
      <c r="Q193" s="17882" t="n">
        <v>-0.012562626123839278</v>
      </c>
      <c r="R193" s="19033" t="n">
        <v>-0.010950289769398583</v>
      </c>
      <c r="S193" t="n" s="20121">
        <v>0.030521797540507656</v>
      </c>
      <c r="T193" t="n" s="21209">
        <v>0.06613616746534712</v>
      </c>
      <c r="U193" t="n" s="22297">
        <v>0.46149933856539144</v>
      </c>
      <c r="V193" s="23385" t="n">
        <v>0.11084773477266774</v>
      </c>
      <c r="W193" t="n" s="24471">
        <v>0.07381867326234672</v>
      </c>
      <c r="X193" t="n" s="25557">
        <v>1.5016218779592823</v>
      </c>
      <c r="Y193" t="n" s="26706">
        <v>0.7415136840284554</v>
      </c>
      <c r="Z193" t="n" s="27857">
        <v>0.6806218563147465</v>
      </c>
      <c r="AA193" t="n" s="29068">
        <v>0.0</v>
      </c>
      <c r="AB193" t="n" s="30281">
        <v>0.0</v>
      </c>
      <c r="AC193" t="n" s="31494">
        <v>0.07633783491775037</v>
      </c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</row>
    <row r="194" spans="1:23" x14ac:dyDescent="0.25">
      <c r="A194" s="116" t="str">
        <f>IF(ISBLANK(TBL_DATA[[#This Row],[Row.names]]), "",   DATE(YEAR(TBL_DATA[[#This Row],[Row.names]]), MONTH(TBL_DATA[[#This Row],[Row.names]]), DAY(TBL_DATA[[#This Row],[Row.names]])))</f>
        <v/>
      </c>
      <c r="B194" s="378" t="s">
        <v>321</v>
      </c>
      <c r="C194" s="1591" t="s">
        <v>1534</v>
      </c>
      <c r="D194" s="2804" t="n">
        <v>0.013831728117442323</v>
      </c>
      <c r="E194" s="4017" t="n">
        <v>0.06515443513456898</v>
      </c>
      <c r="F194" s="5168" t="n">
        <v>-0.018421277954518867</v>
      </c>
      <c r="G194" s="6319" t="n">
        <v>0.46444856364437825</v>
      </c>
      <c r="H194" s="7470" t="n">
        <v>0.424546896247549</v>
      </c>
      <c r="I194" s="8621" t="n">
        <v>0.003866309717029257</v>
      </c>
      <c r="J194" s="9772" t="n">
        <v>-0.052443086408275774</v>
      </c>
      <c r="K194" s="10921" t="n">
        <v>1.4524019127882994</v>
      </c>
      <c r="L194" s="12070" t="n">
        <v>0.4036388304002062</v>
      </c>
      <c r="M194" s="13219" t="n">
        <v>0.0039359208058067086</v>
      </c>
      <c r="N194" s="14368" t="n">
        <v>0.08090808889147424</v>
      </c>
      <c r="O194" s="15519" t="n">
        <v>0.05296674542504578</v>
      </c>
      <c r="P194" s="16732" t="n">
        <v>-0.006692716993681347</v>
      </c>
      <c r="Q194" s="17883" t="n">
        <v>-0.013156980655826428</v>
      </c>
      <c r="R194" s="19034" t="n">
        <v>-0.011443632258618015</v>
      </c>
      <c r="S194" s="20122" t="n">
        <v>0.06858748476616339</v>
      </c>
      <c r="T194" s="21210" t="n">
        <v>0.06991220691699053</v>
      </c>
      <c r="U194" s="22298" t="n">
        <v>0.981051633051721</v>
      </c>
      <c r="V194" s="23386" t="n">
        <v>0.1297382579762234</v>
      </c>
      <c r="W194" s="24472" t="n">
        <v>0.07581117149107565</v>
      </c>
      <c r="X194" t="n" s="25558">
        <v>1.7113342984219146</v>
      </c>
      <c r="Y194" t="n" s="26707">
        <v>0.6515726331327529</v>
      </c>
      <c r="Z194" t="n" s="27858">
        <v>0.635325767146435</v>
      </c>
      <c r="AA194" t="n" s="29069">
        <v>0.0</v>
      </c>
      <c r="AB194" t="n" s="30282">
        <v>0.0</v>
      </c>
      <c r="AC194" t="n" s="31495">
        <v>0.07358152856818075</v>
      </c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</row>
    <row r="195" spans="1:23" x14ac:dyDescent="0.25">
      <c r="A195" s="116" t="str">
        <f>IF(ISBLANK(TBL_DATA[[#This Row],[Row.names]]), "",   DATE(YEAR(TBL_DATA[[#This Row],[Row.names]]), MONTH(TBL_DATA[[#This Row],[Row.names]]), DAY(TBL_DATA[[#This Row],[Row.names]])))</f>
        <v/>
      </c>
      <c r="B195" s="379" t="s">
        <v>322</v>
      </c>
      <c r="C195" s="1592" t="s">
        <v>1535</v>
      </c>
      <c r="D195" s="2805" t="n">
        <v>-0.0015065913370997696</v>
      </c>
      <c r="E195" s="4018" t="n">
        <v>0.063549682689922</v>
      </c>
      <c r="F195" s="5169" t="n">
        <v>-0.01876032080228618</v>
      </c>
      <c r="G195" s="6320" t="n">
        <v>0.464140835317894</v>
      </c>
      <c r="H195" s="7471" t="n">
        <v>0.4241255902523641</v>
      </c>
      <c r="I195" s="8622" t="n">
        <v>0.0038671396461455367</v>
      </c>
      <c r="J195" s="9773" t="n">
        <v>-0.05261163504538224</v>
      </c>
      <c r="K195" s="10922" t="n">
        <v>1.451205503077722</v>
      </c>
      <c r="L195" s="12071" t="n">
        <v>0.40323788020365975</v>
      </c>
      <c r="M195" s="13220" t="n">
        <v>0.003936648049814771</v>
      </c>
      <c r="N195" s="14369" t="n">
        <v>0.08089584866477405</v>
      </c>
      <c r="O195" s="15520" t="n">
        <v>0.05295145505402555</v>
      </c>
      <c r="P195" s="16733" t="n">
        <v>-0.008189225141336576</v>
      </c>
      <c r="Q195" s="17884" t="n">
        <v>-0.013152896596381549</v>
      </c>
      <c r="R195" s="19035" t="n">
        <v>-0.011439807404069526</v>
      </c>
      <c r="S195" s="20123" t="n">
        <v>0.06230205038124037</v>
      </c>
      <c r="T195" s="21211" t="n">
        <v>0.06998077356778684</v>
      </c>
      <c r="U195" s="22299" t="n">
        <v>0.89027381672041</v>
      </c>
      <c r="V195" s="23387" t="n">
        <v>0.134536872006342</v>
      </c>
      <c r="W195" s="24473" t="n">
        <v>0.07556379957935487</v>
      </c>
      <c r="X195" t="n" s="25559">
        <v>1.7804408030733734</v>
      </c>
      <c r="Y195" t="n" s="26708">
        <v>0.6512492535522512</v>
      </c>
      <c r="Z195" t="n" s="27859">
        <v>0.6350101418116564</v>
      </c>
      <c r="AA195" t="n" s="29070">
        <v>0.0</v>
      </c>
      <c r="AB195" t="n" s="30283">
        <v>0.0</v>
      </c>
      <c r="AC195" t="n" s="31496">
        <v>0.09335300422708716</v>
      </c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</row>
    <row r="196" spans="1:23" x14ac:dyDescent="0.25">
      <c r="A196" s="116" t="str">
        <f>IF(ISBLANK(TBL_DATA[[#This Row],[Row.names]]), "",   DATE(YEAR(TBL_DATA[[#This Row],[Row.names]]), MONTH(TBL_DATA[[#This Row],[Row.names]]), DAY(TBL_DATA[[#This Row],[Row.names]])))</f>
        <v/>
      </c>
      <c r="B196" s="380" t="s">
        <v>323</v>
      </c>
      <c r="C196" s="1593" t="s">
        <v>1536</v>
      </c>
      <c r="D196" s="2806" t="n">
        <v>-0.005197200217947154</v>
      </c>
      <c r="E196" s="4019" t="n">
        <v>0.058022202047248284</v>
      </c>
      <c r="F196" s="5170" t="n">
        <v>-0.017260368981123264</v>
      </c>
      <c r="G196" s="6321" t="n">
        <v>0.4674573319469542</v>
      </c>
      <c r="H196" s="7472" t="n">
        <v>0.4344502298929243</v>
      </c>
      <c r="I196" s="8623" t="n">
        <v>0.0038637456066040244</v>
      </c>
      <c r="J196" s="9774" t="n">
        <v>-0.048344307164645106</v>
      </c>
      <c r="K196" s="10923" t="n">
        <v>1.4476606861402668</v>
      </c>
      <c r="L196" s="12072" t="n">
        <v>0.4134127837343596</v>
      </c>
      <c r="M196" s="13221" t="n">
        <v>0.0039349517019430505</v>
      </c>
      <c r="N196" s="14370" t="n">
        <v>0.08155927931307337</v>
      </c>
      <c r="O196" s="15521" t="n">
        <v>0.053865911106853105</v>
      </c>
      <c r="P196" s="16734" t="n">
        <v>-0.0133438643165944</v>
      </c>
      <c r="Q196" s="17885" t="n">
        <v>-0.013320339611909957</v>
      </c>
      <c r="R196" s="19036" t="n">
        <v>-0.011593201294800941</v>
      </c>
      <c r="S196" s="20124" t="n">
        <v>0.051927472941019515</v>
      </c>
      <c r="T196" s="21212" t="n">
        <v>0.0698999318191684</v>
      </c>
      <c r="U196" s="22300" t="n">
        <v>0.742883027058685</v>
      </c>
      <c r="V196" s="23388" t="n">
        <v>0.11913714379665352</v>
      </c>
      <c r="W196" s="24474" t="n">
        <v>0.07492105735216281</v>
      </c>
      <c r="X196" t="n" s="25560">
        <v>1.5901690126536139</v>
      </c>
      <c r="Y196" t="n" s="26709">
        <v>0.6591283865021474</v>
      </c>
      <c r="Z196" t="n" s="27860">
        <v>0.6429718374348596</v>
      </c>
      <c r="AA196" t="n" s="29071">
        <v>0.0</v>
      </c>
      <c r="AB196" t="n" s="30284">
        <v>0.0</v>
      </c>
      <c r="AC196" t="n" s="31497">
        <v>0.08987711811785486</v>
      </c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</row>
    <row r="197" spans="1:23" x14ac:dyDescent="0.25">
      <c r="A197" s="116" t="str">
        <f>IF(ISBLANK(TBL_DATA[[#This Row],[Row.names]]), "",   DATE(YEAR(TBL_DATA[[#This Row],[Row.names]]), MONTH(TBL_DATA[[#This Row],[Row.names]]), DAY(TBL_DATA[[#This Row],[Row.names]])))</f>
        <v/>
      </c>
      <c r="B197" s="381" t="s">
        <v>324</v>
      </c>
      <c r="C197" s="1594" t="s">
        <v>1537</v>
      </c>
      <c r="D197" s="2807" t="n">
        <v>2.2470332139594464E-4</v>
      </c>
      <c r="E197" s="4020" t="n">
        <v>0.05825994315015892</v>
      </c>
      <c r="F197" s="5171" t="n">
        <v>-0.046067459028719226</v>
      </c>
      <c r="G197" s="6322" t="n">
        <v>0.46942217699123046</v>
      </c>
      <c r="H197" s="7473" t="n">
        <v>0.44610369670934424</v>
      </c>
      <c r="I197" s="8624" t="n">
        <v>0.0037925476800202687</v>
      </c>
      <c r="J197" s="9775" t="n">
        <v>-0.06732630468042167</v>
      </c>
      <c r="K197" s="10924" t="n">
        <v>1.4509711717249558</v>
      </c>
      <c r="L197" s="12073" t="n">
        <v>0.42226053041706263</v>
      </c>
      <c r="M197" s="13222" t="n">
        <v>0.0038733151568394186</v>
      </c>
      <c r="N197" s="14371" t="n">
        <v>0.08089414450855241</v>
      </c>
      <c r="O197" s="15522" t="n">
        <v>0.053865911106853105</v>
      </c>
      <c r="P197" s="16735" t="n">
        <v>-0.013122159405830724</v>
      </c>
      <c r="Q197" s="17886" t="n">
        <v>-0.013291370404861388</v>
      </c>
      <c r="R197" s="19037" t="n">
        <v>-0.011578317300576794</v>
      </c>
      <c r="S197" s="20125" t="n">
        <v>0.04643867085545339</v>
      </c>
      <c r="T197" s="21213" t="n">
        <v>0.06991021380216916</v>
      </c>
      <c r="U197" s="22301" t="n">
        <v>0.6642616054195575</v>
      </c>
      <c r="V197" s="23389" t="n">
        <v>0.10195885689140805</v>
      </c>
      <c r="W197" s="24475" t="n">
        <v>0.07412098959439146</v>
      </c>
      <c r="X197" t="n" s="25561">
        <v>1.375573335560579</v>
      </c>
      <c r="Y197" t="n" s="26710">
        <v>0.6679099465566777</v>
      </c>
      <c r="Z197" t="n" s="27861">
        <v>0.6498157665192977</v>
      </c>
      <c r="AA197" t="n" s="29072">
        <v>0.0</v>
      </c>
      <c r="AB197" t="n" s="30285">
        <v>0.0</v>
      </c>
      <c r="AC197" t="n" s="31498">
        <v>0.08957620636475469</v>
      </c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</row>
    <row r="198" spans="1:23" x14ac:dyDescent="0.25">
      <c r="A198" s="116" t="str">
        <f>IF(ISBLANK(TBL_DATA[[#This Row],[Row.names]]), "",   DATE(YEAR(TBL_DATA[[#This Row],[Row.names]]), MONTH(TBL_DATA[[#This Row],[Row.names]]), DAY(TBL_DATA[[#This Row],[Row.names]])))</f>
        <v/>
      </c>
      <c r="B198" s="382" t="s">
        <v>325</v>
      </c>
      <c r="C198" s="1595" t="s">
        <v>1538</v>
      </c>
      <c r="D198" s="2808" t="n">
        <v>0.00824195110992544</v>
      </c>
      <c r="E198" s="4021" t="n">
        <v>0.0669820698631951</v>
      </c>
      <c r="F198" s="5172" t="n">
        <v>-0.038192925182308435</v>
      </c>
      <c r="G198" s="6323" t="n">
        <v>0.478286736742555</v>
      </c>
      <c r="H198" s="7474" t="n">
        <v>0.4624601717335472</v>
      </c>
      <c r="I198" s="8625" t="n">
        <v>0.0037991990674407987</v>
      </c>
      <c r="J198" s="9776" t="n">
        <v>-0.05042545781769092</v>
      </c>
      <c r="K198" s="10925" t="n">
        <v>1.4979661702128226</v>
      </c>
      <c r="L198" s="12074" t="n">
        <v>0.4327115444163473</v>
      </c>
      <c r="M198" s="13223" t="n">
        <v>0.0039029114559801558</v>
      </c>
      <c r="N198" s="14372" t="n">
        <v>0.0822596763122058</v>
      </c>
      <c r="O198" s="15523" t="n">
        <v>0.053865911106853105</v>
      </c>
      <c r="P198" s="16736" t="n">
        <v>-0.004988360492184651</v>
      </c>
      <c r="Q198" s="17887" t="n">
        <v>-0.013440466867475886</v>
      </c>
      <c r="R198" s="19038" t="n">
        <v>-0.011698496608439746</v>
      </c>
      <c r="S198" s="20126" t="n">
        <v>0.043896103271950926</v>
      </c>
      <c r="T198" s="21214" t="n">
        <v>0.06980141898440699</v>
      </c>
      <c r="U198" s="22302" t="n">
        <v>0.6288712165257976</v>
      </c>
      <c r="V198" s="23390" t="n">
        <v>0.09525320763930623</v>
      </c>
      <c r="W198" s="24476" t="n">
        <v>0.0737591521955521</v>
      </c>
      <c r="X198" t="n" s="25562">
        <v>1.2914086564711122</v>
      </c>
      <c r="Y198" t="n" s="26711">
        <v>0.6800442424824633</v>
      </c>
      <c r="Z198" t="n" s="27862">
        <v>0.657808136477763</v>
      </c>
      <c r="AA198" t="n" s="29073">
        <v>0.0</v>
      </c>
      <c r="AB198" t="n" s="30286">
        <v>0.0</v>
      </c>
      <c r="AC198" t="n" s="31499">
        <v>0.08591847926180393</v>
      </c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</row>
    <row r="199" spans="1:23" x14ac:dyDescent="0.25">
      <c r="A199" s="116" t="str">
        <f>IF(ISBLANK(TBL_DATA[[#This Row],[Row.names]]), "",   DATE(YEAR(TBL_DATA[[#This Row],[Row.names]]), MONTH(TBL_DATA[[#This Row],[Row.names]]), DAY(TBL_DATA[[#This Row],[Row.names]])))</f>
        <v/>
      </c>
      <c r="B199" s="383" t="s">
        <v>326</v>
      </c>
      <c r="C199" s="1596" t="s">
        <v>1539</v>
      </c>
      <c r="D199" s="2809" t="n">
        <v>0.005138703208556171</v>
      </c>
      <c r="E199" s="4022" t="n">
        <v>0.07246497404907304</v>
      </c>
      <c r="F199" s="5173" t="n">
        <v>-0.05274099147906408</v>
      </c>
      <c r="G199" s="6324" t="n">
        <v>0.49182104998321546</v>
      </c>
      <c r="H199" s="7475" t="n">
        <v>0.4815118618779008</v>
      </c>
      <c r="I199" s="8626" t="n">
        <v>0.003753935719370304</v>
      </c>
      <c r="J199" s="9777" t="n">
        <v>-0.04397299223361517</v>
      </c>
      <c r="K199" s="10926" t="n">
        <v>1.5062305206113824</v>
      </c>
      <c r="L199" s="12075" t="n">
        <v>0.43229302396601227</v>
      </c>
      <c r="M199" s="13224" t="n">
        <v>0.003928072858805522</v>
      </c>
      <c r="N199" s="14373" t="n">
        <v>0.0827594678627453</v>
      </c>
      <c r="O199" s="15524" t="n">
        <v>0.053865911106853105</v>
      </c>
      <c r="P199" s="16737" t="n">
        <v>0.0</v>
      </c>
      <c r="Q199" s="17888" t="n">
        <v>-0.01347537116558354</v>
      </c>
      <c r="R199" s="19039" t="n">
        <v>-0.011722817081570344</v>
      </c>
      <c r="S199" s="20127" t="n">
        <v>0.0486628177742503</v>
      </c>
      <c r="T199" s="21215" t="n">
        <v>0.06986405547252132</v>
      </c>
      <c r="U199" s="22303" t="n">
        <v>0.6965358286907662</v>
      </c>
      <c r="V199" s="23391" t="n">
        <v>0.11128978096159203</v>
      </c>
      <c r="W199" s="24477" t="n">
        <v>0.07375106687689197</v>
      </c>
      <c r="X199" t="n" s="25563">
        <v>1.5089921498676229</v>
      </c>
      <c r="Y199" t="n" s="26712">
        <v>0.6939105575489543</v>
      </c>
      <c r="Z199" t="n" s="27863">
        <v>0.6574899421025481</v>
      </c>
      <c r="AA199" t="n" s="29074">
        <v>0.0</v>
      </c>
      <c r="AB199" t="n" s="30287">
        <v>0.0</v>
      </c>
      <c r="AC199" t="n" s="31500">
        <v>0.08993244905135457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</row>
    <row r="200" spans="1:23" x14ac:dyDescent="0.25">
      <c r="A200" s="116" t="str">
        <f>IF(ISBLANK(TBL_DATA[[#This Row],[Row.names]]), "",   DATE(YEAR(TBL_DATA[[#This Row],[Row.names]]), MONTH(TBL_DATA[[#This Row],[Row.names]]), DAY(TBL_DATA[[#This Row],[Row.names]])))</f>
        <v/>
      </c>
      <c r="B200" s="384" t="s">
        <v>327</v>
      </c>
      <c r="C200" s="1597" t="s">
        <v>1540</v>
      </c>
      <c r="D200" s="2810" t="n">
        <v>0.010294138021807505</v>
      </c>
      <c r="E200" s="4023" t="n">
        <v>0.08350507651548833</v>
      </c>
      <c r="F200" s="5174" t="n">
        <v>-0.008614431691077451</v>
      </c>
      <c r="G200" s="6325" t="n">
        <v>0.49370044394659274</v>
      </c>
      <c r="H200" s="7476" t="n">
        <v>0.46127052844546984</v>
      </c>
      <c r="I200" s="8627" t="n">
        <v>0.003921485883396612</v>
      </c>
      <c r="J200" s="9778" t="n">
        <v>0.010128017444655635</v>
      </c>
      <c r="K200" s="10927" t="n">
        <v>1.5463136792957306</v>
      </c>
      <c r="L200" s="12076" t="n">
        <v>0.43194001723148673</v>
      </c>
      <c r="M200" s="13225" t="n">
        <v>0.004026821575149912</v>
      </c>
      <c r="N200" s="14374" t="n">
        <v>0.08481361199199135</v>
      </c>
      <c r="O200" s="15525" t="n">
        <v>0.05349011205290072</v>
      </c>
      <c r="P200" s="16738" t="n">
        <v>0.0</v>
      </c>
      <c r="Q200" s="17889" t="n">
        <v>-0.013603689483398212</v>
      </c>
      <c r="R200" s="19040" t="n">
        <v>-0.011807635860591071</v>
      </c>
      <c r="S200" s="20128" t="n">
        <v>0.0788539015477483</v>
      </c>
      <c r="T200" s="21216" t="n">
        <v>0.07053139810309288</v>
      </c>
      <c r="U200" s="22304" t="n">
        <v>1.1179971426695776</v>
      </c>
      <c r="V200" s="23392" t="n">
        <v>0.14006216771050672</v>
      </c>
      <c r="W200" s="24478" t="n">
        <v>0.07435262365804263</v>
      </c>
      <c r="X200" t="n" s="25564">
        <v>1.8837555531956858</v>
      </c>
      <c r="Y200" t="n" s="26713">
        <v>0.6791689984425598</v>
      </c>
      <c r="Z200" t="n" s="27864">
        <v>0.6572214369841315</v>
      </c>
      <c r="AA200" t="n" s="29075">
        <v>0.0</v>
      </c>
      <c r="AB200" t="n" s="30288">
        <v>0.0</v>
      </c>
      <c r="AC200" t="n" s="31501">
        <v>0.0890393337663873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</row>
    <row r="201" spans="1:23" x14ac:dyDescent="0.25">
      <c r="A201" s="116" t="str">
        <f>IF(ISBLANK(TBL_DATA[[#This Row],[Row.names]]), "",   DATE(YEAR(TBL_DATA[[#This Row],[Row.names]]), MONTH(TBL_DATA[[#This Row],[Row.names]]), DAY(TBL_DATA[[#This Row],[Row.names]])))</f>
        <v/>
      </c>
      <c r="B201" s="385" t="s">
        <v>328</v>
      </c>
      <c r="C201" s="1598" t="s">
        <v>1541</v>
      </c>
      <c r="D201" s="2811" t="n">
        <v>-0.00411409764125072</v>
      </c>
      <c r="E201" s="4024" t="n">
        <v>0.07904743083591281</v>
      </c>
      <c r="F201" s="5175" t="n">
        <v>0.0015261639499335455</v>
      </c>
      <c r="G201" s="6326" t="n">
        <v>0.4919938426612251</v>
      </c>
      <c r="H201" s="7477" t="n">
        <v>0.46476930168189534</v>
      </c>
      <c r="I201" s="8628" t="n">
        <v>0.003887343688610385</v>
      </c>
      <c r="J201" s="9779" t="n">
        <v>0.02043063678657253</v>
      </c>
      <c r="K201" s="10928" t="n">
        <v>1.5411690544384173</v>
      </c>
      <c r="L201" s="12077" t="n">
        <v>0.4353987120668208</v>
      </c>
      <c r="M201" s="13226" t="n">
        <v>0.0039925775848977715</v>
      </c>
      <c r="N201" s="14375" t="n">
        <v>0.08434953686527717</v>
      </c>
      <c r="O201" s="15526" t="n">
        <v>0.05283402238326307</v>
      </c>
      <c r="P201" s="16739" t="n">
        <v>-0.004114097641250702</v>
      </c>
      <c r="Q201" s="17890" t="n">
        <v>-0.013498647904093983</v>
      </c>
      <c r="R201" s="19041" t="n">
        <v>-0.01171242175818605</v>
      </c>
      <c r="S201" s="20129" t="n">
        <v>0.07743396940214065</v>
      </c>
      <c r="T201" s="21217" t="n">
        <v>0.07051180295197841</v>
      </c>
      <c r="U201" s="22305" t="n">
        <v>1.0981703227029456</v>
      </c>
      <c r="V201" s="23393" t="n">
        <v>0.12090069315206042</v>
      </c>
      <c r="W201" s="24479" t="n">
        <v>0.07391235935343798</v>
      </c>
      <c r="X201" t="n" s="25565">
        <v>1.6357304002965345</v>
      </c>
      <c r="Y201" t="n" s="26714">
        <v>0.6817399076494608</v>
      </c>
      <c r="Z201" t="n" s="27865">
        <v>0.6598474915212005</v>
      </c>
      <c r="AA201" t="n" s="29076">
        <v>0.0</v>
      </c>
      <c r="AB201" t="n" s="30289">
        <v>0.0</v>
      </c>
      <c r="AC201" t="n" s="31502">
        <v>0.09663654435279738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</row>
    <row r="202" spans="1:23" x14ac:dyDescent="0.25">
      <c r="A202" s="116" t="str">
        <f>IF(ISBLANK(TBL_DATA[[#This Row],[Row.names]]), "",   DATE(YEAR(TBL_DATA[[#This Row],[Row.names]]), MONTH(TBL_DATA[[#This Row],[Row.names]]), DAY(TBL_DATA[[#This Row],[Row.names]])))</f>
        <v/>
      </c>
      <c r="B202" s="386" t="s">
        <v>329</v>
      </c>
      <c r="C202" s="1599" t="s">
        <v>1542</v>
      </c>
      <c r="D202" s="2812" t="n">
        <v>-0.0019691545028917017</v>
      </c>
      <c r="E202" s="4025" t="n">
        <v>0.07692261972864856</v>
      </c>
      <c r="F202" s="5176" t="n">
        <v>-0.013767952996825983</v>
      </c>
      <c r="G202" s="6327" t="n">
        <v>0.48550009179986253</v>
      </c>
      <c r="H202" s="7478" t="n">
        <v>0.45369975001842533</v>
      </c>
      <c r="I202" s="8629" t="n">
        <v>0.003932829870681692</v>
      </c>
      <c r="J202" s="9780" t="n">
        <v>0.028859026615646766</v>
      </c>
      <c r="K202" s="10929" t="n">
        <v>1.5609026990883708</v>
      </c>
      <c r="L202" s="12078" t="n">
        <v>0.44333921532032056</v>
      </c>
      <c r="M202" s="13227" t="n">
        <v>0.003969947594592225</v>
      </c>
      <c r="N202" s="14376" t="n">
        <v>0.08446751751750696</v>
      </c>
      <c r="O202" s="15527" t="n">
        <v>0.052965091504581334</v>
      </c>
      <c r="P202" s="16740" t="n">
        <v>-0.006075150850246791</v>
      </c>
      <c r="Q202" s="17891" t="n">
        <v>-0.013539380730081263</v>
      </c>
      <c r="R202" s="19042" t="n">
        <v>-0.011750656169439166</v>
      </c>
      <c r="S202" s="20130" t="n">
        <v>0.06067224679535843</v>
      </c>
      <c r="T202" s="21218" t="n">
        <v>0.07067475845103807</v>
      </c>
      <c r="U202" s="22306" t="n">
        <v>0.8584712296879067</v>
      </c>
      <c r="V202" s="23394" t="n">
        <v>0.11674867190859217</v>
      </c>
      <c r="W202" s="24480" t="n">
        <v>0.0739356168612929</v>
      </c>
      <c r="X202" t="n" s="25566">
        <v>1.5790586034822542</v>
      </c>
      <c r="Y202" t="n" s="26715">
        <v>0.6735723791979784</v>
      </c>
      <c r="Z202" t="n" s="27866">
        <v>0.6658372288482528</v>
      </c>
      <c r="AA202" t="n" s="29077">
        <v>0.0</v>
      </c>
      <c r="AB202" t="n" s="30290">
        <v>0.0</v>
      </c>
      <c r="AC202" t="n" s="31503">
        <v>0.09471387458531205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</row>
    <row r="203" spans="1:23" x14ac:dyDescent="0.25">
      <c r="A203" s="116" t="str">
        <f>IF(ISBLANK(TBL_DATA[[#This Row],[Row.names]]), "",   DATE(YEAR(TBL_DATA[[#This Row],[Row.names]]), MONTH(TBL_DATA[[#This Row],[Row.names]]), DAY(TBL_DATA[[#This Row],[Row.names]])))</f>
        <v/>
      </c>
      <c r="B203" s="387" t="s">
        <v>330</v>
      </c>
      <c r="C203" s="1600" t="s">
        <v>1543</v>
      </c>
      <c r="D203" s="2813" t="n">
        <v>0.005353422465057904</v>
      </c>
      <c r="E203" s="4026" t="n">
        <v>0.08268784147423314</v>
      </c>
      <c r="F203" s="5177" t="n">
        <v>0.017202820268909846</v>
      </c>
      <c r="G203" s="6328" t="n">
        <v>0.48085771936272703</v>
      </c>
      <c r="H203" s="7479" t="n">
        <v>0.4346991247352393</v>
      </c>
      <c r="I203" s="8630" t="n">
        <v>0.004016965638603379</v>
      </c>
      <c r="J203" s="9781" t="n">
        <v>0.061724756068662456</v>
      </c>
      <c r="K203" s="10930" t="n">
        <v>1.6572024015170543</v>
      </c>
      <c r="L203" s="12079" t="n">
        <v>0.45503072587798055</v>
      </c>
      <c r="M203" s="13228" t="n">
        <v>0.00394406711271638</v>
      </c>
      <c r="N203" s="14377" t="n">
        <v>0.08481224479940389</v>
      </c>
      <c r="O203" s="15528" t="n">
        <v>0.052965091504581334</v>
      </c>
      <c r="P203" s="16741" t="n">
        <v>-7.542512342290086E-4</v>
      </c>
      <c r="Q203" s="17892" t="n">
        <v>-0.013567474510846354</v>
      </c>
      <c r="R203" s="19043" t="n">
        <v>-0.011771449840363515</v>
      </c>
      <c r="S203" s="20131" t="n">
        <v>0.06901868707760106</v>
      </c>
      <c r="T203" s="21219" t="n">
        <v>0.0711520411501023</v>
      </c>
      <c r="U203" s="22307" t="n">
        <v>0.9700169659504114</v>
      </c>
      <c r="V203" s="23395" t="n">
        <v>0.13497157004800853</v>
      </c>
      <c r="W203" s="24481" t="n">
        <v>0.0738541982280972</v>
      </c>
      <c r="X203" t="n" s="25567">
        <v>1.8275409291040106</v>
      </c>
      <c r="Y203" t="n" s="26716">
        <v>0.6593171655093163</v>
      </c>
      <c r="Z203" t="n" s="27867">
        <v>0.6745596533131674</v>
      </c>
      <c r="AA203" t="n" s="29078">
        <v>0.0</v>
      </c>
      <c r="AB203" t="n" s="30291">
        <v>0.0</v>
      </c>
      <c r="AC203" t="n" s="31504">
        <v>0.09137791953773107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</row>
    <row r="204" spans="1:23" x14ac:dyDescent="0.25">
      <c r="A204" s="116" t="str">
        <f>IF(ISBLANK(TBL_DATA[[#This Row],[Row.names]]), "",   DATE(YEAR(TBL_DATA[[#This Row],[Row.names]]), MONTH(TBL_DATA[[#This Row],[Row.names]]), DAY(TBL_DATA[[#This Row],[Row.names]])))</f>
        <v/>
      </c>
      <c r="B204" s="388" t="s">
        <v>331</v>
      </c>
      <c r="C204" s="1601" t="s">
        <v>1544</v>
      </c>
      <c r="D204" s="2814" t="n">
        <v>-0.007863857819254865</v>
      </c>
      <c r="E204" s="4027" t="n">
        <v>0.07417373822624374</v>
      </c>
      <c r="F204" s="5178" t="n">
        <v>-0.022552106844897946</v>
      </c>
      <c r="G204" s="6329" t="n">
        <v>0.49108765213819544</v>
      </c>
      <c r="H204" s="7480" t="n">
        <v>0.4524252292966917</v>
      </c>
      <c r="I204" s="8631" t="n">
        <v>0.003999712295110217</v>
      </c>
      <c r="J204" s="9782" t="n">
        <v>0.02615147579223165</v>
      </c>
      <c r="K204" s="10931" t="n">
        <v>1.6852717999499383</v>
      </c>
      <c r="L204" s="12080" t="n">
        <v>0.4716712235660248</v>
      </c>
      <c r="M204" s="13229" t="n">
        <v>0.003928793214643436</v>
      </c>
      <c r="N204" s="14378" t="n">
        <v>0.08580395539678931</v>
      </c>
      <c r="O204" s="15529" t="n">
        <v>0.05525090005868228</v>
      </c>
      <c r="P204" s="16742" t="n">
        <v>-0.008612177729018011</v>
      </c>
      <c r="Q204" s="17893" t="n">
        <v>-0.013947873415173142</v>
      </c>
      <c r="R204" s="19044" t="n">
        <v>-0.012130847806640659</v>
      </c>
      <c r="S204" s="20132" t="n">
        <v>0.04865226057619587</v>
      </c>
      <c r="T204" s="21220" t="n">
        <v>0.07131088153500098</v>
      </c>
      <c r="U204" s="22308" t="n">
        <v>0.682255772596448</v>
      </c>
      <c r="V204" s="23396" t="n">
        <v>0.12702523765142115</v>
      </c>
      <c r="W204" s="24482" t="n">
        <v>0.07406751594012764</v>
      </c>
      <c r="X204" t="n" s="25568">
        <v>1.7149925448303383</v>
      </c>
      <c r="Y204" t="n" s="26717">
        <v>0.6726256234315577</v>
      </c>
      <c r="Z204" t="n" s="27868">
        <v>0.6867832435099336</v>
      </c>
      <c r="AA204" t="n" s="29079">
        <v>0.0</v>
      </c>
      <c r="AB204" t="n" s="30292">
        <v>0.0</v>
      </c>
      <c r="AC204" t="n" s="31505">
        <v>0.0906234191007993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</row>
    <row r="205" spans="1:23" x14ac:dyDescent="0.25">
      <c r="A205" s="116" t="str">
        <f>IF(ISBLANK(TBL_DATA[[#This Row],[Row.names]]), "",   DATE(YEAR(TBL_DATA[[#This Row],[Row.names]]), MONTH(TBL_DATA[[#This Row],[Row.names]]), DAY(TBL_DATA[[#This Row],[Row.names]])))</f>
        <v/>
      </c>
      <c r="B205" s="389" t="s">
        <v>332</v>
      </c>
      <c r="C205" s="1602" t="s">
        <v>1545</v>
      </c>
      <c r="D205" s="2815" t="n">
        <v>-0.00574060753610347</v>
      </c>
      <c r="E205" s="4028" t="n">
        <v>0.06800732836949752</v>
      </c>
      <c r="F205" s="5179" t="n">
        <v>1.8994429364926901E-6</v>
      </c>
      <c r="G205" s="6330" t="n">
        <v>0.4948585851020925</v>
      </c>
      <c r="H205" s="7481" t="n">
        <v>0.46415057539434607</v>
      </c>
      <c r="I205" s="8632" t="n">
        <v>0.003983777467412128</v>
      </c>
      <c r="J205" s="9783" t="n">
        <v>0.05728852832299802</v>
      </c>
      <c r="K205" s="10932" t="n">
        <v>1.591818896986417</v>
      </c>
      <c r="L205" s="12081" t="n">
        <v>0.46593900805223726</v>
      </c>
      <c r="M205" s="13230" t="n">
        <v>0.003977123851543794</v>
      </c>
      <c r="N205" s="14379" t="n">
        <v>0.08639208528837304</v>
      </c>
      <c r="O205" s="15530" t="n">
        <v>0.056431199321197924</v>
      </c>
      <c r="P205" s="16743" t="n">
        <v>-0.014303346132748196</v>
      </c>
      <c r="Q205" s="17894" t="n">
        <v>-0.0141943359370132</v>
      </c>
      <c r="R205" s="19045" t="n">
        <v>-0.0123648558085322</v>
      </c>
      <c r="S205" s="20133" t="n">
        <v>0.048347191495326625</v>
      </c>
      <c r="T205" s="21221" t="n">
        <v>0.0712841818040884</v>
      </c>
      <c r="U205" s="22309" t="n">
        <v>0.6782316956123602</v>
      </c>
      <c r="V205" s="23397" t="n">
        <v>0.12702929940884178</v>
      </c>
      <c r="W205" s="24483" t="n">
        <v>0.0739665122707131</v>
      </c>
      <c r="X205" t="n" s="25569">
        <v>1.7173893361893553</v>
      </c>
      <c r="Y205" t="n" s="26718">
        <v>0.6812859718167885</v>
      </c>
      <c r="Z205" t="n" s="27869">
        <v>0.6825972517174658</v>
      </c>
      <c r="AA205" t="n" s="29080">
        <v>0.0</v>
      </c>
      <c r="AB205" t="n" s="30293">
        <v>0.0</v>
      </c>
      <c r="AC205" t="n" s="31506">
        <v>0.0942016199714265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</row>
    <row r="206" spans="1:23" x14ac:dyDescent="0.25">
      <c r="A206" s="116" t="str">
        <f>IF(ISBLANK(TBL_DATA[[#This Row],[Row.names]]), "",   DATE(YEAR(TBL_DATA[[#This Row],[Row.names]]), MONTH(TBL_DATA[[#This Row],[Row.names]]), DAY(TBL_DATA[[#This Row],[Row.names]])))</f>
        <v/>
      </c>
      <c r="B206" s="390" t="s">
        <v>333</v>
      </c>
      <c r="C206" s="1603" t="s">
        <v>1546</v>
      </c>
      <c r="D206" s="2816" t="n">
        <v>-0.0026990553306342896</v>
      </c>
      <c r="E206" s="4029" t="n">
        <v>0.06512471749670534</v>
      </c>
      <c r="F206" s="5180" t="n">
        <v>-0.0018580455013602615</v>
      </c>
      <c r="G206" s="6331" t="n">
        <v>0.49432941834747535</v>
      </c>
      <c r="H206" s="7482" t="n">
        <v>0.4629346432340029</v>
      </c>
      <c r="I206" s="8633" t="n">
        <v>0.0039888870256828395</v>
      </c>
      <c r="J206" s="9784" t="n">
        <v>0.06586464182601803</v>
      </c>
      <c r="K206" s="10933" t="n">
        <v>1.604426534821929</v>
      </c>
      <c r="L206" s="12082" t="n">
        <v>0.472736247518792</v>
      </c>
      <c r="M206" s="13231" t="n">
        <v>0.003952320224719674</v>
      </c>
      <c r="N206" s="14380" t="n">
        <v>0.0864049129598395</v>
      </c>
      <c r="O206" s="15531" t="n">
        <v>0.05644920694585096</v>
      </c>
      <c r="P206" s="16744" t="n">
        <v>-0.01696379594075692</v>
      </c>
      <c r="Q206" s="17895" t="n">
        <v>-0.014197993740918145</v>
      </c>
      <c r="R206" s="19046" t="n">
        <v>-0.012368241967529347</v>
      </c>
      <c r="S206" s="20134" t="n">
        <v>0.044055820629277376</v>
      </c>
      <c r="T206" s="21222" t="n">
        <v>0.07139496350726653</v>
      </c>
      <c r="U206" s="22310" t="n">
        <v>0.6170718278298918</v>
      </c>
      <c r="V206" s="23398" t="n">
        <v>0.12271547965342577</v>
      </c>
      <c r="W206" s="24484" t="n">
        <v>0.07403484998995558</v>
      </c>
      <c r="X206" t="n" s="25570">
        <v>1.657536682657894</v>
      </c>
      <c r="Y206" t="n" s="26719">
        <v>0.6803930064558298</v>
      </c>
      <c r="Z206" t="n" s="27870">
        <v>0.6875581775521197</v>
      </c>
      <c r="AA206" t="n" s="29081">
        <v>0.0</v>
      </c>
      <c r="AB206" t="n" s="30294">
        <v>0.0</v>
      </c>
      <c r="AC206" t="n" s="31507">
        <v>0.09423888974532763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</row>
    <row r="207" spans="1:23" x14ac:dyDescent="0.25">
      <c r="A207" s="116" t="str">
        <f>IF(ISBLANK(TBL_DATA[[#This Row],[Row.names]]), "",   DATE(YEAR(TBL_DATA[[#This Row],[Row.names]]), MONTH(TBL_DATA[[#This Row],[Row.names]]), DAY(TBL_DATA[[#This Row],[Row.names]])))</f>
        <v/>
      </c>
      <c r="B207" s="391" t="s">
        <v>334</v>
      </c>
      <c r="C207" s="1604" t="s">
        <v>1547</v>
      </c>
      <c r="D207" s="2817" t="n">
        <v>-0.0018135401699147496</v>
      </c>
      <c r="E207" s="4030" t="n">
        <v>0.06319307103555616</v>
      </c>
      <c r="F207" s="5181" t="n">
        <v>-0.016269403834720753</v>
      </c>
      <c r="G207" s="6332" t="n">
        <v>0.49207597003328857</v>
      </c>
      <c r="H207" s="7483" t="n">
        <v>0.4658564539160299</v>
      </c>
      <c r="I207" s="8634" t="n">
        <v>0.003957315787623571</v>
      </c>
      <c r="J207" s="9785" t="n">
        <v>0.06453491003127687</v>
      </c>
      <c r="K207" s="10934" t="n">
        <v>1.569033354348091</v>
      </c>
      <c r="L207" s="12083" t="n">
        <v>0.4677096732217199</v>
      </c>
      <c r="M207" s="13232" t="n">
        <v>0.003950444838522114</v>
      </c>
      <c r="N207" s="14381" t="n">
        <v>0.08595516640182461</v>
      </c>
      <c r="O207" s="15532" t="n">
        <v>0.056565613906392684</v>
      </c>
      <c r="P207" s="16745" t="n">
        <v>-0.018746571585298688</v>
      </c>
      <c r="Q207" s="17896" t="n">
        <v>-0.014230027287956536</v>
      </c>
      <c r="R207" s="19047" t="n">
        <v>-0.012409799562841311</v>
      </c>
      <c r="S207" s="20135" t="n">
        <v>0.047821668012399954</v>
      </c>
      <c r="T207" s="21223" t="n">
        <v>0.07134681908846255</v>
      </c>
      <c r="U207" s="22311" t="n">
        <v>0.6702704987184659</v>
      </c>
      <c r="V207" s="23399" t="n">
        <v>0.13343228016494835</v>
      </c>
      <c r="W207" s="24485" t="n">
        <v>0.07408333541048849</v>
      </c>
      <c r="X207" t="n" s="25571">
        <v>1.8011105928966775</v>
      </c>
      <c r="Y207" t="n" s="26720">
        <v>0.6825367784347083</v>
      </c>
      <c r="Z207" t="n" s="27871">
        <v>0.6838930276159569</v>
      </c>
      <c r="AA207" t="n" s="29082">
        <v>0.0</v>
      </c>
      <c r="AB207" t="n" s="30295">
        <v>0.0</v>
      </c>
      <c r="AC207" t="n" s="31508">
        <v>0.09133785449449097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</row>
    <row r="208" spans="1:23" x14ac:dyDescent="0.25">
      <c r="A208" s="116" t="str">
        <f>IF(ISBLANK(TBL_DATA[[#This Row],[Row.names]]), "",   DATE(YEAR(TBL_DATA[[#This Row],[Row.names]]), MONTH(TBL_DATA[[#This Row],[Row.names]]), DAY(TBL_DATA[[#This Row],[Row.names]])))</f>
        <v/>
      </c>
      <c r="B208" s="392" t="s">
        <v>335</v>
      </c>
      <c r="C208" s="1605" t="s">
        <v>1548</v>
      </c>
      <c r="D208" s="2818" t="n">
        <v>7.127583749108576E-4</v>
      </c>
      <c r="E208" s="4031" t="n">
        <v>0.06395087080108386</v>
      </c>
      <c r="F208" s="5182" t="n">
        <v>-0.015243254918838156</v>
      </c>
      <c r="G208" s="6333" t="n">
        <v>0.4822217483737315</v>
      </c>
      <c r="H208" s="7484" t="n">
        <v>0.45834124258009695</v>
      </c>
      <c r="I208" s="8635" t="n">
        <v>0.003959097609701755</v>
      </c>
      <c r="J208" s="9786" t="n">
        <v>0.07594457438109092</v>
      </c>
      <c r="K208" s="10935" t="n">
        <v>1.4780140830303035</v>
      </c>
      <c r="L208" s="12084" t="n">
        <v>0.44037049490952046</v>
      </c>
      <c r="M208" s="13233" t="n">
        <v>0.004024237710229089</v>
      </c>
      <c r="N208" s="14382" t="n">
        <v>0.08539522655194787</v>
      </c>
      <c r="O208" s="15533" t="n">
        <v>0.056565613906392684</v>
      </c>
      <c r="P208" s="16746" t="n">
        <v>-0.018047174986286274</v>
      </c>
      <c r="Q208" s="17897" t="n">
        <v>-0.01420411606360964</v>
      </c>
      <c r="R208" s="19048" t="n">
        <v>-0.012395745892633486</v>
      </c>
      <c r="S208" s="20136" t="n">
        <v>0.05763341005840461</v>
      </c>
      <c r="T208" s="21224" t="n">
        <v>0.07148512249856177</v>
      </c>
      <c r="U208" s="22312" t="n">
        <v>0.8062294368952666</v>
      </c>
      <c r="V208" s="23400" t="n">
        <v>0.14425583428767563</v>
      </c>
      <c r="W208" s="24486" t="n">
        <v>0.07467457984139249</v>
      </c>
      <c r="X208" t="n" s="25572">
        <v>1.9317930491751345</v>
      </c>
      <c r="Y208" t="n" s="26721">
        <v>0.6770090417269898</v>
      </c>
      <c r="Z208" t="n" s="27872">
        <v>0.663604170352719</v>
      </c>
      <c r="AA208" t="n" s="29083">
        <v>0.0</v>
      </c>
      <c r="AB208" t="n" s="30296">
        <v>0.0</v>
      </c>
      <c r="AC208" t="n" s="31509">
        <v>0.08808401615266463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</row>
    <row r="209" spans="1:23" x14ac:dyDescent="0.25">
      <c r="A209" s="116" t="str">
        <f>IF(ISBLANK(TBL_DATA[[#This Row],[Row.names]]), "",   DATE(YEAR(TBL_DATA[[#This Row],[Row.names]]), MONTH(TBL_DATA[[#This Row],[Row.names]]), DAY(TBL_DATA[[#This Row],[Row.names]])))</f>
        <v/>
      </c>
      <c r="B209" s="393" t="s">
        <v>336</v>
      </c>
      <c r="C209" s="1606" t="s">
        <v>1549</v>
      </c>
      <c r="D209" s="2819" t="n">
        <v>0.0013127758225797855</v>
      </c>
      <c r="E209" s="4032" t="n">
        <v>0.06534759978068427</v>
      </c>
      <c r="F209" s="5183" t="n">
        <v>-0.029511784429709143</v>
      </c>
      <c r="G209" s="6334" t="n">
        <v>0.48088201135898523</v>
      </c>
      <c r="H209" s="7485" t="n">
        <v>0.46086477196618414</v>
      </c>
      <c r="I209" s="8636" t="n">
        <v>0.003931038630250758</v>
      </c>
      <c r="J209" s="9787" t="n">
        <v>0.059552926781482274</v>
      </c>
      <c r="K209" s="10936" t="n">
        <v>1.462108697746276</v>
      </c>
      <c r="L209" s="12085" t="n">
        <v>0.43678661458498474</v>
      </c>
      <c r="M209" s="13234" t="n">
        <v>0.004017861299232133</v>
      </c>
      <c r="N209" s="14383" t="n">
        <v>0.08498821871676954</v>
      </c>
      <c r="O209" s="15534" t="n">
        <v>0.056565613906392684</v>
      </c>
      <c r="P209" s="16747" t="n">
        <v>-0.016758091058694302</v>
      </c>
      <c r="Q209" s="17898" t="n">
        <v>-0.014184229474119731</v>
      </c>
      <c r="R209" s="19049" t="n">
        <v>-0.012384478295775938</v>
      </c>
      <c r="S209" s="20137" t="n">
        <v>0.05034683405596496</v>
      </c>
      <c r="T209" s="21225" t="n">
        <v>0.07130522998042745</v>
      </c>
      <c r="U209" s="22313" t="n">
        <v>0.7060749130152817</v>
      </c>
      <c r="V209" s="23401" t="n">
        <v>0.12888529475092603</v>
      </c>
      <c r="W209" s="24487" t="n">
        <v>0.0743879140107963</v>
      </c>
      <c r="X209" t="n" s="25573">
        <v>1.7326106863571984</v>
      </c>
      <c r="Y209" t="n" s="26722">
        <v>0.678870217321532</v>
      </c>
      <c r="Z209" t="n" s="27873">
        <v>0.6608983390696217</v>
      </c>
      <c r="AA209" t="n" s="29084">
        <v>0.0</v>
      </c>
      <c r="AB209" t="n" s="30297">
        <v>0.0</v>
      </c>
      <c r="AC209" t="n" s="31510">
        <v>0.08451585435612352</v>
      </c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</row>
    <row r="210" spans="1:23" x14ac:dyDescent="0.25">
      <c r="A210" s="116" t="str">
        <f>IF(ISBLANK(TBL_DATA[[#This Row],[Row.names]]), "",   DATE(YEAR(TBL_DATA[[#This Row],[Row.names]]), MONTH(TBL_DATA[[#This Row],[Row.names]]), DAY(TBL_DATA[[#This Row],[Row.names]])))</f>
        <v/>
      </c>
      <c r="B210" s="394" t="s">
        <v>337</v>
      </c>
      <c r="C210" s="1607" t="s">
        <v>1550</v>
      </c>
      <c r="D210" s="2820" t="n">
        <v>-8.368434265954113E-5</v>
      </c>
      <c r="E210" s="4033" t="n">
        <v>0.06525844686709248</v>
      </c>
      <c r="F210" s="5184" t="n">
        <v>-0.0068512299295038215</v>
      </c>
      <c r="G210" s="6335" t="n">
        <v>0.4711315744666702</v>
      </c>
      <c r="H210" s="7486" t="n">
        <v>0.45176451287132807</v>
      </c>
      <c r="I210" s="8637" t="n">
        <v>0.0039015786402443278</v>
      </c>
      <c r="J210" s="9788" t="n">
        <v>0.08028439338481319</v>
      </c>
      <c r="K210" s="10937" t="n">
        <v>1.4401285578141787</v>
      </c>
      <c r="L210" s="12086" t="n">
        <v>0.43470203088051285</v>
      </c>
      <c r="M210" s="13235" t="n">
        <v>0.003961826984104158</v>
      </c>
      <c r="N210" s="14384" t="n">
        <v>0.08364828927103199</v>
      </c>
      <c r="O210" s="15535" t="n">
        <v>0.05458033967419181</v>
      </c>
      <c r="P210" s="16748" t="n">
        <v>-0.016840373011519527</v>
      </c>
      <c r="Q210" s="17899" t="n">
        <v>-0.013844485898037212</v>
      </c>
      <c r="R210" s="19050" t="n">
        <v>-0.01207310970666544</v>
      </c>
      <c r="S210" s="20138" t="n">
        <v>0.013421133029130727</v>
      </c>
      <c r="T210" s="21226" t="n">
        <v>0.06811759618175772</v>
      </c>
      <c r="U210" s="22314" t="n">
        <v>0.19702887038643008</v>
      </c>
      <c r="V210" s="23402" t="n">
        <v>0.10702987370532568</v>
      </c>
      <c r="W210" s="24488" t="n">
        <v>0.07323595675470042</v>
      </c>
      <c r="X210" t="n" s="25574">
        <v>1.4614388675745171</v>
      </c>
      <c r="Y210" t="n" s="26723">
        <v>0.6721342967527606</v>
      </c>
      <c r="Z210" t="n" s="27874">
        <v>0.6593193694109956</v>
      </c>
      <c r="AA210" t="n" s="29085">
        <v>0.0</v>
      </c>
      <c r="AB210" t="n" s="30298">
        <v>0.0</v>
      </c>
      <c r="AC210" t="n" s="31511">
        <v>0.08121234839123076</v>
      </c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</row>
    <row r="211" spans="1:23" x14ac:dyDescent="0.25">
      <c r="A211" s="116" t="str">
        <f>IF(ISBLANK(TBL_DATA[[#This Row],[Row.names]]), "",   DATE(YEAR(TBL_DATA[[#This Row],[Row.names]]), MONTH(TBL_DATA[[#This Row],[Row.names]]), DAY(TBL_DATA[[#This Row],[Row.names]])))</f>
        <v/>
      </c>
      <c r="B211" s="395" t="s">
        <v>338</v>
      </c>
      <c r="C211" s="1608" t="s">
        <v>1551</v>
      </c>
      <c r="D211" s="2821" t="n">
        <v>-0.0028315572169837306</v>
      </c>
      <c r="E211" s="4034" t="n">
        <v>0.06224210662391316</v>
      </c>
      <c r="F211" s="5185" t="n">
        <v>-0.0034979121001538216</v>
      </c>
      <c r="G211" s="6336" t="n">
        <v>0.46084212547916265</v>
      </c>
      <c r="H211" s="7487" t="n">
        <v>0.44533716373658766</v>
      </c>
      <c r="I211" s="8638" t="n">
        <v>0.003907774721776353</v>
      </c>
      <c r="J211" s="9789" t="n">
        <v>0.08887523002718467</v>
      </c>
      <c r="K211" s="10938" t="n">
        <v>1.3271405647337204</v>
      </c>
      <c r="L211" s="12087" t="n">
        <v>0.41230400198352024</v>
      </c>
      <c r="M211" s="13236" t="n">
        <v>0.004022456459854032</v>
      </c>
      <c r="N211" s="14385" t="n">
        <v>0.0832942947897753</v>
      </c>
      <c r="O211" s="15536" t="n">
        <v>0.054873348212427925</v>
      </c>
      <c r="P211" s="16749" t="n">
        <v>-0.019624245748765756</v>
      </c>
      <c r="Q211" s="17900" t="n">
        <v>-0.013906545830428366</v>
      </c>
      <c r="R211" s="19051" t="n">
        <v>-0.012142665995544453</v>
      </c>
      <c r="S211" s="20139" t="n">
        <v>0.030245217902096444</v>
      </c>
      <c r="T211" s="21227" t="n">
        <v>0.06767234439143387</v>
      </c>
      <c r="U211" s="22315" t="n">
        <v>0.4469361623878507</v>
      </c>
      <c r="V211" s="23403" t="n">
        <v>0.13462987096292145</v>
      </c>
      <c r="W211" s="24489" t="n">
        <v>0.07366912473680015</v>
      </c>
      <c r="X211" t="n" s="25575">
        <v>1.827493830609737</v>
      </c>
      <c r="Y211" t="n" s="26724">
        <v>0.6673358702606863</v>
      </c>
      <c r="Z211" t="n" s="27875">
        <v>0.642109026555086</v>
      </c>
      <c r="AA211" t="n" s="29086">
        <v>0.0</v>
      </c>
      <c r="AB211" t="n" s="30299">
        <v>0.0</v>
      </c>
      <c r="AC211" t="n" s="31512">
        <v>0.07790830371125113</v>
      </c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</row>
    <row r="212" spans="1:23" x14ac:dyDescent="0.25">
      <c r="A212" s="116" t="str">
        <f>IF(ISBLANK(TBL_DATA[[#This Row],[Row.names]]), "",   DATE(YEAR(TBL_DATA[[#This Row],[Row.names]]), MONTH(TBL_DATA[[#This Row],[Row.names]]), DAY(TBL_DATA[[#This Row],[Row.names]])))</f>
        <v/>
      </c>
      <c r="B212" s="396" t="s">
        <v>339</v>
      </c>
      <c r="C212" s="1609" t="s">
        <v>1552</v>
      </c>
      <c r="D212" s="2822" t="n">
        <v>-0.0013708402691323493</v>
      </c>
      <c r="E212" s="4035" t="n">
        <v>0.060785942368585255</v>
      </c>
      <c r="F212" s="5186" t="n">
        <v>-0.006210071842933429</v>
      </c>
      <c r="G212" s="6337" t="n">
        <v>0.4593610991195328</v>
      </c>
      <c r="H212" s="7488" t="n">
        <v>0.44632683860312505</v>
      </c>
      <c r="I212" s="8639" t="n">
        <v>0.003903470689740036</v>
      </c>
      <c r="J212" s="9790" t="n">
        <v>0.08725304106685883</v>
      </c>
      <c r="K212" s="10939" t="n">
        <v>1.3221909462983166</v>
      </c>
      <c r="L212" s="12088" t="n">
        <v>0.41242694852723416</v>
      </c>
      <c r="M212" s="13237" t="n">
        <v>0.004021194882067279</v>
      </c>
      <c r="N212" s="14386" t="n">
        <v>0.08327688215013261</v>
      </c>
      <c r="O212" s="15537" t="n">
        <v>0.05494179789755944</v>
      </c>
      <c r="P212" s="16750" t="n">
        <v>-0.02096818431157421</v>
      </c>
      <c r="Q212" s="17901" t="n">
        <v>-0.013949313851067747</v>
      </c>
      <c r="R212" s="19052" t="n">
        <v>-0.012185802754571203</v>
      </c>
      <c r="S212" s="20140" t="n">
        <v>0.03906323260043831</v>
      </c>
      <c r="T212" s="21228" t="n">
        <v>0.06751689197213419</v>
      </c>
      <c r="U212" s="22316" t="n">
        <v>0.5785697691262304</v>
      </c>
      <c r="V212" s="23404" t="n">
        <v>0.13989880188856318</v>
      </c>
      <c r="W212" s="24490" t="n">
        <v>0.0736811709714047</v>
      </c>
      <c r="X212" t="n" s="25576">
        <v>1.8987049207301174</v>
      </c>
      <c r="Y212" t="n" s="26725">
        <v>0.6680769705678569</v>
      </c>
      <c r="Z212" t="n" s="27876">
        <v>0.6422047559207531</v>
      </c>
      <c r="AA212" t="n" s="29087">
        <v>0.0</v>
      </c>
      <c r="AB212" t="n" s="30300">
        <v>0.0</v>
      </c>
      <c r="AC212" t="n" s="31513">
        <v>0.0759750238850325</v>
      </c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</row>
    <row r="213" spans="1:23" x14ac:dyDescent="0.25">
      <c r="A213" s="116" t="str">
        <f>IF(ISBLANK(TBL_DATA[[#This Row],[Row.names]]), "",   DATE(YEAR(TBL_DATA[[#This Row],[Row.names]]), MONTH(TBL_DATA[[#This Row],[Row.names]]), DAY(TBL_DATA[[#This Row],[Row.names]])))</f>
        <v/>
      </c>
      <c r="B213" s="397" t="s">
        <v>340</v>
      </c>
      <c r="C213" s="1610" t="s">
        <v>1553</v>
      </c>
      <c r="D213" s="2823" t="n">
        <v>-9.104789119076564E-4</v>
      </c>
      <c r="E213" s="4036" t="n">
        <v>0.05982011913801055</v>
      </c>
      <c r="F213" s="5187" t="n">
        <v>0.011689277915719831</v>
      </c>
      <c r="G213" s="6338" t="n">
        <v>0.4534521564775824</v>
      </c>
      <c r="H213" s="7489" t="n">
        <v>0.44246279404505</v>
      </c>
      <c r="I213" s="8640" t="n">
        <v>0.0038788312740114287</v>
      </c>
      <c r="J213" s="9791" t="n">
        <v>0.12413593348031005</v>
      </c>
      <c r="K213" s="10940" t="n">
        <v>1.3243144101068969</v>
      </c>
      <c r="L213" s="12089" t="n">
        <v>0.4254136786377906</v>
      </c>
      <c r="M213" s="13238" t="n">
        <v>0.003937690726605144</v>
      </c>
      <c r="N213" s="14387" t="n">
        <v>0.08246396865339971</v>
      </c>
      <c r="O213" s="15538" t="n">
        <v>0.053706875978081894</v>
      </c>
      <c r="P213" s="16751" t="n">
        <v>-0.02185957213384515</v>
      </c>
      <c r="Q213" s="17902" t="n">
        <v>-0.013735311250398698</v>
      </c>
      <c r="R213" s="19053" t="n">
        <v>-0.011989014799010935</v>
      </c>
      <c r="S213" s="20141" t="n">
        <v>0.036072168058630893</v>
      </c>
      <c r="T213" s="21229" t="n">
        <v>0.06745352120060691</v>
      </c>
      <c r="U213" s="22317" t="n">
        <v>0.5347707194017669</v>
      </c>
      <c r="V213" s="23405" t="n">
        <v>0.14538587865894415</v>
      </c>
      <c r="W213" s="24491" t="n">
        <v>0.07374153497260645</v>
      </c>
      <c r="X213" t="n" s="25577">
        <v>1.9715602436666415</v>
      </c>
      <c r="Y213" t="n" s="26726">
        <v>0.6651787684863748</v>
      </c>
      <c r="Z213" t="n" s="27877">
        <v>0.6522374403833244</v>
      </c>
      <c r="AA213" t="n" s="29088">
        <v>0.0</v>
      </c>
      <c r="AB213" t="n" s="30301">
        <v>0.0</v>
      </c>
      <c r="AC213" t="n" s="31514">
        <v>0.07322314643909415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</row>
    <row r="214" spans="1:23" x14ac:dyDescent="0.25">
      <c r="A214" s="116" t="str">
        <f>IF(ISBLANK(TBL_DATA[[#This Row],[Row.names]]), "",   DATE(YEAR(TBL_DATA[[#This Row],[Row.names]]), MONTH(TBL_DATA[[#This Row],[Row.names]]), DAY(TBL_DATA[[#This Row],[Row.names]])))</f>
        <v/>
      </c>
      <c r="B214" s="398" t="s">
        <v>341</v>
      </c>
      <c r="C214" s="1611" t="s">
        <v>1554</v>
      </c>
      <c r="D214" s="2824" t="n">
        <v>-0.007178308050360274</v>
      </c>
      <c r="E214" s="4037" t="n">
        <v>0.05221240384486836</v>
      </c>
      <c r="F214" s="5188" t="n">
        <v>0.019530801884293902</v>
      </c>
      <c r="G214" s="6339" t="n">
        <v>0.4618733263183343</v>
      </c>
      <c r="H214" s="7490" t="n">
        <v>0.4583740321356639</v>
      </c>
      <c r="I214" s="8641" t="n">
        <v>0.0038694153113680357</v>
      </c>
      <c r="J214" s="9792" t="n">
        <v>0.12028598359321041</v>
      </c>
      <c r="K214" s="10941" t="n">
        <v>1.3351966815642302</v>
      </c>
      <c r="L214" s="12090" t="n">
        <v>0.438470377023184</v>
      </c>
      <c r="M214" s="13239" t="n">
        <v>0.003939870460036224</v>
      </c>
      <c r="N214" s="14388" t="n">
        <v>0.08346336249302445</v>
      </c>
      <c r="O214" s="15539" t="n">
        <v>0.055592633983186465</v>
      </c>
      <c r="P214" s="16752" t="n">
        <v>-0.028880965441579698</v>
      </c>
      <c r="Q214" s="17903" t="n">
        <v>-0.014063511522852424</v>
      </c>
      <c r="R214" s="19054" t="n">
        <v>-0.012296051429401655</v>
      </c>
      <c r="S214" s="20142" t="n">
        <v>0.03270879127443105</v>
      </c>
      <c r="T214" s="21230" t="n">
        <v>0.06741063045825435</v>
      </c>
      <c r="U214" s="22318" t="n">
        <v>0.4852171097062614</v>
      </c>
      <c r="V214" s="23406" t="n">
        <v>0.1361588328036627</v>
      </c>
      <c r="W214" s="24492" t="n">
        <v>0.07349860301486787</v>
      </c>
      <c r="X214" t="n" s="25578">
        <v>1.8525363369983976</v>
      </c>
      <c r="Y214" t="n" s="26727">
        <v>0.67703325777665</v>
      </c>
      <c r="Z214" t="n" s="27878">
        <v>0.6621709575503776</v>
      </c>
      <c r="AA214" t="n" s="29089">
        <v>0.0</v>
      </c>
      <c r="AB214" t="n" s="30302">
        <v>0.0</v>
      </c>
      <c r="AC214" t="n" s="31515">
        <v>0.0704172674350892</v>
      </c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</row>
    <row r="215" spans="1:23" x14ac:dyDescent="0.25">
      <c r="A215" s="116" t="str">
        <f>IF(ISBLANK(TBL_DATA[[#This Row],[Row.names]]), "",   DATE(YEAR(TBL_DATA[[#This Row],[Row.names]]), MONTH(TBL_DATA[[#This Row],[Row.names]]), DAY(TBL_DATA[[#This Row],[Row.names]])))</f>
        <v/>
      </c>
      <c r="B215" s="399" t="s">
        <v>342</v>
      </c>
      <c r="C215" s="1612" t="s">
        <v>1555</v>
      </c>
      <c r="D215" s="2825" t="n">
        <v>-0.0013697856356088465</v>
      </c>
      <c r="E215" s="4038" t="n">
        <v>0.05077109840847216</v>
      </c>
      <c r="F215" s="5189" t="n">
        <v>0.03787275516111288</v>
      </c>
      <c r="G215" s="6340" t="n">
        <v>0.46042267235127937</v>
      </c>
      <c r="H215" s="7491" t="n">
        <v>0.46011848443194603</v>
      </c>
      <c r="I215" s="8642" t="n">
        <v>0.003863143907945022</v>
      </c>
      <c r="J215" s="9793" t="n">
        <v>0.13673034821423968</v>
      </c>
      <c r="K215" s="10942" t="n">
        <v>1.2686607866279684</v>
      </c>
      <c r="L215" s="12091" t="n">
        <v>0.4205356446452046</v>
      </c>
      <c r="M215" s="13240" t="n">
        <v>0.004002257439256913</v>
      </c>
      <c r="N215" s="14389" t="n">
        <v>0.0834626034949696</v>
      </c>
      <c r="O215" s="15540" t="n">
        <v>0.0555913627418462</v>
      </c>
      <c r="P215" s="16753" t="n">
        <v>-0.03021119034558417</v>
      </c>
      <c r="Q215" s="17904" t="n">
        <v>-0.014063181330267382</v>
      </c>
      <c r="R215" s="19055" t="n">
        <v>-0.012295737309722532</v>
      </c>
      <c r="S215" s="20143" t="n">
        <v>0.02605785559272844</v>
      </c>
      <c r="T215" s="21231" t="n">
        <v>0.06709919180665075</v>
      </c>
      <c r="U215" s="22319" t="n">
        <v>0.3883482779914144</v>
      </c>
      <c r="V215" s="23407" t="n">
        <v>0.14693341306265606</v>
      </c>
      <c r="W215" s="24493" t="n">
        <v>0.07412155167002837</v>
      </c>
      <c r="X215" t="n" s="25579">
        <v>1.9823305064735945</v>
      </c>
      <c r="Y215" t="n" s="26728">
        <v>0.6783203405706968</v>
      </c>
      <c r="Z215" t="n" s="27879">
        <v>0.6484871969786331</v>
      </c>
      <c r="AA215" t="n" s="29090">
        <v>0.0</v>
      </c>
      <c r="AB215" t="n" s="30303">
        <v>0.0</v>
      </c>
      <c r="AC215" t="n" s="31516">
        <v>0.0752741767168396</v>
      </c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</row>
    <row r="216" spans="1:23" x14ac:dyDescent="0.25">
      <c r="A216" s="116" t="str">
        <f>IF(ISBLANK(TBL_DATA[[#This Row],[Row.names]]), "",   DATE(YEAR(TBL_DATA[[#This Row],[Row.names]]), MONTH(TBL_DATA[[#This Row],[Row.names]]), DAY(TBL_DATA[[#This Row],[Row.names]])))</f>
        <v/>
      </c>
      <c r="B216" s="400" t="s">
        <v>343</v>
      </c>
      <c r="C216" s="1613" t="s">
        <v>1556</v>
      </c>
      <c r="D216" s="2826" t="n">
        <v>0.007607788791945338</v>
      </c>
      <c r="E216" s="4039" t="n">
        <v>0.058765142993844055</v>
      </c>
      <c r="F216" s="5190" t="n">
        <v>0.046540170356689003</v>
      </c>
      <c r="G216" s="6341" t="n">
        <v>0.461294571674612</v>
      </c>
      <c r="H216" s="7492" t="n">
        <v>0.47984033428010125</v>
      </c>
      <c r="I216" s="8643" t="n">
        <v>0.0038547668765681145</v>
      </c>
      <c r="J216" s="9794" t="n">
        <v>0.12956437534454124</v>
      </c>
      <c r="K216" s="10943" t="n">
        <v>1.26328086076092</v>
      </c>
      <c r="L216" s="12092" t="n">
        <v>0.4394489433596388</v>
      </c>
      <c r="M216" s="13241" t="n">
        <v>0.004001634049318582</v>
      </c>
      <c r="N216" s="14390" t="n">
        <v>0.08484574206193778</v>
      </c>
      <c r="O216" s="15541" t="n">
        <v>0.05551074240951121</v>
      </c>
      <c r="P216" s="16754" t="n">
        <v>-0.022833241908941426</v>
      </c>
      <c r="Q216" s="17905" t="n">
        <v>-0.014149038592708017</v>
      </c>
      <c r="R216" s="19056" t="n">
        <v>-0.012352304568168498</v>
      </c>
      <c r="S216" s="20144" t="n">
        <v>0.021651253576823404</v>
      </c>
      <c r="T216" s="21232" t="n">
        <v>0.06706646846061795</v>
      </c>
      <c r="U216" s="22320" t="n">
        <v>0.32283276686228407</v>
      </c>
      <c r="V216" s="23408" t="n">
        <v>0.14610660673022924</v>
      </c>
      <c r="W216" s="24494" t="n">
        <v>0.0741276538740818</v>
      </c>
      <c r="X216" t="n" s="25580">
        <v>1.9710135029825133</v>
      </c>
      <c r="Y216" t="n" s="26729">
        <v>0.6927050846356632</v>
      </c>
      <c r="Z216" t="n" s="27880">
        <v>0.6629094533642124</v>
      </c>
      <c r="AA216" t="n" s="29091">
        <v>0.0</v>
      </c>
      <c r="AB216" t="n" s="30304">
        <v>0.0</v>
      </c>
      <c r="AC216" t="n" s="31517">
        <v>0.07255369778321036</v>
      </c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</row>
    <row r="217" spans="1:23" x14ac:dyDescent="0.25">
      <c r="A217" s="116" t="str">
        <f>IF(ISBLANK(TBL_DATA[[#This Row],[Row.names]]), "",   DATE(YEAR(TBL_DATA[[#This Row],[Row.names]]), MONTH(TBL_DATA[[#This Row],[Row.names]]), DAY(TBL_DATA[[#This Row],[Row.names]])))</f>
        <v/>
      </c>
      <c r="B217" s="401" t="s">
        <v>344</v>
      </c>
      <c r="C217" s="1614" t="s">
        <v>1557</v>
      </c>
      <c r="D217" s="2827" t="n">
        <v>-0.0016700582415268824</v>
      </c>
      <c r="E217" s="4040" t="n">
        <v>0.056996943540945866</v>
      </c>
      <c r="F217" s="5191" t="n">
        <v>0.056726963562609756</v>
      </c>
      <c r="G217" s="6342" t="n">
        <v>0.4574551251082004</v>
      </c>
      <c r="H217" s="7493" t="n">
        <v>0.4798257268262417</v>
      </c>
      <c r="I217" s="8644" t="n">
        <v>0.003819160595858222</v>
      </c>
      <c r="J217" s="9795" t="n">
        <v>0.15314654674987271</v>
      </c>
      <c r="K217" s="10944" t="n">
        <v>1.274054441809319</v>
      </c>
      <c r="L217" s="12093" t="n">
        <v>0.45480026246100613</v>
      </c>
      <c r="M217" s="13242" t="n">
        <v>0.003909950915367851</v>
      </c>
      <c r="N217" s="14391" t="n">
        <v>0.08406084604835128</v>
      </c>
      <c r="O217" s="15542" t="n">
        <v>0.05432798394460196</v>
      </c>
      <c r="P217" s="16755" t="n">
        <v>-0.024465167306637503</v>
      </c>
      <c r="Q217" s="17906" t="n">
        <v>-0.013950555287547677</v>
      </c>
      <c r="R217" s="19057" t="n">
        <v>-0.012170442596490126</v>
      </c>
      <c r="S217" s="20145" t="n">
        <v>0.023018809430950915</v>
      </c>
      <c r="T217" s="21233" t="n">
        <v>0.0670209274451228</v>
      </c>
      <c r="U217" s="22321" t="n">
        <v>0.3434570410831584</v>
      </c>
      <c r="V217" s="23409" t="n">
        <v>0.14756977351055323</v>
      </c>
      <c r="W217" s="24495" t="n">
        <v>0.07408436636595775</v>
      </c>
      <c r="X217" t="n" s="25581">
        <v>1.9919151738653798</v>
      </c>
      <c r="Y217" t="n" s="26730">
        <v>0.6926945407798749</v>
      </c>
      <c r="Z217" t="n" s="27881">
        <v>0.6743888065952801</v>
      </c>
      <c r="AA217" t="n" s="29092">
        <v>0.0</v>
      </c>
      <c r="AB217" t="n" s="30305">
        <v>0.0</v>
      </c>
      <c r="AC217" t="n" s="31518">
        <v>0.07708695095151004</v>
      </c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</row>
    <row r="218" spans="1:23" x14ac:dyDescent="0.25">
      <c r="A218" s="116" t="str">
        <f>IF(ISBLANK(TBL_DATA[[#This Row],[Row.names]]), "",   DATE(YEAR(TBL_DATA[[#This Row],[Row.names]]), MONTH(TBL_DATA[[#This Row],[Row.names]]), DAY(TBL_DATA[[#This Row],[Row.names]])))</f>
        <v/>
      </c>
      <c r="B218" s="402" t="s">
        <v>345</v>
      </c>
      <c r="C218" s="1615" t="s">
        <v>1558</v>
      </c>
      <c r="D218" s="2828" t="n">
        <v>0.0022070400359873797</v>
      </c>
      <c r="E218" s="4041" t="n">
        <v>0.059329778113257126</v>
      </c>
      <c r="F218" s="5192" t="n">
        <v>0.05058589078845155</v>
      </c>
      <c r="G218" s="6343" t="n">
        <v>0.45492312957943165</v>
      </c>
      <c r="H218" s="7494" t="n">
        <v>0.4773303716680701</v>
      </c>
      <c r="I218" s="8645" t="n">
        <v>0.003807923023689498</v>
      </c>
      <c r="J218" s="9796" t="n">
        <v>0.15150237369740682</v>
      </c>
      <c r="K218" s="10945" t="n">
        <v>1.261776626638735</v>
      </c>
      <c r="L218" s="12094" t="n">
        <v>0.44905223401348837</v>
      </c>
      <c r="M218" s="13243" t="n">
        <v>0.003909576734384793</v>
      </c>
      <c r="N218" s="14392" t="n">
        <v>0.08361319112881582</v>
      </c>
      <c r="O218" s="15543" t="n">
        <v>0.05432798394460196</v>
      </c>
      <c r="P218" s="16756" t="n">
        <v>-0.02231212287438289</v>
      </c>
      <c r="Q218" s="17907" t="n">
        <v>-0.013917898921144835</v>
      </c>
      <c r="R218" s="19058" t="n">
        <v>-0.012147265984823765</v>
      </c>
      <c r="S218" s="20146" t="n">
        <v>0.030048980638027967</v>
      </c>
      <c r="T218" s="21234" t="n">
        <v>0.06699231421047887</v>
      </c>
      <c r="U218" s="22322" t="n">
        <v>0.44854370224648454</v>
      </c>
      <c r="V218" s="23410" t="n">
        <v>0.15280656956908745</v>
      </c>
      <c r="W218" s="24496" t="n">
        <v>0.07420784633784794</v>
      </c>
      <c r="X218" t="n" s="25582">
        <v>2.0591699814787927</v>
      </c>
      <c r="Y218" t="n" s="26731">
        <v>0.6908909983984954</v>
      </c>
      <c r="Z218" t="n" s="27882">
        <v>0.6701135978425511</v>
      </c>
      <c r="AA218" t="n" s="29093">
        <v>0.0</v>
      </c>
      <c r="AB218" t="n" s="30306">
        <v>0.0</v>
      </c>
      <c r="AC218" t="n" s="31519">
        <v>0.0744260640765275</v>
      </c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</row>
    <row r="219" spans="1:23" x14ac:dyDescent="0.25">
      <c r="A219" s="116" t="str">
        <f>IF(ISBLANK(TBL_DATA[[#This Row],[Row.names]]), "",   DATE(YEAR(TBL_DATA[[#This Row],[Row.names]]), MONTH(TBL_DATA[[#This Row],[Row.names]]), DAY(TBL_DATA[[#This Row],[Row.names]])))</f>
        <v/>
      </c>
      <c r="B219" s="403" t="s">
        <v>346</v>
      </c>
      <c r="C219" s="1616" t="s">
        <v>1559</v>
      </c>
      <c r="D219" s="2829" t="n">
        <v>0.002791297883382758</v>
      </c>
      <c r="E219" s="4042" t="n">
        <v>0.06228668308070917</v>
      </c>
      <c r="F219" s="5193" t="n">
        <v>0.06839327119634131</v>
      </c>
      <c r="G219" s="6344" t="n">
        <v>0.45711500848523584</v>
      </c>
      <c r="H219" s="7495" t="n">
        <v>0.4801478677367545</v>
      </c>
      <c r="I219" s="8646" t="n">
        <v>0.003804202769621658</v>
      </c>
      <c r="J219" s="9797" t="n">
        <v>0.1613291106977055</v>
      </c>
      <c r="K219" s="10946" t="n">
        <v>1.264460320706464</v>
      </c>
      <c r="L219" s="12095" t="n">
        <v>0.4549370252961431</v>
      </c>
      <c r="M219" s="13244" t="n">
        <v>0.0038953553654572015</v>
      </c>
      <c r="N219" s="14393" t="n">
        <v>0.08375755920311617</v>
      </c>
      <c r="O219" s="15544" t="n">
        <v>0.05427190370923472</v>
      </c>
      <c r="P219" s="16757" t="n">
        <v>-0.019583104772353033</v>
      </c>
      <c r="Q219" s="17908" t="n">
        <v>-0.013878051667002353</v>
      </c>
      <c r="R219" s="19059" t="n">
        <v>-0.012104361523273476</v>
      </c>
      <c r="S219" s="20147" t="n">
        <v>0.034309798131986424</v>
      </c>
      <c r="T219" s="21235" t="n">
        <v>0.06704628581314327</v>
      </c>
      <c r="U219" s="22323" t="n">
        <v>0.5117330172115303</v>
      </c>
      <c r="V219" s="23411" t="n">
        <v>0.14933543513744163</v>
      </c>
      <c r="W219" s="24497" t="n">
        <v>0.07422761506573686</v>
      </c>
      <c r="X219" t="n" s="25583">
        <v>2.0118581878885426</v>
      </c>
      <c r="Y219" t="n" s="26732">
        <v>0.6929270291572949</v>
      </c>
      <c r="Z219" t="n" s="27883">
        <v>0.6744901965900936</v>
      </c>
      <c r="AA219" t="n" s="29094">
        <v>0.0</v>
      </c>
      <c r="AB219" t="n" s="30307">
        <v>0.0</v>
      </c>
      <c r="AC219" t="n" s="31520">
        <v>0.07194075769047616</v>
      </c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</row>
    <row r="220" spans="1:23" x14ac:dyDescent="0.25">
      <c r="A220" s="116" t="str">
        <f>IF(ISBLANK(TBL_DATA[[#This Row],[Row.names]]), "",   DATE(YEAR(TBL_DATA[[#This Row],[Row.names]]), MONTH(TBL_DATA[[#This Row],[Row.names]]), DAY(TBL_DATA[[#This Row],[Row.names]])))</f>
        <v/>
      </c>
      <c r="B220" s="404" t="s">
        <v>347</v>
      </c>
      <c r="C220" s="1617" t="s">
        <v>1560</v>
      </c>
      <c r="D220" s="2830" t="n">
        <v>-0.0017624349577576278</v>
      </c>
      <c r="E220" s="4043" t="n">
        <v>0.06041447189528726</v>
      </c>
      <c r="F220" s="5194" t="n">
        <v>0.05960514121122107</v>
      </c>
      <c r="G220" s="6345" t="n">
        <v>0.4570589343998573</v>
      </c>
      <c r="H220" s="7496" t="n">
        <v>0.480062400345517</v>
      </c>
      <c r="I220" s="8647" t="n">
        <v>0.0038040913716953662</v>
      </c>
      <c r="J220" s="9798" t="n">
        <v>0.14509298833043238</v>
      </c>
      <c r="K220" s="10947" t="n">
        <v>1.259128772905726</v>
      </c>
      <c r="L220" s="12096" t="n">
        <v>0.45079757591044245</v>
      </c>
      <c r="M220" s="13245" t="n">
        <v>0.003909683038183851</v>
      </c>
      <c r="N220" s="14394" t="n">
        <v>0.08374822242343806</v>
      </c>
      <c r="O220" s="15545" t="n">
        <v>0.054386250469633864</v>
      </c>
      <c r="P220" s="16758" t="n">
        <v>-0.021311025781678428</v>
      </c>
      <c r="Q220" s="17909" t="n">
        <v>-0.013935447172882129</v>
      </c>
      <c r="R220" s="19060" t="n">
        <v>-0.012161954749266478</v>
      </c>
      <c r="S220" s="20148" t="n">
        <v>0.04210660064231897</v>
      </c>
      <c r="T220" s="21236" t="n">
        <v>0.06686030704649744</v>
      </c>
      <c r="U220" s="22324" t="n">
        <v>0.6297697767531383</v>
      </c>
      <c r="V220" s="23412" t="n">
        <v>0.15721110964402718</v>
      </c>
      <c r="W220" s="24498" t="n">
        <v>0.07385943516547157</v>
      </c>
      <c r="X220" t="n" s="25584">
        <v>2.1285176266487555</v>
      </c>
      <c r="Y220" t="n" s="26733">
        <v>0.6928653551343991</v>
      </c>
      <c r="Z220" t="n" s="27884">
        <v>0.6714146080555906</v>
      </c>
      <c r="AA220" t="n" s="29095">
        <v>0.0</v>
      </c>
      <c r="AB220" t="n" s="30308">
        <v>0.0</v>
      </c>
      <c r="AC220" t="n" s="31521">
        <v>0.06996021850085571</v>
      </c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</row>
    <row r="221" spans="1:23" x14ac:dyDescent="0.25">
      <c r="A221" s="116" t="str">
        <f>IF(ISBLANK(TBL_DATA[[#This Row],[Row.names]]), "",   DATE(YEAR(TBL_DATA[[#This Row],[Row.names]]), MONTH(TBL_DATA[[#This Row],[Row.names]]), DAY(TBL_DATA[[#This Row],[Row.names]])))</f>
        <v/>
      </c>
      <c r="B221" s="405" t="s">
        <v>348</v>
      </c>
      <c r="C221" s="1618" t="s">
        <v>1561</v>
      </c>
      <c r="D221" s="2831" t="n">
        <v>0.0046660874926436335</v>
      </c>
      <c r="E221" s="4044" t="n">
        <v>0.0653624585996162</v>
      </c>
      <c r="F221" s="5195" t="n">
        <v>0.08289704599422754</v>
      </c>
      <c r="G221" s="6346" t="n">
        <v>0.4608056210405366</v>
      </c>
      <c r="H221" s="7497" t="n">
        <v>0.5020466896494348</v>
      </c>
      <c r="I221" s="8648" t="n">
        <v>0.0037254915998841693</v>
      </c>
      <c r="J221" s="9799" t="n">
        <v>0.16157153866958374</v>
      </c>
      <c r="K221" s="10948" t="n">
        <v>1.251963453454002</v>
      </c>
      <c r="L221" s="12097" t="n">
        <v>0.46736645223964596</v>
      </c>
      <c r="M221" s="13246" t="n">
        <v>0.003853040154150593</v>
      </c>
      <c r="N221" s="14395" t="n">
        <v>0.08380878545325629</v>
      </c>
      <c r="O221" s="15546" t="n">
        <v>0.053728134472060506</v>
      </c>
      <c r="P221" s="16759" t="n">
        <v>-0.016744377399890098</v>
      </c>
      <c r="Q221" s="17910" t="n">
        <v>-0.013804523702785593</v>
      </c>
      <c r="R221" s="19061" t="n">
        <v>-0.01202974876747685</v>
      </c>
      <c r="S221" s="20149" t="n">
        <v>0.05152050154025267</v>
      </c>
      <c r="T221" s="21237" t="n">
        <v>0.0664863861021762</v>
      </c>
      <c r="U221" s="22325" t="n">
        <v>0.7749030224183944</v>
      </c>
      <c r="V221" s="23413" t="n">
        <v>0.15857034350677512</v>
      </c>
      <c r="W221" s="24499" t="n">
        <v>0.07383779103595851</v>
      </c>
      <c r="X221" t="n" s="25585">
        <v>2.147549937261157</v>
      </c>
      <c r="Y221" t="n" s="26734">
        <v>0.7085525313266723</v>
      </c>
      <c r="Z221" t="n" s="27885">
        <v>0.6836420497889565</v>
      </c>
      <c r="AA221" t="n" s="29096">
        <v>0.0</v>
      </c>
      <c r="AB221" t="n" s="30309">
        <v>0.0</v>
      </c>
      <c r="AC221" t="n" s="31522">
        <v>0.067692929771815</v>
      </c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</row>
    <row r="222" spans="1:23" x14ac:dyDescent="0.25">
      <c r="A222" s="116" t="str">
        <f>IF(ISBLANK(TBL_DATA[[#This Row],[Row.names]]), "",   DATE(YEAR(TBL_DATA[[#This Row],[Row.names]]), MONTH(TBL_DATA[[#This Row],[Row.names]]), DAY(TBL_DATA[[#This Row],[Row.names]])))</f>
        <v/>
      </c>
      <c r="B222" s="406" t="s">
        <v>349</v>
      </c>
      <c r="C222" s="1619" t="s">
        <v>1562</v>
      </c>
      <c r="D222" s="2832" t="n">
        <v>-0.006527287688810189</v>
      </c>
      <c r="E222" s="4045" t="n">
        <v>0.05840853133947843</v>
      </c>
      <c r="F222" s="5196" t="n">
        <v>0.10167007020141483</v>
      </c>
      <c r="G222" s="6347" t="n">
        <v>0.45743346052136535</v>
      </c>
      <c r="H222" s="7498" t="n">
        <v>0.515238726280539</v>
      </c>
      <c r="I222" s="8649" t="n">
        <v>0.0036751843929402417</v>
      </c>
      <c r="J222" s="9800" t="n">
        <v>0.1922043790935355</v>
      </c>
      <c r="K222" s="10949" t="n">
        <v>1.2511914304599914</v>
      </c>
      <c r="L222" s="12098" t="n">
        <v>0.49231709867719337</v>
      </c>
      <c r="M222" s="13247" t="n">
        <v>0.0037610702294256387</v>
      </c>
      <c r="N222" s="14396" t="n">
        <v>0.08379448671147646</v>
      </c>
      <c r="O222" s="15547" t="n">
        <v>0.05370668807263209</v>
      </c>
      <c r="P222" s="16760" t="n">
        <v>-0.023162369720241105</v>
      </c>
      <c r="Q222" s="17911" t="n">
        <v>-0.013801444144726286</v>
      </c>
      <c r="R222" s="19062" t="n">
        <v>-0.012026972006414062</v>
      </c>
      <c r="S222" s="20150" t="n">
        <v>0.043561770625318186</v>
      </c>
      <c r="T222" s="21238" t="n">
        <v>0.06594920637217687</v>
      </c>
      <c r="U222" s="22326" t="n">
        <v>0.6605351758060934</v>
      </c>
      <c r="V222" s="23414" t="n">
        <v>0.12923141886622447</v>
      </c>
      <c r="W222" s="24500" t="n">
        <v>0.07082326079664471</v>
      </c>
      <c r="X222" t="n" s="25586">
        <v>1.8247030341809238</v>
      </c>
      <c r="Y222" t="n" s="26735">
        <v>0.7178013139306301</v>
      </c>
      <c r="Z222" t="n" s="27886">
        <v>0.7016531184831956</v>
      </c>
      <c r="AA222" t="n" s="29097">
        <v>0.0</v>
      </c>
      <c r="AB222" t="n" s="30310">
        <v>0.0</v>
      </c>
      <c r="AC222" t="n" s="31523">
        <v>0.0679246487760745</v>
      </c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</row>
    <row r="223" spans="1:23" x14ac:dyDescent="0.25">
      <c r="A223" s="116" t="str">
        <f>IF(ISBLANK(TBL_DATA[[#This Row],[Row.names]]), "",   DATE(YEAR(TBL_DATA[[#This Row],[Row.names]]), MONTH(TBL_DATA[[#This Row],[Row.names]]), DAY(TBL_DATA[[#This Row],[Row.names]])))</f>
        <v/>
      </c>
      <c r="B223" s="407" t="s">
        <v>350</v>
      </c>
      <c r="C223" s="1620" t="s">
        <v>1563</v>
      </c>
      <c r="D223" s="2833" t="n">
        <v>0.0017408150945515872</v>
      </c>
      <c r="E223" s="4046" t="n">
        <v>0.060251024887036264</v>
      </c>
      <c r="F223" s="5197" t="n">
        <v>0.10676719191453277</v>
      </c>
      <c r="G223" s="6348" t="n">
        <v>0.4548010058611338</v>
      </c>
      <c r="H223" s="7499" t="n">
        <v>0.5085116469675711</v>
      </c>
      <c r="I223" s="8650" t="n">
        <v>0.003684561153894902</v>
      </c>
      <c r="J223" s="9801" t="n">
        <v>0.19062459598181314</v>
      </c>
      <c r="K223" s="10950" t="n">
        <v>1.2449251606531702</v>
      </c>
      <c r="L223" s="12099" t="n">
        <v>0.48818899776429725</v>
      </c>
      <c r="M223" s="13248" t="n">
        <v>0.0037599663870638593</v>
      </c>
      <c r="N223" s="14397" t="n">
        <v>0.08343137942360002</v>
      </c>
      <c r="O223" s="15548" t="n">
        <v>0.05370668807263209</v>
      </c>
      <c r="P223" s="16761" t="n">
        <v>-0.02146187602852423</v>
      </c>
      <c r="Q223" s="17912" t="n">
        <v>-0.013781908087261803</v>
      </c>
      <c r="R223" s="19063" t="n">
        <v>-0.01201512528259003</v>
      </c>
      <c r="S223" s="20151" t="n">
        <v>0.057251628260134524</v>
      </c>
      <c r="T223" s="21239" t="n">
        <v>0.06581145322304166</v>
      </c>
      <c r="U223" s="22327" t="n">
        <v>0.8699341141442809</v>
      </c>
      <c r="V223" s="23415" t="n">
        <v>0.14854728186117394</v>
      </c>
      <c r="W223" s="24501" t="n">
        <v>0.07021763598091298</v>
      </c>
      <c r="X223" t="n" s="25587">
        <v>2.1155266734065648</v>
      </c>
      <c r="Y223" t="n" s="26736">
        <v>0.7131000259203271</v>
      </c>
      <c r="Z223" t="n" s="27887">
        <v>0.6987052295240799</v>
      </c>
      <c r="AA223" t="n" s="29098">
        <v>0.0</v>
      </c>
      <c r="AB223" t="n" s="30311">
        <v>0.0</v>
      </c>
      <c r="AC223" t="n" s="31524">
        <v>0.07185559063084447</v>
      </c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</row>
    <row r="224" spans="1:23" x14ac:dyDescent="0.25">
      <c r="A224" s="116" t="str">
        <f>IF(ISBLANK(TBL_DATA[[#This Row],[Row.names]]), "",   DATE(YEAR(TBL_DATA[[#This Row],[Row.names]]), MONTH(TBL_DATA[[#This Row],[Row.names]]), DAY(TBL_DATA[[#This Row],[Row.names]])))</f>
        <v/>
      </c>
      <c r="B224" s="408" t="s">
        <v>351</v>
      </c>
      <c r="C224" s="1621" t="s">
        <v>1564</v>
      </c>
      <c r="D224" s="2834" t="n">
        <v>-0.009641931189124856</v>
      </c>
      <c r="E224" s="4047" t="n">
        <v>0.05002815746187639</v>
      </c>
      <c r="F224" s="5198" t="n">
        <v>0.14789551535838164</v>
      </c>
      <c r="G224" s="6349" t="n">
        <v>0.4451347567150266</v>
      </c>
      <c r="H224" s="7500" t="n">
        <v>0.5518933356193106</v>
      </c>
      <c r="I224" s="8651" t="n">
        <v>0.0035183813581318377</v>
      </c>
      <c r="J224" s="9802" t="n">
        <v>0.237289428139684</v>
      </c>
      <c r="K224" s="10951" t="n">
        <v>1.2002784418179986</v>
      </c>
      <c r="L224" s="12100" t="n">
        <v>0.5329222933053979</v>
      </c>
      <c r="M224" s="13249" t="n">
        <v>0.0035920864408108817</v>
      </c>
      <c r="N224" s="14398" t="n">
        <v>0.08343580873544106</v>
      </c>
      <c r="O224" s="15549" t="n">
        <v>0.05371338027685234</v>
      </c>
      <c r="P224" s="16762" t="n">
        <v>-0.030896873285792492</v>
      </c>
      <c r="Q224" s="17913" t="n">
        <v>-0.013782793813718214</v>
      </c>
      <c r="R224" s="19064" t="n">
        <v>-0.012015917211819889</v>
      </c>
      <c r="S224" s="20152" t="n">
        <v>0.05638455879853832</v>
      </c>
      <c r="T224" s="21240" t="n">
        <v>0.06568925593298773</v>
      </c>
      <c r="U224" s="22328" t="n">
        <v>0.8583528310331067</v>
      </c>
      <c r="V224" s="23416" t="n">
        <v>0.12883501807563724</v>
      </c>
      <c r="W224" s="24502" t="n">
        <v>0.0683098955539444</v>
      </c>
      <c r="X224" t="n" s="25588">
        <v>1.8860374039643508</v>
      </c>
      <c r="Y224" t="n" s="26737">
        <v>0.7428952386570469</v>
      </c>
      <c r="Z224" t="n" s="27888">
        <v>0.7300152692275673</v>
      </c>
      <c r="AA224" t="n" s="29099">
        <v>0.0</v>
      </c>
      <c r="AB224" t="n" s="30312">
        <v>0.0</v>
      </c>
      <c r="AC224" t="n" s="31525">
        <v>0.06925765558814106</v>
      </c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</row>
    <row r="225" spans="1:23" x14ac:dyDescent="0.25">
      <c r="A225" s="116" t="str">
        <f>IF(ISBLANK(TBL_DATA[[#This Row],[Row.names]]), "",   DATE(YEAR(TBL_DATA[[#This Row],[Row.names]]), MONTH(TBL_DATA[[#This Row],[Row.names]]), DAY(TBL_DATA[[#This Row],[Row.names]])))</f>
        <v/>
      </c>
      <c r="B225" s="409" t="s">
        <v>352</v>
      </c>
      <c r="C225" s="1622" t="s">
        <v>1565</v>
      </c>
      <c r="D225" s="2835" t="n">
        <v>-0.002816024452714818</v>
      </c>
      <c r="E225" s="4048" t="n">
        <v>0.047071252494424565</v>
      </c>
      <c r="F225" s="5199" t="n">
        <v>0.1355464532443762</v>
      </c>
      <c r="G225" s="6350" t="n">
        <v>0.4439065450015345</v>
      </c>
      <c r="H225" s="7501" t="n">
        <v>0.5466430541833147</v>
      </c>
      <c r="I225" s="8652" t="n">
        <v>0.003543441839543334</v>
      </c>
      <c r="J225" s="9803" t="n">
        <v>0.2419764055272502</v>
      </c>
      <c r="K225" s="10952" t="n">
        <v>1.1948808031462488</v>
      </c>
      <c r="L225" s="12101" t="n">
        <v>0.5335840318692905</v>
      </c>
      <c r="M225" s="13250" t="n">
        <v>0.0035941142395424256</v>
      </c>
      <c r="N225" s="14399" t="n">
        <v>0.08354211045578842</v>
      </c>
      <c r="O225" s="15550" t="n">
        <v>0.053868764008793334</v>
      </c>
      <c r="P225" s="16763" t="n">
        <v>-0.03362589138782213</v>
      </c>
      <c r="Q225" s="17914" t="n">
        <v>-0.013814456179486876</v>
      </c>
      <c r="R225" s="19065" t="n">
        <v>-0.012045328481503189</v>
      </c>
      <c r="S225" s="20153" t="n">
        <v>0.05979846605715622</v>
      </c>
      <c r="T225" s="21241" t="n">
        <v>0.06550215938041988</v>
      </c>
      <c r="U225" s="22329" t="n">
        <v>0.9129235833258861</v>
      </c>
      <c r="V225" s="23417" t="n">
        <v>0.13812778157246597</v>
      </c>
      <c r="W225" s="24503" t="n">
        <v>0.06825059257983931</v>
      </c>
      <c r="X225" t="n" s="25589">
        <v>2.0238327075458655</v>
      </c>
      <c r="Y225" t="n" s="26738">
        <v>0.739353132260434</v>
      </c>
      <c r="Z225" t="n" s="27889">
        <v>0.7304683647286105</v>
      </c>
      <c r="AA225" t="n" s="29100">
        <v>0.0</v>
      </c>
      <c r="AB225" t="n" s="30313">
        <v>0.0</v>
      </c>
      <c r="AC225" t="n" s="31526">
        <v>0.07984189678845761</v>
      </c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</row>
    <row r="226" spans="1:23" x14ac:dyDescent="0.25">
      <c r="A226" s="116" t="str">
        <f>IF(ISBLANK(TBL_DATA[[#This Row],[Row.names]]), "",   DATE(YEAR(TBL_DATA[[#This Row],[Row.names]]), MONTH(TBL_DATA[[#This Row],[Row.names]]), DAY(TBL_DATA[[#This Row],[Row.names]])))</f>
        <v/>
      </c>
      <c r="B226" s="410" t="s">
        <v>353</v>
      </c>
      <c r="C226" s="1623" t="s">
        <v>1566</v>
      </c>
      <c r="D226" s="2836" t="n">
        <v>0.0028381676789464116</v>
      </c>
      <c r="E226" s="4049" t="n">
        <v>0.05004301628080832</v>
      </c>
      <c r="F226" s="5200" t="n">
        <v>0.1413736363030571</v>
      </c>
      <c r="G226" s="6351" t="n">
        <v>0.4380922236754464</v>
      </c>
      <c r="H226" s="7502" t="n">
        <v>0.5320048430907108</v>
      </c>
      <c r="I226" s="8653" t="n">
        <v>0.0035364312885676247</v>
      </c>
      <c r="J226" s="9804" t="n">
        <v>0.24487166613778855</v>
      </c>
      <c r="K226" s="10953" t="n">
        <v>1.1709558018288708</v>
      </c>
      <c r="L226" s="12102" t="n">
        <v>0.5196713197861431</v>
      </c>
      <c r="M226" s="13251" t="n">
        <v>0.0035827277241308</v>
      </c>
      <c r="N226" s="14400" t="n">
        <v>0.0820625135879312</v>
      </c>
      <c r="O226" s="15551" t="n">
        <v>0.051426104880315855</v>
      </c>
      <c r="P226" s="16764" t="n">
        <v>-0.030883159626988288</v>
      </c>
      <c r="Q226" s="17915" t="n">
        <v>-0.013395690518716422</v>
      </c>
      <c r="R226" s="19066" t="n">
        <v>-0.011657895471853173</v>
      </c>
      <c r="S226" s="20154" t="n">
        <v>0.031079450638784145</v>
      </c>
      <c r="T226" s="21242" t="n">
        <v>0.06252273091837766</v>
      </c>
      <c r="U226" s="22330" t="n">
        <v>0.49709042107194307</v>
      </c>
      <c r="V226" s="23418" t="n">
        <v>0.10577562405714902</v>
      </c>
      <c r="W226" s="24504" t="n">
        <v>0.06550439466582414</v>
      </c>
      <c r="X226" t="n" s="25590">
        <v>1.614786681058145</v>
      </c>
      <c r="Y226" t="n" s="26739">
        <v>0.7293866211349855</v>
      </c>
      <c r="Z226" t="n" s="27890">
        <v>0.7208823203451054</v>
      </c>
      <c r="AA226" t="n" s="29101">
        <v>0.0</v>
      </c>
      <c r="AB226" t="n" s="30314">
        <v>0.0</v>
      </c>
      <c r="AC226" t="n" s="31527">
        <v>0.07778765288410285</v>
      </c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</row>
    <row r="227" spans="1:23" x14ac:dyDescent="0.25">
      <c r="A227" s="116" t="str">
        <f>IF(ISBLANK(TBL_DATA[[#This Row],[Row.names]]), "",   DATE(YEAR(TBL_DATA[[#This Row],[Row.names]]), MONTH(TBL_DATA[[#This Row],[Row.names]]), DAY(TBL_DATA[[#This Row],[Row.names]])))</f>
        <v/>
      </c>
      <c r="B227" s="411" t="s">
        <v>354</v>
      </c>
      <c r="C227" s="1624" t="s">
        <v>1567</v>
      </c>
      <c r="D227" s="2837" t="n">
        <v>-7.641365257259084E-4</v>
      </c>
      <c r="E227" s="4050" t="n">
        <v>0.04924064005848461</v>
      </c>
      <c r="F227" s="5201" t="n">
        <v>0.08546849954967417</v>
      </c>
      <c r="G227" s="6352" t="n">
        <v>0.3847470476743817</v>
      </c>
      <c r="H227" s="7503" t="n">
        <v>0.45857615860661577</v>
      </c>
      <c r="I227" s="8654" t="n">
        <v>0.003791495378062694</v>
      </c>
      <c r="J227" s="9805" t="n">
        <v>0.19521213095150736</v>
      </c>
      <c r="K227" s="10954" t="n">
        <v>1.1033058061075063</v>
      </c>
      <c r="L227" s="12103" t="n">
        <v>0.4836154477074354</v>
      </c>
      <c r="M227" s="13252" t="n">
        <v>0.0037027847285158234</v>
      </c>
      <c r="N227" s="14401" t="n">
        <v>0.08179789231804732</v>
      </c>
      <c r="O227" s="15552" t="n">
        <v>0.05144880836016554</v>
      </c>
      <c r="P227" s="16765" t="n">
        <v>-0.03162369720241354</v>
      </c>
      <c r="Q227" s="17916" t="n">
        <v>-0.013421736408726681</v>
      </c>
      <c r="R227" s="19067" t="n">
        <v>-0.011689545108470657</v>
      </c>
      <c r="S227" s="20155" t="n">
        <v>0.0033901299967897813</v>
      </c>
      <c r="T227" s="21243" t="n">
        <v>0.06414817710068332</v>
      </c>
      <c r="U227" s="22331" t="n">
        <v>0.052848422979640194</v>
      </c>
      <c r="V227" s="23419" t="n">
        <v>0.07294821763994475</v>
      </c>
      <c r="W227" s="24505" t="n">
        <v>0.0656100036294423</v>
      </c>
      <c r="X227" t="n" s="25591">
        <v>1.1118459625752777</v>
      </c>
      <c r="Y227" t="n" s="26740">
        <v>0.677182514988844</v>
      </c>
      <c r="Z227" t="n" s="27891">
        <v>0.6954246527895278</v>
      </c>
      <c r="AA227" t="n" s="29102">
        <v>0.0</v>
      </c>
      <c r="AB227" t="n" s="30315">
        <v>0.0</v>
      </c>
      <c r="AC227" t="n" s="31528">
        <v>0.07552973564692442</v>
      </c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</row>
    <row r="228" spans="1:23" x14ac:dyDescent="0.25">
      <c r="A228" s="116" t="str">
        <f>IF(ISBLANK(TBL_DATA[[#This Row],[Row.names]]), "",   DATE(YEAR(TBL_DATA[[#This Row],[Row.names]]), MONTH(TBL_DATA[[#This Row],[Row.names]]), DAY(TBL_DATA[[#This Row],[Row.names]])))</f>
        <v/>
      </c>
      <c r="B228" s="412" t="s">
        <v>355</v>
      </c>
      <c r="C228" s="1625" t="s">
        <v>1568</v>
      </c>
      <c r="D228" s="2838" t="n">
        <v>2.8322995439994614E-4</v>
      </c>
      <c r="E228" s="4051" t="n">
        <v>0.04953781643712296</v>
      </c>
      <c r="F228" s="5202" t="n">
        <v>0.062163394287105156</v>
      </c>
      <c r="G228" s="6353" t="n">
        <v>0.374152307028503</v>
      </c>
      <c r="H228" s="7504" t="n">
        <v>0.44710674142944185</v>
      </c>
      <c r="I228" s="8655" t="n">
        <v>0.0037338985460182604</v>
      </c>
      <c r="J228" s="9806" t="n">
        <v>0.1601038494693865</v>
      </c>
      <c r="K228" s="10955" t="n">
        <v>1.0621508956629686</v>
      </c>
      <c r="L228" s="12104" t="n">
        <v>0.456489681039621</v>
      </c>
      <c r="M228" s="13253" t="n">
        <v>0.003702079691310112</v>
      </c>
      <c r="N228" s="14402" t="n">
        <v>0.07971538292058478</v>
      </c>
      <c r="O228" s="15553" t="n">
        <v>0.05144880836016554</v>
      </c>
      <c r="P228" s="16766" t="n">
        <v>-0.03134942402633023</v>
      </c>
      <c r="Q228" s="17917" t="n">
        <v>-0.013216884893559782</v>
      </c>
      <c r="R228" s="19068" t="n">
        <v>-0.011528793808587547</v>
      </c>
      <c r="S228" s="20156" t="n">
        <v>0.007051168207881542</v>
      </c>
      <c r="T228" s="21244" t="n">
        <v>0.06411236793500774</v>
      </c>
      <c r="U228" s="22332" t="n">
        <v>0.10998140351062188</v>
      </c>
      <c r="V228" s="23420" t="n">
        <v>0.06586936969916946</v>
      </c>
      <c r="W228" s="24506" t="n">
        <v>0.06575244313804404</v>
      </c>
      <c r="X228" t="n" s="25592">
        <v>1.0017782846620609</v>
      </c>
      <c r="Y228" t="n" s="26741">
        <v>0.6686604081515831</v>
      </c>
      <c r="Z228" t="n" s="27892">
        <v>0.6756402008758959</v>
      </c>
      <c r="AA228" t="n" s="29103">
        <v>0.0</v>
      </c>
      <c r="AB228" t="n" s="30316">
        <v>0.0</v>
      </c>
      <c r="AC228" t="n" s="31529">
        <v>0.07258098309306524</v>
      </c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</row>
    <row r="229" spans="1:23" x14ac:dyDescent="0.25">
      <c r="A229" s="116" t="str">
        <f>IF(ISBLANK(TBL_DATA[[#This Row],[Row.names]]), "",   DATE(YEAR(TBL_DATA[[#This Row],[Row.names]]), MONTH(TBL_DATA[[#This Row],[Row.names]]), DAY(TBL_DATA[[#This Row],[Row.names]])))</f>
        <v/>
      </c>
      <c r="B229" s="413" t="s">
        <v>356</v>
      </c>
      <c r="C229" s="1626" t="s">
        <v>1569</v>
      </c>
      <c r="D229" s="2839" t="n">
        <v>0.007460996120848407</v>
      </c>
      <c r="E229" s="4052" t="n">
        <v>0.05736841401424431</v>
      </c>
      <c r="F229" s="5203" t="n">
        <v>0.068606514375807</v>
      </c>
      <c r="G229" s="6354" t="n">
        <v>0.378988166447125</v>
      </c>
      <c r="H229" s="7505" t="n">
        <v>0.4535603125178318</v>
      </c>
      <c r="I229" s="8656" t="n">
        <v>0.0037544128870593413</v>
      </c>
      <c r="J229" s="9807" t="n">
        <v>0.17731690741082629</v>
      </c>
      <c r="K229" s="10956" t="n">
        <v>1.0704105682257818</v>
      </c>
      <c r="L229" s="12105" t="n">
        <v>0.4523207275558336</v>
      </c>
      <c r="M229" s="13254" t="n">
        <v>0.0037586688713241215</v>
      </c>
      <c r="N229" s="14403" t="n">
        <v>0.08062527058546637</v>
      </c>
      <c r="O229" s="15554" t="n">
        <v>0.05144880836016554</v>
      </c>
      <c r="P229" s="16767" t="n">
        <v>-0.024122325836532843</v>
      </c>
      <c r="Q229" s="17918" t="n">
        <v>-0.013319650783691694</v>
      </c>
      <c r="R229" s="19069" t="n">
        <v>-0.011612291482233025</v>
      </c>
      <c r="S229" s="20157" t="n">
        <v>0.011673089221319266</v>
      </c>
      <c r="T229" s="21245" t="n">
        <v>0.06432712422444671</v>
      </c>
      <c r="U229" s="22333" t="n">
        <v>0.18146449669645043</v>
      </c>
      <c r="V229" s="23421" t="n">
        <v>0.07174546435331486</v>
      </c>
      <c r="W229" s="24507" t="n">
        <v>0.06611213184715231</v>
      </c>
      <c r="X229" t="n" s="25593">
        <v>1.0852087559237464</v>
      </c>
      <c r="Y229" t="n" s="26742">
        <v>0.6734688652921021</v>
      </c>
      <c r="Z229" t="n" s="27893">
        <v>0.6725479369947049</v>
      </c>
      <c r="AA229" t="n" s="29104">
        <v>0.0</v>
      </c>
      <c r="AB229" t="n" s="30317">
        <v>0.0</v>
      </c>
      <c r="AC229" t="n" s="31530">
        <v>0.0696177617815458</v>
      </c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</row>
    <row r="230" spans="1:23" x14ac:dyDescent="0.25">
      <c r="A230" s="116" t="str">
        <f>IF(ISBLANK(TBL_DATA[[#This Row],[Row.names]]), "",   DATE(YEAR(TBL_DATA[[#This Row],[Row.names]]), MONTH(TBL_DATA[[#This Row],[Row.names]]), DAY(TBL_DATA[[#This Row],[Row.names]])))</f>
        <v/>
      </c>
      <c r="B230" s="414" t="s">
        <v>357</v>
      </c>
      <c r="C230" s="1627" t="s">
        <v>1570</v>
      </c>
      <c r="D230" s="2840" t="n">
        <v>-0.0061128989193518736</v>
      </c>
      <c r="E230" s="4053" t="n">
        <v>0.05090482777885974</v>
      </c>
      <c r="F230" s="5204" t="n">
        <v>0.06317411650327132</v>
      </c>
      <c r="G230" s="6355" t="n">
        <v>0.3827320858459802</v>
      </c>
      <c r="H230" s="7506" t="n">
        <v>0.4647683251706404</v>
      </c>
      <c r="I230" s="8657" t="n">
        <v>0.003759691166032011</v>
      </c>
      <c r="J230" s="9808" t="n">
        <v>0.16833524634632369</v>
      </c>
      <c r="K230" s="10957" t="n">
        <v>1.0818588480043714</v>
      </c>
      <c r="L230" s="12106" t="n">
        <v>0.4635497702289213</v>
      </c>
      <c r="M230" s="13255" t="n">
        <v>0.00376396855265856</v>
      </c>
      <c r="N230" s="14404" t="n">
        <v>0.08157959386140817</v>
      </c>
      <c r="O230" s="15555" t="n">
        <v>0.05288147137205897</v>
      </c>
      <c r="P230" s="16768" t="n">
        <v>-0.030087767416346334</v>
      </c>
      <c r="Q230" s="17919" t="n">
        <v>-0.013578096698090727</v>
      </c>
      <c r="R230" s="19070" t="n">
        <v>-0.011850528190387588</v>
      </c>
      <c r="S230" s="20158" t="n">
        <v>0.005047259354232336</v>
      </c>
      <c r="T230" s="21246" t="n">
        <v>0.06427231920437888</v>
      </c>
      <c r="U230" s="22334" t="n">
        <v>0.0785292862730316</v>
      </c>
      <c r="V230" s="23422" t="n">
        <v>0.07000268006103827</v>
      </c>
      <c r="W230" s="24508" t="n">
        <v>0.06611694626389383</v>
      </c>
      <c r="X230" t="n" s="25594">
        <v>1.0587706180747556</v>
      </c>
      <c r="Y230" t="n" s="26743">
        <v>0.6817391914586107</v>
      </c>
      <c r="Z230" t="n" s="27894">
        <v>0.6808448943988059</v>
      </c>
      <c r="AA230" t="n" s="29105">
        <v>0.0</v>
      </c>
      <c r="AB230" t="n" s="30318">
        <v>0.0</v>
      </c>
      <c r="AC230" t="n" s="31531">
        <v>0.07426378208001362</v>
      </c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</row>
    <row r="231" spans="1:23" x14ac:dyDescent="0.25">
      <c r="A231" s="116" t="str">
        <f>IF(ISBLANK(TBL_DATA[[#This Row],[Row.names]]), "",   DATE(YEAR(TBL_DATA[[#This Row],[Row.names]]), MONTH(TBL_DATA[[#This Row],[Row.names]]), DAY(TBL_DATA[[#This Row],[Row.names]])))</f>
        <v/>
      </c>
      <c r="B231" s="415" t="s">
        <v>358</v>
      </c>
      <c r="C231" s="1628" t="s">
        <v>1571</v>
      </c>
      <c r="D231" s="2841" t="n">
        <v>0.006320165144359887</v>
      </c>
      <c r="E231" s="4054" t="n">
        <v>0.05754671984142723</v>
      </c>
      <c r="F231" s="5205" t="n">
        <v>0.051149113058965856</v>
      </c>
      <c r="G231" s="6356" t="n">
        <v>0.3715164321751231</v>
      </c>
      <c r="H231" s="7507" t="n">
        <v>0.44347763853009764</v>
      </c>
      <c r="I231" s="8658" t="n">
        <v>0.003730162775638978</v>
      </c>
      <c r="J231" s="9809" t="n">
        <v>0.1451116451039649</v>
      </c>
      <c r="K231" s="10958" t="n">
        <v>1.0542390803254822</v>
      </c>
      <c r="L231" s="12107" t="n">
        <v>0.46092173123871094</v>
      </c>
      <c r="M231" s="13256" t="n">
        <v>0.0036712367040255974</v>
      </c>
      <c r="N231" s="14405" t="n">
        <v>0.0793755494512793</v>
      </c>
      <c r="O231" s="15556" t="n">
        <v>0.05288147137205897</v>
      </c>
      <c r="P231" s="16769" t="n">
        <v>-0.023957761930882837</v>
      </c>
      <c r="Q231" s="17920" t="n">
        <v>-0.013289512239180493</v>
      </c>
      <c r="R231" s="19071" t="n">
        <v>-0.011608617630332335</v>
      </c>
      <c r="S231" s="20159" t="n">
        <v>-0.0014580104922864434</v>
      </c>
      <c r="T231" s="21247" t="n">
        <v>0.0638815162768693</v>
      </c>
      <c r="U231" s="22335" t="n">
        <v>-0.02282366758433332</v>
      </c>
      <c r="V231" s="23423" t="n">
        <v>0.06057776421347172</v>
      </c>
      <c r="W231" s="24509" t="n">
        <v>0.06537929308932461</v>
      </c>
      <c r="X231" t="n" s="25595">
        <v>0.926558874393261</v>
      </c>
      <c r="Y231" t="n" s="26744">
        <v>0.6659411674690924</v>
      </c>
      <c r="Z231" t="n" s="27895">
        <v>0.6789121675435719</v>
      </c>
      <c r="AA231" t="n" s="29106">
        <v>0.0</v>
      </c>
      <c r="AB231" t="n" s="30319">
        <v>0.0</v>
      </c>
      <c r="AC231" t="n" s="31532">
        <v>0.07670168994246745</v>
      </c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</row>
    <row r="232" spans="1:23" x14ac:dyDescent="0.25">
      <c r="A232" s="116" t="str">
        <f>IF(ISBLANK(TBL_DATA[[#This Row],[Row.names]]), "",   DATE(YEAR(TBL_DATA[[#This Row],[Row.names]]), MONTH(TBL_DATA[[#This Row],[Row.names]]), DAY(TBL_DATA[[#This Row],[Row.names]])))</f>
        <v/>
      </c>
      <c r="B232" s="416" t="s">
        <v>359</v>
      </c>
      <c r="C232" s="1629" t="s">
        <v>1572</v>
      </c>
      <c r="D232" s="2842" t="n">
        <v>-0.008121057142455748</v>
      </c>
      <c r="E232" s="4055" t="n">
        <v>0.048958322498778406</v>
      </c>
      <c r="F232" s="5206" t="n">
        <v>0.029428614276570064</v>
      </c>
      <c r="G232" s="6357" t="n">
        <v>0.37831300626816877</v>
      </c>
      <c r="H232" s="7508" t="n">
        <v>0.44475898526982893</v>
      </c>
      <c r="I232" s="8659" t="n">
        <v>0.0038016678757363752</v>
      </c>
      <c r="J232" s="9810" t="n">
        <v>0.11762585733790765</v>
      </c>
      <c r="K232" s="10959" t="n">
        <v>1.0618659982393224</v>
      </c>
      <c r="L232" s="12108" t="n">
        <v>0.4491434339027994</v>
      </c>
      <c r="M232" s="13257" t="n">
        <v>0.0037866282328659533</v>
      </c>
      <c r="N232" s="14406" t="n">
        <v>0.08099042422365536</v>
      </c>
      <c r="O232" s="15557" t="n">
        <v>0.055309911461411496</v>
      </c>
      <c r="P232" s="16770" t="n">
        <v>-0.03188425671969253</v>
      </c>
      <c r="Q232" s="17921" t="n">
        <v>-0.013679173688620176</v>
      </c>
      <c r="R232" s="19072" t="n">
        <v>-0.011964081719027854</v>
      </c>
      <c r="S232" s="20160" t="n">
        <v>-0.015552659903286026</v>
      </c>
      <c r="T232" s="21248" t="n">
        <v>0.06429333335026585</v>
      </c>
      <c r="U232" s="22336" t="n">
        <v>-0.24190159527981164</v>
      </c>
      <c r="V232" s="23424" t="n">
        <v>0.043021810287688256</v>
      </c>
      <c r="W232" s="24510" t="n">
        <v>0.06608155232097235</v>
      </c>
      <c r="X232" t="n" s="25596">
        <v>0.6510411571253963</v>
      </c>
      <c r="Y232" t="n" s="26745">
        <v>0.6669025305618721</v>
      </c>
      <c r="Z232" t="n" s="27896">
        <v>0.6701816424692633</v>
      </c>
      <c r="AA232" t="n" s="29107">
        <v>0.0</v>
      </c>
      <c r="AB232" t="n" s="30320">
        <v>0.0</v>
      </c>
      <c r="AC232" t="n" s="31533">
        <v>0.07849839929729577</v>
      </c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</row>
    <row r="233" spans="1:23" x14ac:dyDescent="0.25">
      <c r="A233" s="116" t="str">
        <f>IF(ISBLANK(TBL_DATA[[#This Row],[Row.names]]), "",   DATE(YEAR(TBL_DATA[[#This Row],[Row.names]]), MONTH(TBL_DATA[[#This Row],[Row.names]]), DAY(TBL_DATA[[#This Row],[Row.names]])))</f>
        <v/>
      </c>
      <c r="B233" s="417" t="s">
        <v>360</v>
      </c>
      <c r="C233" s="1630" t="s">
        <v>1573</v>
      </c>
      <c r="D233" s="2843" t="n">
        <v>0.002478929102627675</v>
      </c>
      <c r="E233" s="4056" t="n">
        <v>0.05155861581186416</v>
      </c>
      <c r="F233" s="5207" t="n">
        <v>0.003680240539463142</v>
      </c>
      <c r="G233" s="6358" t="n">
        <v>0.3689048186097789</v>
      </c>
      <c r="H233" t="n" s="7509">
        <v>0.4409368293632912</v>
      </c>
      <c r="I233" t="n" s="8660">
        <v>0.003768951055564705</v>
      </c>
      <c r="J233" t="n" s="9811">
        <v>0.09953580710465282</v>
      </c>
      <c r="K233" s="10960" t="n">
        <v>1.0537497198599532</v>
      </c>
      <c r="L233" s="12109" t="n">
        <v>0.4526794251281881</v>
      </c>
      <c r="M233" s="13258" t="n">
        <v>0.0037291593649715973</v>
      </c>
      <c r="N233" s="14407" t="n">
        <v>0.08001848534191536</v>
      </c>
      <c r="O233" s="15558" t="n">
        <v>0.055309911461411496</v>
      </c>
      <c r="P233" s="16771" t="n">
        <v>-0.029484366428962905</v>
      </c>
      <c r="Q233" s="17922" t="n">
        <v>-0.013581837619411145</v>
      </c>
      <c r="R233" s="19073" t="n">
        <v>-0.01188732789255907</v>
      </c>
      <c r="S233" t="n" s="20161">
        <v>0.0119635613579967</v>
      </c>
      <c r="T233" t="n" s="21249">
        <v>0.06106274524075569</v>
      </c>
      <c r="U233" t="n" s="22337">
        <v>0.19592242882017932</v>
      </c>
      <c r="V233" s="23425" t="n">
        <v>0.07857049410709105</v>
      </c>
      <c r="W233" t="n" s="24511">
        <v>0.06271356120616728</v>
      </c>
      <c r="X233" t="n" s="25597">
        <v>1.2528469536085665</v>
      </c>
      <c r="Y233" t="n" s="26746">
        <v>0.6640307442907227</v>
      </c>
      <c r="Z233" t="n" s="27897">
        <v>0.6728145547832538</v>
      </c>
      <c r="AA233" t="n" s="29108">
        <v>0.0</v>
      </c>
      <c r="AB233" t="n" s="30321">
        <v>0.0</v>
      </c>
      <c r="AC233" t="n" s="31534">
        <v>0.08409864989689286</v>
      </c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</row>
    <row r="234" spans="1:23" x14ac:dyDescent="0.25">
      <c r="A234" s="116" t="str">
        <f>IF(ISBLANK(TBL_DATA[[#This Row],[Row.names]]), "",   DATE(YEAR(TBL_DATA[[#This Row],[Row.names]]), MONTH(TBL_DATA[[#This Row],[Row.names]]), DAY(TBL_DATA[[#This Row],[Row.names]])))</f>
        <v/>
      </c>
      <c r="B234" s="418" t="s">
        <v>361</v>
      </c>
      <c r="C234" s="1631" t="s">
        <v>1574</v>
      </c>
      <c r="D234" s="2844" t="n">
        <v>0.0055814610710753585</v>
      </c>
      <c r="E234" s="4057" t="n">
        <v>0.05742784928997202</v>
      </c>
      <c r="F234" s="5208" t="n">
        <v>0.012987795530287727</v>
      </c>
      <c r="G234" s="6359" t="n">
        <v>0.372706623150393</v>
      </c>
      <c r="H234" s="7510" t="n">
        <v>0.4508665649964612</v>
      </c>
      <c r="I234" s="8661" t="n">
        <v>0.00377482952954697</v>
      </c>
      <c r="J234" s="9812" t="n">
        <v>0.12615527264131554</v>
      </c>
      <c r="K234" s="10961" t="n">
        <v>1.0747254842524911</v>
      </c>
      <c r="L234" s="12110" t="n">
        <v>0.4623732734105056</v>
      </c>
      <c r="M234" s="13259" t="n">
        <v>0.003735070686191981</v>
      </c>
      <c r="N234" s="14408" t="n">
        <v>0.08086464242608218</v>
      </c>
      <c r="O234" s="15559" t="n">
        <v>0.055309911461411496</v>
      </c>
      <c r="P234" s="16772" t="n">
        <v>-0.024067471201316137</v>
      </c>
      <c r="Q234" s="17923" t="n">
        <v>-0.013634395160619836</v>
      </c>
      <c r="R234" s="19074" t="n">
        <v>-0.011921966806547576</v>
      </c>
      <c r="S234" s="20162" t="n">
        <v>0.01567850859385711</v>
      </c>
      <c r="T234" s="21250" t="n">
        <v>0.06108466468421913</v>
      </c>
      <c r="U234" s="22338" t="n">
        <v>0.2566684891356629</v>
      </c>
      <c r="V234" s="23426" t="n">
        <v>0.08181150518890212</v>
      </c>
      <c r="W234" s="24512" t="n">
        <v>0.0628119020071286</v>
      </c>
      <c r="X234" t="n" s="25598">
        <v>1.3024841244198786</v>
      </c>
      <c r="Y234" t="n" s="26747">
        <v>0.6714659820098564</v>
      </c>
      <c r="Z234" t="n" s="27898">
        <v>0.6799803478119831</v>
      </c>
      <c r="AA234" t="n" s="29109">
        <v>0.0</v>
      </c>
      <c r="AB234" t="n" s="30322">
        <v>0.0</v>
      </c>
      <c r="AC234" t="n" s="31535">
        <v>0.08129816406028414</v>
      </c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</row>
    <row r="235" spans="1:23" x14ac:dyDescent="0.25">
      <c r="A235" s="116" t="str">
        <f>IF(ISBLANK(TBL_DATA[[#This Row],[Row.names]]), "",   DATE(YEAR(TBL_DATA[[#This Row],[Row.names]]), MONTH(TBL_DATA[[#This Row],[Row.names]]), DAY(TBL_DATA[[#This Row],[Row.names]])))</f>
        <v/>
      </c>
      <c r="B235" s="419" t="s">
        <v>362</v>
      </c>
      <c r="C235" s="1632" t="s">
        <v>1575</v>
      </c>
      <c r="D235" s="2845" t="n">
        <v>0.0015035480924611721</v>
      </c>
      <c r="E235" s="4058" t="n">
        <v>0.05901774291568729</v>
      </c>
      <c r="F235" s="5209" t="n">
        <v>0.01220137258991838</v>
      </c>
      <c r="G235" s="6360" t="n">
        <v>0.37211725177471555</v>
      </c>
      <c r="H235" s="7511" t="n">
        <v>0.4493847051877471</v>
      </c>
      <c r="I235" s="8662" t="n">
        <v>0.003774099549823896</v>
      </c>
      <c r="J235" s="9813" t="n">
        <v>0.11356378527051825</v>
      </c>
      <c r="K235" s="10962" t="n">
        <v>1.0706434214649352</v>
      </c>
      <c r="L235" s="12111" t="n">
        <v>0.4631673782168572</v>
      </c>
      <c r="M235" s="13260" t="n">
        <v>0.003726564696322057</v>
      </c>
      <c r="N235" s="14409" t="n">
        <v>0.08074013781021673</v>
      </c>
      <c r="O235" s="15560" t="n">
        <v>0.055309911461411496</v>
      </c>
      <c r="P235" s="16773" t="n">
        <v>-0.022600109709270066</v>
      </c>
      <c r="Q235" s="17924" t="n">
        <v>-0.013631255372135657</v>
      </c>
      <c r="R235" s="19075" t="n">
        <v>-0.011921463587372607</v>
      </c>
      <c r="S235" s="20163" t="n">
        <v>2.2911373371026222E-4</v>
      </c>
      <c r="T235" s="21251" t="n">
        <v>0.059803748562346916</v>
      </c>
      <c r="U235" s="22339" t="n">
        <v>0.003831093187601867</v>
      </c>
      <c r="V235" s="23427" t="n">
        <v>0.0638232680280788</v>
      </c>
      <c r="W235" s="24513" t="n">
        <v>0.06179159840332532</v>
      </c>
      <c r="X235" t="n" s="25599">
        <v>1.0328793829137157</v>
      </c>
      <c r="Y235" t="n" s="26748">
        <v>0.6703616226990824</v>
      </c>
      <c r="Z235" t="n" s="27899">
        <v>0.6805640147824871</v>
      </c>
      <c r="AA235" t="n" s="29110">
        <v>0.0</v>
      </c>
      <c r="AB235" t="n" s="30323">
        <v>0.0</v>
      </c>
      <c r="AC235" t="n" s="31536">
        <v>0.0816059788920929</v>
      </c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</row>
    <row r="236" spans="1:23" x14ac:dyDescent="0.25">
      <c r="A236" s="116" t="str">
        <f>IF(ISBLANK(TBL_DATA[[#This Row],[Row.names]]), "",   DATE(YEAR(TBL_DATA[[#This Row],[Row.names]]), MONTH(TBL_DATA[[#This Row],[Row.names]]), DAY(TBL_DATA[[#This Row],[Row.names]])))</f>
        <v/>
      </c>
      <c r="B236" s="420" t="s">
        <v>363</v>
      </c>
      <c r="C236" s="1633" t="s">
        <v>1576</v>
      </c>
      <c r="D236" s="2846" t="n">
        <v>0.004139072847682068</v>
      </c>
      <c r="E236" s="4059" t="n">
        <v>0.06340109450060316</v>
      </c>
      <c r="F236" s="5210" t="n">
        <v>0.04103239919341983</v>
      </c>
      <c r="G236" s="6361" t="n">
        <v>0.36972560547009087</v>
      </c>
      <c r="H236" s="7512" t="n">
        <v>0.4639160843023903</v>
      </c>
      <c r="I236" s="8663" t="n">
        <v>0.003676846821070742</v>
      </c>
      <c r="J236" s="9814" t="n">
        <v>0.13670129406666098</v>
      </c>
      <c r="K236" s="10963" t="n">
        <v>1.0547984293538533</v>
      </c>
      <c r="L236" s="12112" t="n">
        <v>0.4680853083120148</v>
      </c>
      <c r="M236" s="13261" t="n">
        <v>0.0036625211536285836</v>
      </c>
      <c r="N236" s="14410" t="n">
        <v>0.0797185552241462</v>
      </c>
      <c r="O236" s="15561" t="n">
        <v>0.053111679108013364</v>
      </c>
      <c r="P236" s="16774" t="n">
        <v>-0.018554580362040274</v>
      </c>
      <c r="Q236" s="17925" t="n">
        <v>-0.013272881375989731</v>
      </c>
      <c r="R236" s="19076" t="n">
        <v>-0.011584723112799634</v>
      </c>
      <c r="S236" s="20164" t="n">
        <v>-0.030856743339662707</v>
      </c>
      <c r="T236" s="21252" t="n">
        <v>0.05504061566535269</v>
      </c>
      <c r="U236" s="22340" t="n">
        <v>-0.5606176996142614</v>
      </c>
      <c r="V236" s="23428" t="n">
        <v>0.031711210199927065</v>
      </c>
      <c r="W236" s="24514" t="n">
        <v>0.05757354939241009</v>
      </c>
      <c r="X236" t="n" s="25600">
        <v>0.5507947752845606</v>
      </c>
      <c r="Y236" t="n" s="26749">
        <v>0.6811138556088772</v>
      </c>
      <c r="Z236" t="n" s="27900">
        <v>0.6841676025010354</v>
      </c>
      <c r="AA236" t="n" s="29111">
        <v>0.0</v>
      </c>
      <c r="AB236" t="n" s="30324">
        <v>0.0</v>
      </c>
      <c r="AC236" t="n" s="31537">
        <v>0.07848465320288149</v>
      </c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</row>
    <row r="237" spans="1:23" x14ac:dyDescent="0.25">
      <c r="A237" s="116" t="str">
        <f>IF(ISBLANK(TBL_DATA[[#This Row],[Row.names]]), "",   DATE(YEAR(TBL_DATA[[#This Row],[Row.names]]), MONTH(TBL_DATA[[#This Row],[Row.names]]), DAY(TBL_DATA[[#This Row],[Row.names]])))</f>
        <v/>
      </c>
      <c r="B237" s="421" t="s">
        <v>364</v>
      </c>
      <c r="C237" s="1634" t="s">
        <v>1577</v>
      </c>
      <c r="D237" s="2847" t="n">
        <v>-6.148085011247524E-4</v>
      </c>
      <c r="E237" s="4060" t="n">
        <v>0.06274730646759874</v>
      </c>
      <c r="F237" s="5211" t="n">
        <v>0.030690086443761366</v>
      </c>
      <c r="G237" s="6362" t="n">
        <v>0.3703902083799297</v>
      </c>
      <c r="H237" s="7513" t="n">
        <v>0.466449243304745</v>
      </c>
      <c r="I237" s="8664" t="n">
        <v>0.0036645799667484546</v>
      </c>
      <c r="J237" s="9815" t="n">
        <v>0.12065907638908069</v>
      </c>
      <c r="K237" s="10964" t="n">
        <v>1.0485062704281167</v>
      </c>
      <c r="L237" s="12113" t="n">
        <v>0.46477212998692136</v>
      </c>
      <c r="M237" s="13262" t="n">
        <v>0.0036703348960980945</v>
      </c>
      <c r="N237" s="14411" t="n">
        <v>0.07964098145436474</v>
      </c>
      <c r="O237" s="15562" t="n">
        <v>0.05312591096296425</v>
      </c>
      <c r="P237" s="16775" t="n">
        <v>-0.019157981349423703</v>
      </c>
      <c r="Q237" s="17926" t="n">
        <v>-0.013298760549931645</v>
      </c>
      <c r="R237" s="19077" t="n">
        <v>-0.011612245026002128</v>
      </c>
      <c r="S237" s="20165" t="n">
        <v>-0.03399607198908927</v>
      </c>
      <c r="T237" s="21253" t="n">
        <v>0.054998908215914744</v>
      </c>
      <c r="U237" s="22341" t="n">
        <v>-0.6181226699196913</v>
      </c>
      <c r="V237" s="23429" t="n">
        <v>0.032343344240722605</v>
      </c>
      <c r="W237" s="24515" t="n">
        <v>0.05755694212618258</v>
      </c>
      <c r="X237" t="n" s="25601">
        <v>0.5619364588517578</v>
      </c>
      <c r="Y237" t="n" s="26750">
        <v>0.6829708949177447</v>
      </c>
      <c r="Z237" t="n" s="27901">
        <v>0.6817419819747947</v>
      </c>
      <c r="AA237" t="n" s="29112">
        <v>0.0</v>
      </c>
      <c r="AB237" t="n" s="30325">
        <v>0.0</v>
      </c>
      <c r="AC237" t="n" s="31538">
        <v>0.07730620010292012</v>
      </c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</row>
    <row r="238" spans="1:23" x14ac:dyDescent="0.25">
      <c r="A238" s="116" t="str">
        <f>IF(ISBLANK(TBL_DATA[[#This Row],[Row.names]]), "",   DATE(YEAR(TBL_DATA[[#This Row],[Row.names]]), MONTH(TBL_DATA[[#This Row],[Row.names]]), DAY(TBL_DATA[[#This Row],[Row.names]])))</f>
        <v/>
      </c>
      <c r="B238" s="422" t="s">
        <v>365</v>
      </c>
      <c r="C238" s="1635" t="s">
        <v>1578</v>
      </c>
      <c r="D238" s="2848" t="n">
        <v>-0.013086699383415173</v>
      </c>
      <c r="E238" s="4061" t="n">
        <v>0.048839451947322976</v>
      </c>
      <c r="F238" s="5212" t="n">
        <v>0.02758329704144402</v>
      </c>
      <c r="G238" s="6363" t="n">
        <v>0.3850338095817006</v>
      </c>
      <c r="H238" s="7514" t="n">
        <v>0.5017616767561432</v>
      </c>
      <c r="I238" s="8665" t="n">
        <v>0.003687668796130524</v>
      </c>
      <c r="J238" s="9816" t="n">
        <v>0.10857509260577047</v>
      </c>
      <c r="K238" s="10965" t="n">
        <v>1.0915774340683264</v>
      </c>
      <c r="L238" s="12114" t="n">
        <v>0.4746997920789199</v>
      </c>
      <c r="M238" s="13263" t="n">
        <v>0.003786492754593993</v>
      </c>
      <c r="N238" s="14412" t="n">
        <v>0.0829341913037696</v>
      </c>
      <c r="O238" s="15563" t="n">
        <v>0.057915141747089796</v>
      </c>
      <c r="P238" s="16776" t="n">
        <v>-0.03199396599012594</v>
      </c>
      <c r="Q238" s="17927" t="n">
        <v>-0.01395673824947351</v>
      </c>
      <c r="R238" s="19078" t="n">
        <v>-0.012200484138284597</v>
      </c>
      <c r="S238" s="20166" t="n">
        <v>-0.03894111394398181</v>
      </c>
      <c r="T238" s="21254" t="n">
        <v>0.05502729677499894</v>
      </c>
      <c r="U238" s="22342" t="n">
        <v>-0.7076690338471121</v>
      </c>
      <c r="V238" s="23430" t="n">
        <v>0.010599699093007509</v>
      </c>
      <c r="W238" s="24516" t="n">
        <v>0.05853968429700219</v>
      </c>
      <c r="X238" t="n" s="25602">
        <v>0.18106860705346028</v>
      </c>
      <c r="Y238" t="n" s="26751">
        <v>0.708351379441124</v>
      </c>
      <c r="Z238" t="n" s="27902">
        <v>0.6889846094644784</v>
      </c>
      <c r="AA238" t="n" s="29113">
        <v>0.0</v>
      </c>
      <c r="AB238" t="n" s="30326">
        <v>0.0</v>
      </c>
      <c r="AC238" t="n" s="31539">
        <v>0.07424481997613674</v>
      </c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</row>
    <row r="239" spans="1:23" x14ac:dyDescent="0.25">
      <c r="A239" s="116" t="str">
        <f>IF(ISBLANK(TBL_DATA[[#This Row],[Row.names]]), "",   DATE(YEAR(TBL_DATA[[#This Row],[Row.names]]), MONTH(TBL_DATA[[#This Row],[Row.names]]), DAY(TBL_DATA[[#This Row],[Row.names]])))</f>
        <v/>
      </c>
      <c r="B239" s="423" t="s">
        <v>366</v>
      </c>
      <c r="C239" s="1636" t="s">
        <v>1579</v>
      </c>
      <c r="D239" s="2849" t="n">
        <v>0.0015866944338192095</v>
      </c>
      <c r="E239" s="4062" t="n">
        <v>0.050503639667697886</v>
      </c>
      <c r="F239" s="5213" t="n">
        <v>0.003611029398715049</v>
      </c>
      <c r="G239" s="6364" t="n">
        <v>0.3804666308260558</v>
      </c>
      <c r="H239" s="7515" t="n">
        <v>0.5034690587398397</v>
      </c>
      <c r="I239" s="8666" t="n">
        <v>0.003646337740304614</v>
      </c>
      <c r="J239" s="9817" t="n">
        <v>0.08771794626420149</v>
      </c>
      <c r="K239" s="10966" t="n">
        <v>1.0831946324455273</v>
      </c>
      <c r="L239" s="12115" t="n">
        <v>0.47704176902098316</v>
      </c>
      <c r="M239" s="13264" t="n">
        <v>0.0037421159116232264</v>
      </c>
      <c r="N239" s="14413" t="n">
        <v>0.08214554296490549</v>
      </c>
      <c r="O239" s="15564" t="n">
        <v>0.057915141747089796</v>
      </c>
      <c r="P239" s="16777" t="n">
        <v>-0.030458036204058958</v>
      </c>
      <c r="Q239" s="17928" t="n">
        <v>-0.013891488866867205</v>
      </c>
      <c r="R239" s="19079" t="n">
        <v>-0.01215193555019547</v>
      </c>
      <c r="S239" s="20167" t="n">
        <v>-0.048833427714241595</v>
      </c>
      <c r="T239" s="21255" t="n">
        <v>0.05476269540205743</v>
      </c>
      <c r="U239" s="22343" t="n">
        <v>-0.8917279793427941</v>
      </c>
      <c r="V239" s="23431" t="n">
        <v>0.0037910577293931436</v>
      </c>
      <c r="W239" s="24517" t="n">
        <v>0.05830432764149119</v>
      </c>
      <c r="X239" t="n" s="25603">
        <v>0.06502189258924423</v>
      </c>
      <c r="Y239" t="n" s="26752">
        <v>0.7095555360504487</v>
      </c>
      <c r="Z239" t="n" s="27903">
        <v>0.6906821041702059</v>
      </c>
      <c r="AA239" t="n" s="29114">
        <v>0.0</v>
      </c>
      <c r="AB239" t="n" s="30327">
        <v>0.0</v>
      </c>
      <c r="AC239" t="n" s="31540">
        <v>0.09296514151945529</v>
      </c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</row>
    <row r="240" spans="1:23" x14ac:dyDescent="0.25">
      <c r="A240" s="116" t="str">
        <f>IF(ISBLANK(TBL_DATA[[#This Row],[Row.names]]), "",   DATE(YEAR(TBL_DATA[[#This Row],[Row.names]]), MONTH(TBL_DATA[[#This Row],[Row.names]]), DAY(TBL_DATA[[#This Row],[Row.names]])))</f>
        <v/>
      </c>
      <c r="B240" s="424" t="s">
        <v>367</v>
      </c>
      <c r="C240" s="1637" t="s">
        <v>1580</v>
      </c>
      <c r="D240" s="2850" t="n">
        <v>-0.009250484448153363</v>
      </c>
      <c r="E240" s="4063" t="n">
        <v>0.040785972086223365</v>
      </c>
      <c r="F240" s="5214" t="n">
        <v>-0.01288423126507554</v>
      </c>
      <c r="G240" s="6365" t="n">
        <v>0.3855333535527713</v>
      </c>
      <c r="H240" s="7516" t="n">
        <v>0.5079015354886062</v>
      </c>
      <c r="I240" s="8667" t="n">
        <v>0.003665060602996762</v>
      </c>
      <c r="J240" s="9818" t="n">
        <v>0.062225289884212165</v>
      </c>
      <c r="K240" s="10967" t="n">
        <v>1.099620888494771</v>
      </c>
      <c r="L240" s="12116" t="n">
        <v>0.4720819193299342</v>
      </c>
      <c r="M240" s="13265" t="n">
        <v>0.0037961068094683353</v>
      </c>
      <c r="N240" s="14414" t="n">
        <v>0.08293835659683502</v>
      </c>
      <c r="O240" s="15565" t="n">
        <v>0.060798433316061794</v>
      </c>
      <c r="P240" s="16778" t="n">
        <v>-0.03942676906198539</v>
      </c>
      <c r="Q240" s="17929" t="n">
        <v>-0.014274198075930751</v>
      </c>
      <c r="R240" s="19080" t="n">
        <v>-0.012517855758503189</v>
      </c>
      <c r="S240" s="20168" t="n">
        <v>-0.05049771513860002</v>
      </c>
      <c r="T240" s="21256" t="n">
        <v>0.05479532251927662</v>
      </c>
      <c r="U240" s="22344" t="n">
        <v>-0.9215698132050462</v>
      </c>
      <c r="V240" s="23432" t="n">
        <v>-0.0028222567730036285</v>
      </c>
      <c r="W240" s="24518" t="n">
        <v>0.05862537262326968</v>
      </c>
      <c r="X240" t="n" s="25604">
        <v>-0.04814053449416224</v>
      </c>
      <c r="Y240" t="n" s="26753">
        <v>0.712672109380328</v>
      </c>
      <c r="Z240" t="n" s="27904">
        <v>0.687082178003428</v>
      </c>
      <c r="AA240" t="n" s="29115">
        <v>0.0</v>
      </c>
      <c r="AB240" t="n" s="30328">
        <v>0.0</v>
      </c>
      <c r="AC240" t="n" s="31541">
        <v>0.08937906335695027</v>
      </c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</row>
    <row r="241" spans="1:23" x14ac:dyDescent="0.25">
      <c r="A241" s="116" t="str">
        <f>IF(ISBLANK(TBL_DATA[[#This Row],[Row.names]]), "",   DATE(YEAR(TBL_DATA[[#This Row],[Row.names]]), MONTH(TBL_DATA[[#This Row],[Row.names]]), DAY(TBL_DATA[[#This Row],[Row.names]])))</f>
        <v/>
      </c>
      <c r="B241" s="425" t="s">
        <v>368</v>
      </c>
      <c r="C241" s="1638" t="s">
        <v>1581</v>
      </c>
      <c r="D241" s="2851" t="n">
        <v>0.0013848240416874291</v>
      </c>
      <c r="E241" s="4064" t="n">
        <v>0.042227277522619344</v>
      </c>
      <c r="F241" s="5215" t="n">
        <v>-0.018437267752481223</v>
      </c>
      <c r="G241" s="6366" t="n">
        <v>0.38544064781466947</v>
      </c>
      <c r="H241" s="7517" t="n">
        <v>0.5093536355224931</v>
      </c>
      <c r="I241" s="8668" t="n">
        <v>0.003663148338763764</v>
      </c>
      <c r="J241" s="9819" t="n">
        <v>0.0627194343042401</v>
      </c>
      <c r="K241" s="10968" t="n">
        <v>1.1024784842862292</v>
      </c>
      <c r="L241" s="12117" t="n">
        <v>0.4730840222658626</v>
      </c>
      <c r="M241" s="13266" t="n">
        <v>0.003796128430863138</v>
      </c>
      <c r="N241" s="14415" t="n">
        <v>0.08301765916881819</v>
      </c>
      <c r="O241" s="15566" t="n">
        <v>0.06079812382689404</v>
      </c>
      <c r="P241" s="16779" t="n">
        <v>-0.03809654415798114</v>
      </c>
      <c r="Q241" s="17930" t="n">
        <v>-0.0142638853566709</v>
      </c>
      <c r="R241" s="19081" t="n">
        <v>-0.012505863690040265</v>
      </c>
      <c r="S241" s="20169" t="n">
        <v>-0.046828437234129106</v>
      </c>
      <c r="T241" s="21257" t="n">
        <v>0.054680483960043214</v>
      </c>
      <c r="U241" s="22345" t="n">
        <v>-0.8564012942597243</v>
      </c>
      <c r="V241" s="23433" t="n">
        <v>0.0031411173075439613</v>
      </c>
      <c r="W241" s="24519" t="n">
        <v>0.058643778032184055</v>
      </c>
      <c r="X241" t="n" s="25605">
        <v>0.053562669612112944</v>
      </c>
      <c r="Y241" t="n" s="26754">
        <v>0.7136901537239345</v>
      </c>
      <c r="Z241" t="n" s="27905">
        <v>0.6878110367432778</v>
      </c>
      <c r="AA241" t="n" s="29116">
        <v>0.0</v>
      </c>
      <c r="AB241" t="n" s="30329">
        <v>0.0</v>
      </c>
      <c r="AC241" t="n" s="31542">
        <v>0.09570138742199039</v>
      </c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</row>
    <row r="242" spans="1:23" x14ac:dyDescent="0.25">
      <c r="A242" s="116" t="str">
        <f>IF(ISBLANK(TBL_DATA[[#This Row],[Row.names]]), "",   DATE(YEAR(TBL_DATA[[#This Row],[Row.names]]), MONTH(TBL_DATA[[#This Row],[Row.names]]), DAY(TBL_DATA[[#This Row],[Row.names]])))</f>
        <v/>
      </c>
      <c r="B242" s="426" t="s">
        <v>369</v>
      </c>
      <c r="C242" s="1639" t="s">
        <v>1582</v>
      </c>
      <c r="D242" s="2852" t="n">
        <v>0.005545892617832388</v>
      </c>
      <c r="E242" s="4065" t="n">
        <v>0.04800735808713563</v>
      </c>
      <c r="F242" s="5216" t="n">
        <v>0.005659338517281176</v>
      </c>
      <c r="G242" s="6367" t="n">
        <v>0.38624714398009974</v>
      </c>
      <c r="H242" s="7518" t="n">
        <v>0.5177041438393266</v>
      </c>
      <c r="I242" s="8669" t="n">
        <v>0.003636607477137505</v>
      </c>
      <c r="J242" s="9820" t="n">
        <v>0.08393582923841647</v>
      </c>
      <c r="K242" s="10969" t="n">
        <v>1.0998475635169778</v>
      </c>
      <c r="L242" s="12118" t="n">
        <v>0.48764650904284224</v>
      </c>
      <c r="M242" s="13267" t="n">
        <v>0.003748215151569526</v>
      </c>
      <c r="N242" s="14416" t="n">
        <v>0.08312658370815353</v>
      </c>
      <c r="O242" s="15567" t="n">
        <v>0.05966249946321994</v>
      </c>
      <c r="P242" s="16780" t="n">
        <v>-0.032761930883159374</v>
      </c>
      <c r="Q242" s="17931" t="n">
        <v>-0.014101171290600067</v>
      </c>
      <c r="R242" s="19082" t="n">
        <v>-0.012340842985814414</v>
      </c>
      <c r="S242" s="20170" t="n">
        <v>-0.05055900732777352</v>
      </c>
      <c r="T242" s="21258" t="n">
        <v>0.05450085473641733</v>
      </c>
      <c r="U242" s="22346" t="n">
        <v>-0.9276736589231898</v>
      </c>
      <c r="V242" s="23434" t="n">
        <v>-0.008364899670968096</v>
      </c>
      <c r="W242" s="24520" t="n">
        <v>0.05805984309308195</v>
      </c>
      <c r="X242" t="n" s="25606">
        <v>-0.14407375606505565</v>
      </c>
      <c r="Y242" t="n" s="26755">
        <v>0.7195166042832694</v>
      </c>
      <c r="Z242" t="n" s="27906">
        <v>0.6983169116116568</v>
      </c>
      <c r="AA242" t="n" s="29117">
        <v>0.0</v>
      </c>
      <c r="AB242" t="n" s="30330">
        <v>0.0</v>
      </c>
      <c r="AC242" t="n" s="31543">
        <v>0.0919417007456383</v>
      </c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</row>
    <row r="243" spans="1:23" x14ac:dyDescent="0.25">
      <c r="A243" s="116" t="str">
        <f>IF(ISBLANK(TBL_DATA[[#This Row],[Row.names]]), "",   DATE(YEAR(TBL_DATA[[#This Row],[Row.names]]), MONTH(TBL_DATA[[#This Row],[Row.names]]), DAY(TBL_DATA[[#This Row],[Row.names]])))</f>
        <v/>
      </c>
      <c r="B243" s="427" t="s">
        <v>370</v>
      </c>
      <c r="C243" s="1640" t="s">
        <v>1583</v>
      </c>
      <c r="D243" s="2853" t="n">
        <v>0.0037005004891466813</v>
      </c>
      <c r="E243" s="4066" t="n">
        <v>0.05188550982836637</v>
      </c>
      <c r="F243" s="5217" t="n">
        <v>0.010257781197745341</v>
      </c>
      <c r="G243" s="6368" t="n">
        <v>0.3857194054344963</v>
      </c>
      <c r="H243" s="7519" t="n">
        <v>0.5143262358304618</v>
      </c>
      <c r="I243" s="8670" t="n">
        <v>0.0036566036400516614</v>
      </c>
      <c r="J243" s="9821" t="n">
        <v>0.08120626787598062</v>
      </c>
      <c r="K243" s="10970" t="n">
        <v>1.1093619790711349</v>
      </c>
      <c r="L243" s="12119" t="n">
        <v>0.4936957686252181</v>
      </c>
      <c r="M243" s="13268" t="n">
        <v>0.003733458634566475</v>
      </c>
      <c r="N243" s="14417" t="n">
        <v>0.08329248815985171</v>
      </c>
      <c r="O243" s="15568" t="n">
        <v>0.05966249946321994</v>
      </c>
      <c r="P243" s="16781" t="n">
        <v>-0.02918266593527119</v>
      </c>
      <c r="Q243" s="17932" t="n">
        <v>-0.014113211209022546</v>
      </c>
      <c r="R243" s="19083" t="n">
        <v>-0.012349369632198197</v>
      </c>
      <c r="S243" s="20171" t="n">
        <v>-0.03959117726002159</v>
      </c>
      <c r="T243" s="21259" t="n">
        <v>0.05490707087026477</v>
      </c>
      <c r="U243" s="22347" t="n">
        <v>-0.7210579007860063</v>
      </c>
      <c r="V243" s="23435" t="n">
        <v>0.005364921924575716</v>
      </c>
      <c r="W243" s="24521" t="n">
        <v>0.05807760407294756</v>
      </c>
      <c r="X243" t="n" s="25607">
        <v>0.09237505593097782</v>
      </c>
      <c r="Y243" t="n" s="26756">
        <v>0.7171654173413983</v>
      </c>
      <c r="Z243" t="n" s="27907">
        <v>0.7026348757535581</v>
      </c>
      <c r="AA243" t="n" s="29118">
        <v>0.0</v>
      </c>
      <c r="AB243" t="n" s="30331">
        <v>0.0</v>
      </c>
      <c r="AC243" t="n" s="31544">
        <v>0.09136876066496237</v>
      </c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</row>
    <row r="244" spans="1:23" x14ac:dyDescent="0.25">
      <c r="A244" s="116" t="str">
        <f>IF(ISBLANK(TBL_DATA[[#This Row],[Row.names]]), "",   DATE(YEAR(TBL_DATA[[#This Row],[Row.names]]), MONTH(TBL_DATA[[#This Row],[Row.names]]), DAY(TBL_DATA[[#This Row],[Row.names]])))</f>
        <v/>
      </c>
      <c r="B244" s="428" t="s">
        <v>371</v>
      </c>
      <c r="C244" s="1641" t="s">
        <v>1584</v>
      </c>
      <c r="D244" s="2854" t="n">
        <v>0.008447282178777273</v>
      </c>
      <c r="E244" s="4067" t="n">
        <v>0.06077108354965355</v>
      </c>
      <c r="F244" s="5218" t="n">
        <v>0.0295393052367372</v>
      </c>
      <c r="G244" s="6369" t="n">
        <v>0.3847215236731871</v>
      </c>
      <c r="H244" s="7520" t="n">
        <v>0.5490050471533682</v>
      </c>
      <c r="I244" s="8671" t="n">
        <v>0.0035795882785331053</v>
      </c>
      <c r="J244" s="9822" t="n">
        <v>0.11795976215388726</v>
      </c>
      <c r="K244" s="10971" t="n">
        <v>1.137062084706641</v>
      </c>
      <c r="L244" s="12120" t="n">
        <v>0.5331519610859049</v>
      </c>
      <c r="M244" s="13269" t="n">
        <v>0.003641958610409548</v>
      </c>
      <c r="N244" s="14418" t="n">
        <v>0.08461502885228032</v>
      </c>
      <c r="O244" s="15569" t="n">
        <v>0.058978514204423384</v>
      </c>
      <c r="P244" s="16782" t="n">
        <v>-0.020981897970378194</v>
      </c>
      <c r="Q244" s="17933" t="n">
        <v>-0.014127908893740871</v>
      </c>
      <c r="R244" s="19084" t="n">
        <v>-0.012336060562503436</v>
      </c>
      <c r="S244" s="20172" t="n">
        <v>-0.04256408489819996</v>
      </c>
      <c r="T244" s="21260" t="n">
        <v>0.054989472881404974</v>
      </c>
      <c r="U244" s="22348" t="n">
        <v>-0.7740406057355256</v>
      </c>
      <c r="V244" s="23436" t="n">
        <v>0.0036240708328492133</v>
      </c>
      <c r="W244" s="24522" t="n">
        <v>0.0580408342498509</v>
      </c>
      <c r="X244" t="n" s="25608">
        <v>0.06244001968077368</v>
      </c>
      <c r="Y244" t="n" s="26757">
        <v>0.7409487479936573</v>
      </c>
      <c r="Z244" t="n" s="27908">
        <v>0.730172555692081</v>
      </c>
      <c r="AA244" t="n" s="29119">
        <v>0.0</v>
      </c>
      <c r="AB244" t="n" s="30332">
        <v>0.0</v>
      </c>
      <c r="AC244" t="n" s="31545">
        <v>0.08901803781545543</v>
      </c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</row>
    <row r="245" spans="1:23" x14ac:dyDescent="0.25">
      <c r="A245" s="116" t="str">
        <f>IF(ISBLANK(TBL_DATA[[#This Row],[Row.names]]), "",   DATE(YEAR(TBL_DATA[[#This Row],[Row.names]]), MONTH(TBL_DATA[[#This Row],[Row.names]]), DAY(TBL_DATA[[#This Row],[Row.names]])))</f>
        <v/>
      </c>
      <c r="B245" s="429" t="s">
        <v>372</v>
      </c>
      <c r="C245" s="1642" t="s">
        <v>1585</v>
      </c>
      <c r="D245" s="2855" t="n">
        <v>-7.003782042311403E-5</v>
      </c>
      <c r="E245" s="4068" t="n">
        <v>0.060696789454993905</v>
      </c>
      <c r="F245" s="5219" t="n">
        <v>0.02341862918150439</v>
      </c>
      <c r="G245" s="6370" t="n">
        <v>0.3838051745231342</v>
      </c>
      <c r="H245" s="7521" t="n">
        <v>0.545340534097826</v>
      </c>
      <c r="I245" s="8672" t="n">
        <v>0.0035822930722487155</v>
      </c>
      <c r="J245" s="9823" t="n">
        <v>0.12152289995848053</v>
      </c>
      <c r="K245" s="10972" t="n">
        <v>1.148071738196771</v>
      </c>
      <c r="L245" s="12121" t="n">
        <v>0.5311059399326835</v>
      </c>
      <c r="M245" s="13270" t="n">
        <v>0.003637938559335592</v>
      </c>
      <c r="N245" s="14419" t="n">
        <v>0.08433702261377327</v>
      </c>
      <c r="O245" s="15570" t="n">
        <v>0.058978680545995005</v>
      </c>
      <c r="P245" s="16783" t="n">
        <v>-0.021050466264399104</v>
      </c>
      <c r="Q245" s="17934" t="n">
        <v>-0.014135693853807104</v>
      </c>
      <c r="R245" s="19085" t="n">
        <v>-0.0123497327156759</v>
      </c>
      <c r="S245" s="20173" t="n">
        <v>-0.04331009786623785</v>
      </c>
      <c r="T245" s="21261" t="n">
        <v>0.0550014803285131</v>
      </c>
      <c r="U245" s="22349" t="n">
        <v>-0.787435130973841</v>
      </c>
      <c r="V245" s="23437" t="n">
        <v>0.0069197993032257266</v>
      </c>
      <c r="W245" s="24523" t="n">
        <v>0.05792309119631154</v>
      </c>
      <c r="X245" t="n" s="25609">
        <v>0.11946529717782689</v>
      </c>
      <c r="Y245" t="n" s="26758">
        <v>0.7384717557888223</v>
      </c>
      <c r="Z245" t="n" s="27909">
        <v>0.7287701557642736</v>
      </c>
      <c r="AA245" t="n" s="29120">
        <v>0.0</v>
      </c>
      <c r="AB245" t="n" s="30333">
        <v>0.0</v>
      </c>
      <c r="AC245" t="n" s="31546">
        <v>0.09302651907114697</v>
      </c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</row>
    <row r="246" spans="1:23" x14ac:dyDescent="0.25">
      <c r="A246" s="116" t="str">
        <f>IF(ISBLANK(TBL_DATA[[#This Row],[Row.names]]), "",   DATE(YEAR(TBL_DATA[[#This Row],[Row.names]]), MONTH(TBL_DATA[[#This Row],[Row.names]]), DAY(TBL_DATA[[#This Row],[Row.names]])))</f>
        <v/>
      </c>
      <c r="B246" s="430" t="s">
        <v>373</v>
      </c>
      <c r="C246" s="1643" t="s">
        <v>1586</v>
      </c>
      <c r="D246" s="2856" t="n">
        <v>0.006373888071723828</v>
      </c>
      <c r="E246" s="4069" t="n">
        <v>0.06745755206901682</v>
      </c>
      <c r="F246" s="5220" t="n">
        <v>0.04868834800848276</v>
      </c>
      <c r="G246" s="6371" t="n">
        <v>0.38657128248961103</v>
      </c>
      <c r="H246" s="7522" t="n">
        <v>0.5475332672858176</v>
      </c>
      <c r="I246" s="8673" t="n">
        <v>0.003602048464735397</v>
      </c>
      <c r="J246" s="9824" t="n">
        <v>0.139175668658037</v>
      </c>
      <c r="K246" s="10973" t="n">
        <v>1.1546273483884688</v>
      </c>
      <c r="L246" s="12122" t="n">
        <v>0.538229017478913</v>
      </c>
      <c r="M246" s="13271" t="n">
        <v>0.0036388951687331816</v>
      </c>
      <c r="N246" s="14420" t="n">
        <v>0.08500735346273554</v>
      </c>
      <c r="O246" s="15571" t="n">
        <v>0.05853979447262474</v>
      </c>
      <c r="P246" s="16784" t="n">
        <v>-0.014810751508502196</v>
      </c>
      <c r="Q246" s="17935" t="n">
        <v>-0.014089170072663127</v>
      </c>
      <c r="R246" s="19086" t="n">
        <v>-0.0122890136877846</v>
      </c>
      <c r="S246" s="20174" t="n">
        <v>-0.028547844577812898</v>
      </c>
      <c r="T246" s="21262" t="n">
        <v>0.05481176457398551</v>
      </c>
      <c r="U246" s="22350" t="n">
        <v>-0.5208342551949537</v>
      </c>
      <c r="V246" s="23438" t="n">
        <v>0.018108405168568265</v>
      </c>
      <c r="W246" s="24524" t="n">
        <v>0.057761840601712626</v>
      </c>
      <c r="X246" t="n" s="25610">
        <v>0.313501179670361</v>
      </c>
      <c r="Y246" t="n" s="26759">
        <v>0.7399549089544699</v>
      </c>
      <c r="Z246" t="n" s="27910">
        <v>0.7336409322542691</v>
      </c>
      <c r="AA246" t="n" s="29121">
        <v>0.0</v>
      </c>
      <c r="AB246" t="n" s="30334">
        <v>0.0</v>
      </c>
      <c r="AC246" t="n" s="31547">
        <v>0.08923759071950921</v>
      </c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</row>
    <row r="247" spans="1:23" x14ac:dyDescent="0.25">
      <c r="A247" s="116" t="str">
        <f>IF(ISBLANK(TBL_DATA[[#This Row],[Row.names]]), "",   DATE(YEAR(TBL_DATA[[#This Row],[Row.names]]), MONTH(TBL_DATA[[#This Row],[Row.names]]), DAY(TBL_DATA[[#This Row],[Row.names]])))</f>
        <v/>
      </c>
      <c r="B247" s="431" t="s">
        <v>374</v>
      </c>
      <c r="C247" s="1644" t="s">
        <v>1587</v>
      </c>
      <c r="D247" s="2857" t="n">
        <v>0.0029788418708240343</v>
      </c>
      <c r="E247" s="4070" t="n">
        <v>0.07063733932044736</v>
      </c>
      <c r="F247" s="5221" t="n">
        <v>0.07145087826464414</v>
      </c>
      <c r="G247" s="6372" t="n">
        <v>0.3820980047938016</v>
      </c>
      <c r="H247" s="7523" t="n">
        <v>0.5326739938942128</v>
      </c>
      <c r="I247" s="8674" t="n">
        <v>0.0036462019169200377</v>
      </c>
      <c r="J247" s="9825" t="n">
        <v>0.15364207104809036</v>
      </c>
      <c r="K247" s="10974" t="n">
        <v>1.1518648137404643</v>
      </c>
      <c r="L247" s="12123" t="n">
        <v>0.5321882540076656</v>
      </c>
      <c r="M247" s="13272" t="n">
        <v>0.003648096360732658</v>
      </c>
      <c r="N247" s="14421" t="n">
        <v>0.08467028285844173</v>
      </c>
      <c r="O247" s="15572" t="n">
        <v>0.05781819766587154</v>
      </c>
      <c r="P247" s="16785" t="n">
        <v>-0.011876028524409943</v>
      </c>
      <c r="Q247" s="17936" t="n">
        <v>-0.013913022591004008</v>
      </c>
      <c r="R247" s="19087" t="n">
        <v>-0.012120004174498303</v>
      </c>
      <c r="S247" s="20175" t="n">
        <v>-0.01683588435254424</v>
      </c>
      <c r="T247" s="21263" t="n">
        <v>0.055278549654556246</v>
      </c>
      <c r="U247" s="22351" t="n">
        <v>-0.3045645093395928</v>
      </c>
      <c r="V247" s="23439" t="n">
        <v>0.024391734827106104</v>
      </c>
      <c r="W247" s="24525" t="n">
        <v>0.057885855870635355</v>
      </c>
      <c r="X247" t="n" s="25611">
        <v>0.42137642192969066</v>
      </c>
      <c r="Y247" t="n" s="26760">
        <v>0.7298451848811588</v>
      </c>
      <c r="Z247" t="n" s="27911">
        <v>0.7295123398597625</v>
      </c>
      <c r="AA247" t="n" s="29122">
        <v>0.0</v>
      </c>
      <c r="AB247" t="n" s="30335">
        <v>0.0</v>
      </c>
      <c r="AC247" t="n" s="31548">
        <v>0.0899391287596121</v>
      </c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</row>
    <row r="248" spans="1:23" x14ac:dyDescent="0.25">
      <c r="A248" s="116" t="str">
        <f>IF(ISBLANK(TBL_DATA[[#This Row],[Row.names]]), "",   DATE(YEAR(TBL_DATA[[#This Row],[Row.names]]), MONTH(TBL_DATA[[#This Row],[Row.names]]), DAY(TBL_DATA[[#This Row],[Row.names]])))</f>
        <v/>
      </c>
      <c r="B248" s="432" t="s">
        <v>375</v>
      </c>
      <c r="C248" s="1645" t="s">
        <v>1588</v>
      </c>
      <c r="D248" s="2858" t="n">
        <v>-0.001929108724012611</v>
      </c>
      <c r="E248" s="4071" t="n">
        <v>0.06857196348891059</v>
      </c>
      <c r="F248" s="5222" t="n">
        <v>0.08371865572051984</v>
      </c>
      <c r="G248" s="6373" t="n">
        <v>0.3804211531452485</v>
      </c>
      <c r="H248" s="7524" t="n">
        <v>0.5338067220458742</v>
      </c>
      <c r="I248" s="8675" t="n">
        <v>0.003643650249244002</v>
      </c>
      <c r="J248" s="9826" t="n">
        <v>0.16757125646205084</v>
      </c>
      <c r="K248" s="10975" t="n">
        <v>1.1552857539140045</v>
      </c>
      <c r="L248" s="12124" t="n">
        <v>0.5369986543771484</v>
      </c>
      <c r="M248" s="13273" t="n">
        <v>0.00363115515162028</v>
      </c>
      <c r="N248" s="14422" t="n">
        <v>0.08471375831427891</v>
      </c>
      <c r="O248" s="15573" t="n">
        <v>0.057874637562513334</v>
      </c>
      <c r="P248" s="16786" t="n">
        <v>-0.013782227098189548</v>
      </c>
      <c r="Q248" s="17937" t="n">
        <v>-0.013927942346119692</v>
      </c>
      <c r="R248" s="19088" t="n">
        <v>-0.012134003272562298</v>
      </c>
      <c r="S248" s="20176" t="n">
        <v>-0.016927720214498176</v>
      </c>
      <c r="T248" s="21264" t="n">
        <v>0.05525656902239604</v>
      </c>
      <c r="U248" s="22352" t="n">
        <v>-0.30634765266799685</v>
      </c>
      <c r="V248" s="23440" t="n">
        <v>0.02155862317061774</v>
      </c>
      <c r="W248" s="24526" t="n">
        <v>0.05780873137518654</v>
      </c>
      <c r="X248" t="n" s="25612">
        <v>0.37293022451399843</v>
      </c>
      <c r="Y248" t="n" s="26761">
        <v>0.7306207785478552</v>
      </c>
      <c r="Z248" t="n" s="27912">
        <v>0.7328019202875687</v>
      </c>
      <c r="AA248" t="n" s="29123">
        <v>0.0</v>
      </c>
      <c r="AB248" t="n" s="30336">
        <v>0.0</v>
      </c>
      <c r="AC248" t="n" s="31549">
        <v>0.08714959464148246</v>
      </c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</row>
    <row r="249" spans="1:23" x14ac:dyDescent="0.25">
      <c r="A249" s="116" t="str">
        <f>IF(ISBLANK(TBL_DATA[[#This Row],[Row.names]]), "",   DATE(YEAR(TBL_DATA[[#This Row],[Row.names]]), MONTH(TBL_DATA[[#This Row],[Row.names]]), DAY(TBL_DATA[[#This Row],[Row.names]])))</f>
        <v/>
      </c>
      <c r="B249" s="433" t="s">
        <v>376</v>
      </c>
      <c r="C249" s="1646" t="s">
        <v>1589</v>
      </c>
      <c r="D249" s="2859" t="n">
        <v>-0.0020023639018284505</v>
      </c>
      <c r="E249" s="4072" t="n">
        <v>0.06643229356271463</v>
      </c>
      <c r="F249" s="5223" t="n">
        <v>0.08402421373775804</v>
      </c>
      <c r="G249" s="6374" t="n">
        <v>0.37764680408000223</v>
      </c>
      <c r="H249" s="7525" t="n">
        <v>0.5256421592942909</v>
      </c>
      <c r="I249" s="8676" t="n">
        <v>0.003642710555456994</v>
      </c>
      <c r="J249" s="9827" t="n">
        <v>0.16529517775482416</v>
      </c>
      <c r="K249" s="10976" t="n">
        <v>1.1482373404104838</v>
      </c>
      <c r="L249" s="12125" t="n">
        <v>0.5280365384307492</v>
      </c>
      <c r="M249" s="13274" t="n">
        <v>0.003633505411524696</v>
      </c>
      <c r="N249" s="14423" t="n">
        <v>0.08395989617346315</v>
      </c>
      <c r="O249" s="15574" t="n">
        <v>0.05683989884988555</v>
      </c>
      <c r="P249" s="16787" t="n">
        <v>-0.01575699396598962</v>
      </c>
      <c r="Q249" s="17938" t="n">
        <v>-0.013742042299867273</v>
      </c>
      <c r="R249" s="19089" t="n">
        <v>-0.011964067371655288</v>
      </c>
      <c r="S249" s="20177" t="n">
        <v>-0.01689424439630227</v>
      </c>
      <c r="T249" s="21265" t="n">
        <v>0.05525604823286227</v>
      </c>
      <c r="U249" s="22353" t="n">
        <v>-0.305744709160269</v>
      </c>
      <c r="V249" s="23441" t="n">
        <v>0.02308660605182622</v>
      </c>
      <c r="W249" s="24527" t="n">
        <v>0.05776849615530482</v>
      </c>
      <c r="X249" t="n" s="25613">
        <v>0.3996400735404327</v>
      </c>
      <c r="Y249" t="n" s="26762">
        <v>0.7250118338994826</v>
      </c>
      <c r="Z249" t="n" s="27913">
        <v>0.7266612267286243</v>
      </c>
      <c r="AA249" t="n" s="29124">
        <v>0.0</v>
      </c>
      <c r="AB249" t="n" s="30337">
        <v>0.0</v>
      </c>
      <c r="AC249" t="n" s="31550">
        <v>0.08414751543074624</v>
      </c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</row>
    <row r="250" spans="1:23" x14ac:dyDescent="0.25">
      <c r="A250" s="116" t="str">
        <f>IF(ISBLANK(TBL_DATA[[#This Row],[Row.names]]), "",   DATE(YEAR(TBL_DATA[[#This Row],[Row.names]]), MONTH(TBL_DATA[[#This Row],[Row.names]]), DAY(TBL_DATA[[#This Row],[Row.names]])))</f>
        <v/>
      </c>
      <c r="B250" s="434" t="s">
        <v>377</v>
      </c>
      <c r="C250" s="1647" t="s">
        <v>1590</v>
      </c>
      <c r="D250" s="2860" t="n">
        <v>-0.005266751194772238</v>
      </c>
      <c r="E250" s="4073" t="n">
        <v>0.060815660006449335</v>
      </c>
      <c r="F250" s="5224" t="n">
        <v>0.07683538004111834</v>
      </c>
      <c r="G250" s="6375" t="n">
        <v>0.3785825091725314</v>
      </c>
      <c r="H250" s="7526" t="n">
        <v>0.516317697951345</v>
      </c>
      <c r="I250" s="8677" t="n">
        <v>0.003655046333389442</v>
      </c>
      <c r="J250" s="9828" t="n">
        <v>0.15455518748725172</v>
      </c>
      <c r="K250" s="10977" t="n">
        <v>1.139094578236253</v>
      </c>
      <c r="L250" s="12126" t="n">
        <v>0.5132883699585051</v>
      </c>
      <c r="M250" s="13275" t="n">
        <v>0.003666474342591077</v>
      </c>
      <c r="N250" s="14424" t="n">
        <v>0.08342823555219947</v>
      </c>
      <c r="O250" s="15575" t="n">
        <v>0.056095457796320795</v>
      </c>
      <c r="P250" s="16788" t="n">
        <v>-0.020940756993965692</v>
      </c>
      <c r="Q250" s="17939" t="n">
        <v>-0.013626255473199015</v>
      </c>
      <c r="R250" s="19090" t="n">
        <v>-0.011859539244652063</v>
      </c>
      <c r="S250" s="20178" t="n">
        <v>-0.01726291784691747</v>
      </c>
      <c r="T250" s="21266" t="n">
        <v>0.05525958610856883</v>
      </c>
      <c r="U250" s="22354" t="n">
        <v>-0.3123967995887793</v>
      </c>
      <c r="V250" s="23442" t="n">
        <v>0.02242736962583103</v>
      </c>
      <c r="W250" s="24528" t="n">
        <v>0.05779838126117587</v>
      </c>
      <c r="X250" t="n" s="25614">
        <v>0.3880276425820227</v>
      </c>
      <c r="Y250" t="n" s="26763">
        <v>0.718552501875364</v>
      </c>
      <c r="Z250" t="n" s="27914">
        <v>0.7164414630369359</v>
      </c>
      <c r="AA250" t="n" s="29125">
        <v>0.0</v>
      </c>
      <c r="AB250" t="n" s="30338">
        <v>0.0</v>
      </c>
      <c r="AC250" t="n" s="31551">
        <v>0.08132749153181028</v>
      </c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</row>
    <row r="251" spans="1:23" x14ac:dyDescent="0.25">
      <c r="A251" s="116" t="str">
        <f>IF(ISBLANK(TBL_DATA[[#This Row],[Row.names]]), "",   DATE(YEAR(TBL_DATA[[#This Row],[Row.names]]), MONTH(TBL_DATA[[#This Row],[Row.names]]), DAY(TBL_DATA[[#This Row],[Row.names]])))</f>
        <v/>
      </c>
      <c r="B251" s="435" t="s">
        <v>378</v>
      </c>
      <c r="C251" s="1648" t="s">
        <v>1591</v>
      </c>
      <c r="D251" s="2861" t="n">
        <v>-0.008180073676691086</v>
      </c>
      <c r="E251" s="4074" t="n">
        <v>0.05213810975020894</v>
      </c>
      <c r="F251" s="5225" t="n">
        <v>0.02369072673285033</v>
      </c>
      <c r="G251" s="6376" t="n">
        <v>0.3729864311228034</v>
      </c>
      <c r="H251" s="7527" t="n">
        <v>0.4908983422353204</v>
      </c>
      <c r="I251" s="8678" t="n">
        <v>0.003770546459573416</v>
      </c>
      <c r="J251" s="9829" t="n">
        <v>0.10222053631884709</v>
      </c>
      <c r="K251" s="10978" t="n">
        <v>1.1343565878947977</v>
      </c>
      <c r="L251" s="12127" t="n">
        <v>0.4998875185567881</v>
      </c>
      <c r="M251" s="13276" t="n">
        <v>0.003737110053883868</v>
      </c>
      <c r="N251" s="14425" t="n">
        <v>0.08388847726344095</v>
      </c>
      <c r="O251" s="15576" t="n">
        <v>0.05843248075174615</v>
      </c>
      <c r="P251" s="16789" t="n">
        <v>-0.028949533735600386</v>
      </c>
      <c r="Q251" s="17940" t="n">
        <v>-0.01394775727038894</v>
      </c>
      <c r="R251" s="19091" t="n">
        <v>-0.012171294743182758</v>
      </c>
      <c r="S251" s="20179" t="n">
        <v>-0.03800769144421656</v>
      </c>
      <c r="T251" s="21267" t="n">
        <v>0.056329961987838066</v>
      </c>
      <c r="U251" s="22355" t="n">
        <v>-0.6747331278587162</v>
      </c>
      <c r="V251" s="23443" t="n">
        <v>0.008036026769912885</v>
      </c>
      <c r="W251" s="24529" t="n">
        <v>0.05855319789373446</v>
      </c>
      <c r="X251" t="n" s="25615">
        <v>0.13724317473653797</v>
      </c>
      <c r="Y251" t="n" s="26764">
        <v>0.7006413791914664</v>
      </c>
      <c r="Z251" t="n" s="27915">
        <v>0.7070272403216074</v>
      </c>
      <c r="AA251" t="n" s="29126">
        <v>0.0</v>
      </c>
      <c r="AB251" t="n" s="30339">
        <v>0.0</v>
      </c>
      <c r="AC251" t="n" s="31552">
        <v>0.08180804944728823</v>
      </c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</row>
    <row r="252" spans="1:23" x14ac:dyDescent="0.25">
      <c r="A252" s="116" t="str">
        <f>IF(ISBLANK(TBL_DATA[[#This Row],[Row.names]]), "",   DATE(YEAR(TBL_DATA[[#This Row],[Row.names]]), MONTH(TBL_DATA[[#This Row],[Row.names]]), DAY(TBL_DATA[[#This Row],[Row.names]])))</f>
        <v/>
      </c>
      <c r="B252" s="436" t="s">
        <v>379</v>
      </c>
      <c r="C252" s="1649" t="s">
        <v>1592</v>
      </c>
      <c r="D252" s="2862" t="n">
        <v>0.0017794348176079235</v>
      </c>
      <c r="E252" s="4075" t="n">
        <v>0.05401032093563063</v>
      </c>
      <c r="F252" s="5226" t="n">
        <v>0.037002701390129955</v>
      </c>
      <c r="G252" s="6377" t="n">
        <v>0.36976619732749166</v>
      </c>
      <c r="H252" s="7528" t="n">
        <v>0.4757348922844908</v>
      </c>
      <c r="I252" s="8679" t="n">
        <v>0.003796752278477184</v>
      </c>
      <c r="J252" s="9830" t="n">
        <v>0.10380132941774178</v>
      </c>
      <c r="K252" s="10979" t="n">
        <v>1.1353392939877525</v>
      </c>
      <c r="L252" s="12128" t="n">
        <v>0.4920327662949279</v>
      </c>
      <c r="M252" s="13277" t="n">
        <v>0.0037372713763235586</v>
      </c>
      <c r="N252" s="14426" t="n">
        <v>0.08324095525889055</v>
      </c>
      <c r="O252" s="15577" t="n">
        <v>0.05843248075174615</v>
      </c>
      <c r="P252" s="16790" t="n">
        <v>-0.027221612726275102</v>
      </c>
      <c r="Q252" s="17941" t="n">
        <v>-0.013898250105164133</v>
      </c>
      <c r="R252" s="19092" t="n">
        <v>-0.01213549981370414</v>
      </c>
      <c r="S252" s="20180" t="n">
        <v>-0.027828478479990593</v>
      </c>
      <c r="T252" s="21268" t="n">
        <v>0.05660059520174784</v>
      </c>
      <c r="U252" s="22356" t="n">
        <v>-0.49166406078943925</v>
      </c>
      <c r="V252" s="23444" t="n">
        <v>0.00942612368307949</v>
      </c>
      <c r="W252" s="24530" t="n">
        <v>0.058557363165073754</v>
      </c>
      <c r="X252" t="n" s="25616">
        <v>0.16097247508408397</v>
      </c>
      <c r="Y252" t="n" s="26765">
        <v>0.6897353784492215</v>
      </c>
      <c r="Z252" t="n" s="27916">
        <v>0.7014504731589593</v>
      </c>
      <c r="AA252" t="n" s="29127">
        <v>0.0</v>
      </c>
      <c r="AB252" t="n" s="30340">
        <v>0.0</v>
      </c>
      <c r="AC252" t="n" s="31553">
        <v>0.08706676387097025</v>
      </c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</row>
    <row r="253" spans="1:23" x14ac:dyDescent="0.25">
      <c r="A253" s="116" t="str">
        <f>IF(ISBLANK(TBL_DATA[[#This Row],[Row.names]]), "",   DATE(YEAR(TBL_DATA[[#This Row],[Row.names]]), MONTH(TBL_DATA[[#This Row],[Row.names]]), DAY(TBL_DATA[[#This Row],[Row.names]])))</f>
        <v/>
      </c>
      <c r="B253" s="437" t="s">
        <v>380</v>
      </c>
      <c r="C253" s="1650" t="s">
        <v>1593</v>
      </c>
      <c r="D253" s="2863" t="n">
        <v>0.008218791851695217</v>
      </c>
      <c r="E253" s="4076" t="n">
        <v>0.0626730123729391</v>
      </c>
      <c r="F253" s="5227" t="n">
        <v>0.044776580926025655</v>
      </c>
      <c r="G253" s="6378" t="n">
        <v>0.3753379586944573</v>
      </c>
      <c r="H253" s="7529" t="n">
        <v>0.48771851713812203</v>
      </c>
      <c r="I253" s="8680" t="n">
        <v>0.0038043955137247996</v>
      </c>
      <c r="J253" s="9831" t="n">
        <v>0.12994664572414272</v>
      </c>
      <c r="K253" s="10980" t="n">
        <v>1.1479868855179673</v>
      </c>
      <c r="L253" s="12129" t="n">
        <v>0.5095406985550543</v>
      </c>
      <c r="M253" s="13278" t="n">
        <v>0.0037224838265191513</v>
      </c>
      <c r="N253" s="14427" t="n">
        <v>0.08437846145864253</v>
      </c>
      <c r="O253" s="15578" t="n">
        <v>0.05777903608696382</v>
      </c>
      <c r="P253" s="16791" t="n">
        <v>-0.019226549643444613</v>
      </c>
      <c r="Q253" s="17942" t="n">
        <v>-0.013888089774681228</v>
      </c>
      <c r="R253" s="19093" t="n">
        <v>-0.012101251107746515</v>
      </c>
      <c r="S253" s="20181" t="n">
        <v>-0.02507507060280234</v>
      </c>
      <c r="T253" s="21269" t="n">
        <v>0.05662536405892174</v>
      </c>
      <c r="U253" s="22357" t="n">
        <v>-0.4428240068657286</v>
      </c>
      <c r="V253" s="23445" t="n">
        <v>0.013208180422205507</v>
      </c>
      <c r="W253" s="24531" t="n">
        <v>0.05862701484551293</v>
      </c>
      <c r="X253" t="n" s="25617">
        <v>0.22529170992263828</v>
      </c>
      <c r="Y253" t="n" s="26766">
        <v>0.6983684680296799</v>
      </c>
      <c r="Z253" t="n" s="27917">
        <v>0.7138211950867348</v>
      </c>
      <c r="AA253" t="n" s="29128">
        <v>0.0</v>
      </c>
      <c r="AB253" t="n" s="30341">
        <v>0.0</v>
      </c>
      <c r="AC253" t="n" s="31554">
        <v>0.08380346353463267</v>
      </c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</row>
    <row r="254" spans="1:23" x14ac:dyDescent="0.25">
      <c r="A254" s="116" t="str">
        <f>IF(ISBLANK(TBL_DATA[[#This Row],[Row.names]]), "",   DATE(YEAR(TBL_DATA[[#This Row],[Row.names]]), MONTH(TBL_DATA[[#This Row],[Row.names]]), DAY(TBL_DATA[[#This Row],[Row.names]])))</f>
        <v/>
      </c>
      <c r="B254" s="438" t="s">
        <v>381</v>
      </c>
      <c r="C254" s="1651" t="s">
        <v>1594</v>
      </c>
      <c r="D254" s="2864" t="n">
        <v>-0.004180765681366872</v>
      </c>
      <c r="E254" s="4077" t="n">
        <v>0.05823022551229551</v>
      </c>
      <c r="F254" s="5228" t="n">
        <v>0.031901295882253766</v>
      </c>
      <c r="G254" s="6379" t="n">
        <v>0.3766108760407266</v>
      </c>
      <c r="H254" s="7530" t="n">
        <v>0.48634140634512024</v>
      </c>
      <c r="I254" s="8681" t="n">
        <v>0.0038294055399209726</v>
      </c>
      <c r="J254" s="9832" t="n">
        <v>0.11060830730921034</v>
      </c>
      <c r="K254" s="10981" t="n">
        <v>1.1533372082828308</v>
      </c>
      <c r="L254" s="12130" t="n">
        <v>0.5081702855941855</v>
      </c>
      <c r="M254" s="13279" t="n">
        <v>0.003747153325159219</v>
      </c>
      <c r="N254" s="14428" t="n">
        <v>0.08481923524882334</v>
      </c>
      <c r="O254" s="15579" t="n">
        <v>0.058375570836263234</v>
      </c>
      <c r="P254" s="16792" t="n">
        <v>-0.02332693362589111</v>
      </c>
      <c r="Q254" s="17943" t="n">
        <v>-0.014021590074046044</v>
      </c>
      <c r="R254" s="19094" t="n">
        <v>-0.012225417370462033</v>
      </c>
      <c r="S254" s="20182" t="n">
        <v>-0.01918812254146407</v>
      </c>
      <c r="T254" s="21270" t="n">
        <v>0.05616578140782217</v>
      </c>
      <c r="U254" s="22358" t="n">
        <v>-0.34163367909258274</v>
      </c>
      <c r="V254" s="23446" t="n">
        <v>0.01980686703298007</v>
      </c>
      <c r="W254" s="24532" t="n">
        <v>0.058117861028929414</v>
      </c>
      <c r="X254" t="n" s="25618">
        <v>0.3408051618265988</v>
      </c>
      <c r="Y254" t="n" s="26767">
        <v>0.6973818224940482</v>
      </c>
      <c r="Z254" t="n" s="27918">
        <v>0.7128606354640333</v>
      </c>
      <c r="AA254" t="n" s="29129">
        <v>0.0</v>
      </c>
      <c r="AB254" t="n" s="30342">
        <v>0.0</v>
      </c>
      <c r="AC254" t="n" s="31555">
        <v>0.08803476970076893</v>
      </c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</row>
    <row r="255" spans="1:23" x14ac:dyDescent="0.25">
      <c r="A255" s="116" t="str">
        <f>IF(ISBLANK(TBL_DATA[[#This Row],[Row.names]]), "",   DATE(YEAR(TBL_DATA[[#This Row],[Row.names]]), MONTH(TBL_DATA[[#This Row],[Row.names]]), DAY(TBL_DATA[[#This Row],[Row.names]])))</f>
        <v/>
      </c>
      <c r="B255" s="439" t="s">
        <v>382</v>
      </c>
      <c r="C255" s="1652" t="s">
        <v>1595</v>
      </c>
      <c r="D255" s="2865" t="n">
        <v>-0.004549347786405311</v>
      </c>
      <c r="E255" s="4078" t="n">
        <v>0.05341596817835392</v>
      </c>
      <c r="F255" s="5229" t="n">
        <v>0.02622843436121136</v>
      </c>
      <c r="G255" s="6380" t="n">
        <v>0.3829992393483651</v>
      </c>
      <c r="H255" s="7531" t="n">
        <v>0.48169427568135165</v>
      </c>
      <c r="I255" s="8682" t="n">
        <v>0.003869787189288384</v>
      </c>
      <c r="J255" s="9833" t="n">
        <v>0.10167064873726428</v>
      </c>
      <c r="K255" s="10982" t="n">
        <v>1.161007123284516</v>
      </c>
      <c r="L255" s="12131" t="n">
        <v>0.5024452155609663</v>
      </c>
      <c r="M255" s="13280" t="n">
        <v>0.0037915303198190376</v>
      </c>
      <c r="N255" s="14429" t="n">
        <v>0.08532854697957697</v>
      </c>
      <c r="O255" s="15580" t="n">
        <v>0.059080290854641296</v>
      </c>
      <c r="P255" s="16793" t="n">
        <v>-0.027770159078441825</v>
      </c>
      <c r="Q255" s="17944" t="n">
        <v>-0.014177733655587027</v>
      </c>
      <c r="R255" s="19095" t="n">
        <v>-0.012370775523135246</v>
      </c>
      <c r="S255" s="20183" t="n">
        <v>-0.023883741308887263</v>
      </c>
      <c r="T255" s="21271" t="n">
        <v>0.05676620909428535</v>
      </c>
      <c r="U255" s="22359" t="n">
        <v>-0.4207387051197618</v>
      </c>
      <c r="V255" s="23447" t="n">
        <v>0.016903274927453582</v>
      </c>
      <c r="W255" s="24533" t="n">
        <v>0.05836320665327207</v>
      </c>
      <c r="X255" t="n" s="25619">
        <v>0.28962210777542874</v>
      </c>
      <c r="Y255" t="n" s="26768">
        <v>0.6940419840912735</v>
      </c>
      <c r="Z255" t="n" s="27919">
        <v>0.708833700920721</v>
      </c>
      <c r="AA255" t="n" s="29130">
        <v>0.0</v>
      </c>
      <c r="AB255" t="n" s="30343">
        <v>0.0</v>
      </c>
      <c r="AC255" t="n" s="31556">
        <v>0.0867239561180984</v>
      </c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</row>
    <row r="256" spans="1:23" x14ac:dyDescent="0.25">
      <c r="A256" s="116" t="str">
        <f>IF(ISBLANK(TBL_DATA[[#This Row],[Row.names]]), "",   DATE(YEAR(TBL_DATA[[#This Row],[Row.names]]), MONTH(TBL_DATA[[#This Row],[Row.names]]), DAY(TBL_DATA[[#This Row],[Row.names]])))</f>
        <v/>
      </c>
      <c r="B256" s="440" t="s">
        <v>383</v>
      </c>
      <c r="C256" s="1653" t="s">
        <v>1596</v>
      </c>
      <c r="D256" s="2866" t="n">
        <v>5.077932153183727E-4</v>
      </c>
      <c r="E256" s="4079" t="n">
        <v>0.053950885659902914</v>
      </c>
      <c r="F256" s="5230" t="n">
        <v>0.01698886314004322</v>
      </c>
      <c r="G256" s="6381" t="n">
        <v>0.38047578172451896</v>
      </c>
      <c r="H256" s="7532" t="n">
        <v>0.4784829633553659</v>
      </c>
      <c r="I256" s="8683" t="n">
        <v>0.0038797140586994214</v>
      </c>
      <c r="J256" s="9834" t="n">
        <v>0.11041807962761818</v>
      </c>
      <c r="K256" s="10983" t="n">
        <v>1.1648382123520273</v>
      </c>
      <c r="L256" s="12132" t="n">
        <v>0.5063007416129239</v>
      </c>
      <c r="M256" s="13281" t="n">
        <v>0.003774823984678703</v>
      </c>
      <c r="N256" s="14430" t="n">
        <v>0.08528364207211167</v>
      </c>
      <c r="O256" s="15581" t="n">
        <v>0.0590140751385503</v>
      </c>
      <c r="P256" s="16794" t="n">
        <v>-0.027276467361491807</v>
      </c>
      <c r="Q256" s="17945" t="n">
        <v>-0.014140000875314812</v>
      </c>
      <c r="R256" s="19096" t="n">
        <v>-0.012333993670666255</v>
      </c>
      <c r="S256" s="20184" t="n">
        <v>-0.03160446925244975</v>
      </c>
      <c r="T256" s="21272" t="n">
        <v>0.056789289010206974</v>
      </c>
      <c r="U256" s="22360" t="n">
        <v>-0.5565216575747118</v>
      </c>
      <c r="V256" s="23448" t="n">
        <v>0.008558897068271953</v>
      </c>
      <c r="W256" s="24534" t="n">
        <v>0.0581837613843863</v>
      </c>
      <c r="X256" t="n" s="25620">
        <v>0.14710113036055358</v>
      </c>
      <c r="Y256" t="n" s="26769">
        <v>0.6917246297157316</v>
      </c>
      <c r="Z256" t="n" s="27920">
        <v>0.7115481302153243</v>
      </c>
      <c r="AA256" t="n" s="29131">
        <v>0.0</v>
      </c>
      <c r="AB256" t="n" s="30344">
        <v>0.0</v>
      </c>
      <c r="AC256" t="n" s="31557">
        <v>0.08589805584804724</v>
      </c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</row>
    <row r="257" spans="1:23" x14ac:dyDescent="0.25">
      <c r="A257" s="116" t="str">
        <f>IF(ISBLANK(TBL_DATA[[#This Row],[Row.names]]), "",   DATE(YEAR(TBL_DATA[[#This Row],[Row.names]]), MONTH(TBL_DATA[[#This Row],[Row.names]]), DAY(TBL_DATA[[#This Row],[Row.names]])))</f>
        <v/>
      </c>
      <c r="B257" s="441" t="s">
        <v>384</v>
      </c>
      <c r="C257" s="1654" t="s">
        <v>1597</v>
      </c>
      <c r="D257" s="2867" t="n">
        <v>0.01251920880856043</v>
      </c>
      <c r="E257" s="4080" t="n">
        <v>0.06714551687144654</v>
      </c>
      <c r="F257" s="5231" t="n">
        <v>-0.0023752142132373866</v>
      </c>
      <c r="G257" s="6382" t="n">
        <v>0.40204602517037025</v>
      </c>
      <c r="H257" t="n" s="7533">
        <v>0.5421984871899006</v>
      </c>
      <c r="I257" t="n" s="8684">
        <v>0.0035998431740221293</v>
      </c>
      <c r="J257" t="n" s="9835">
        <v>0.09962642505417119</v>
      </c>
      <c r="K257" s="10984" t="n">
        <v>1.182553277835222</v>
      </c>
      <c r="L257" s="12133" t="n">
        <v>0.5341276280086991</v>
      </c>
      <c r="M257" s="13282" t="n">
        <v>0.0036314364422007908</v>
      </c>
      <c r="N257" s="14431" t="n">
        <v>0.08445886482005166</v>
      </c>
      <c r="O257" s="15582" t="n">
        <v>0.0590140751385503</v>
      </c>
      <c r="P257" s="16795" t="n">
        <v>-0.015098738343389706</v>
      </c>
      <c r="Q257" s="17946" t="n">
        <v>-0.014023463820062788</v>
      </c>
      <c r="R257" s="19097" t="n">
        <v>-0.012234922493081498</v>
      </c>
      <c r="S257" t="n" s="20185">
        <v>-0.008223434470470803</v>
      </c>
      <c r="T257" t="n" s="21273">
        <v>0.05901347597032408</v>
      </c>
      <c r="U257" t="n" s="22361">
        <v>-0.13934841720908112</v>
      </c>
      <c r="V257" s="23449" t="n">
        <v>0.030905059255477152</v>
      </c>
      <c r="W257" t="n" s="24535">
        <v>0.06011565434711453</v>
      </c>
      <c r="X257" t="n" s="25621">
        <v>0.5140933687093859</v>
      </c>
      <c r="Y257" t="n" s="26770">
        <v>0.7363412844530045</v>
      </c>
      <c r="Z257" t="n" s="27921">
        <v>0.7308403574028319</v>
      </c>
      <c r="AA257" t="n" s="29132">
        <v>0.0</v>
      </c>
      <c r="AB257" t="n" s="30345">
        <v>0.0</v>
      </c>
      <c r="AC257" t="n" s="31558">
        <v>0.08240045591882522</v>
      </c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</row>
    <row r="258" spans="1:23" x14ac:dyDescent="0.25">
      <c r="A258" s="116" t="str">
        <f>IF(ISBLANK(TBL_DATA[[#This Row],[Row.names]]), "",   DATE(YEAR(TBL_DATA[[#This Row],[Row.names]]), MONTH(TBL_DATA[[#This Row],[Row.names]]), DAY(TBL_DATA[[#This Row],[Row.names]])))</f>
        <v/>
      </c>
      <c r="B258" s="442" t="s">
        <v>385</v>
      </c>
      <c r="C258" s="1655" t="s">
        <v>1598</v>
      </c>
      <c r="D258" s="2868" t="n">
        <v>-0.004010080897812486</v>
      </c>
      <c r="E258" s="4081" t="n">
        <v>0.06286617701905395</v>
      </c>
      <c r="F258" s="5232" t="n">
        <v>0.005695779629114828</v>
      </c>
      <c r="G258" s="6383" t="n">
        <v>0.4023953162088877</v>
      </c>
      <c r="H258" s="7534" t="n">
        <v>0.5480495376839986</v>
      </c>
      <c r="I258" s="8685" t="n">
        <v>0.0035909312157220456</v>
      </c>
      <c r="J258" s="9836" t="n">
        <v>0.10252045303650759</v>
      </c>
      <c r="K258" s="10985" t="n">
        <v>1.192317081766876</v>
      </c>
      <c r="L258" s="12134" t="n">
        <v>0.5392022255918946</v>
      </c>
      <c r="M258" s="13283" t="n">
        <v>0.003625908623306571</v>
      </c>
      <c r="N258" s="14432" t="n">
        <v>0.08479337842063672</v>
      </c>
      <c r="O258" s="15583" t="n">
        <v>0.05948028908687623</v>
      </c>
      <c r="P258" s="16796" t="n">
        <v>-0.019048272078990403</v>
      </c>
      <c r="Q258" s="17947" t="n">
        <v>-0.014118916629839605</v>
      </c>
      <c r="R258" s="19098" t="n">
        <v>-0.01232329148281931</v>
      </c>
      <c r="S258" s="20186" t="n">
        <v>-0.0038702603397368085</v>
      </c>
      <c r="T258" s="21274" t="n">
        <v>0.058952626275542534</v>
      </c>
      <c r="U258" s="22362" t="n">
        <v>-0.06565034646034844</v>
      </c>
      <c r="V258" s="23450" t="n">
        <v>0.03211171405686053</v>
      </c>
      <c r="W258" s="24536" t="n">
        <v>0.06006837121694039</v>
      </c>
      <c r="X258" t="n" s="25622">
        <v>0.5345860626199971</v>
      </c>
      <c r="Y258" t="n" s="26771">
        <v>0.7403036793667843</v>
      </c>
      <c r="Z258" t="n" s="27922">
        <v>0.734303905472315</v>
      </c>
      <c r="AA258" t="n" s="29133">
        <v>0.0</v>
      </c>
      <c r="AB258" t="n" s="30346">
        <v>0.0</v>
      </c>
      <c r="AC258" t="n" s="31559">
        <v>0.09640988181128264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</row>
    <row r="259" spans="1:23" x14ac:dyDescent="0.25">
      <c r="A259" s="116" t="str">
        <f>IF(ISBLANK(TBL_DATA[[#This Row],[Row.names]]), "",   DATE(YEAR(TBL_DATA[[#This Row],[Row.names]]), MONTH(TBL_DATA[[#This Row],[Row.names]]), DAY(TBL_DATA[[#This Row],[Row.names]])))</f>
        <v/>
      </c>
      <c r="B259" s="443" t="s">
        <v>386</v>
      </c>
      <c r="C259" s="1656" t="s">
        <v>1599</v>
      </c>
      <c r="D259" s="2869" t="n">
        <v>-0.0026002712110833304</v>
      </c>
      <c r="E259" s="4082" t="n">
        <v>0.0601024366977172</v>
      </c>
      <c r="F259" s="5233" t="n">
        <v>0.016962387426477932</v>
      </c>
      <c r="G259" s="6384" t="n">
        <v>0.39842630669174234</v>
      </c>
      <c r="H259" s="7535" t="n">
        <v>0.5443350852981024</v>
      </c>
      <c r="I259" s="8686" t="n">
        <v>0.0035848305658750736</v>
      </c>
      <c r="J259" s="9837" t="n">
        <v>0.12019783496312608</v>
      </c>
      <c r="K259" s="10986" t="n">
        <v>1.1626915678256415</v>
      </c>
      <c r="L259" s="12135" t="n">
        <v>0.5293862454078467</v>
      </c>
      <c r="M259" s="13284" t="n">
        <v>0.0036431591776800404</v>
      </c>
      <c r="N259" s="14433" t="n">
        <v>0.0843035977992272</v>
      </c>
      <c r="O259" s="15584" t="n">
        <v>0.058795466414693937</v>
      </c>
      <c r="P259" s="16797" t="n">
        <v>-0.021599012616565827</v>
      </c>
      <c r="Q259" s="17948" t="n">
        <v>-0.013996120170684311</v>
      </c>
      <c r="R259" s="19099" t="n">
        <v>-0.012210866852416537</v>
      </c>
      <c r="S259" s="20187" t="n">
        <v>0.0021809440664146695</v>
      </c>
      <c r="T259" s="21275" t="n">
        <v>0.05891940949262311</v>
      </c>
      <c r="U259" s="22363" t="n">
        <v>0.03701571494343864</v>
      </c>
      <c r="V259" s="23451" t="n">
        <v>0.042790520218119577</v>
      </c>
      <c r="W259" s="24537" t="n">
        <v>0.060279794141192757</v>
      </c>
      <c r="X259" t="n" s="25623">
        <v>0.70986506884698</v>
      </c>
      <c r="Y259" t="n" s="26772">
        <v>0.737790678511258</v>
      </c>
      <c r="Z259" t="n" s="27923">
        <v>0.7275893384374504</v>
      </c>
      <c r="AA259" t="n" s="29134">
        <v>0.0</v>
      </c>
      <c r="AB259" t="n" s="30347">
        <v>0.0</v>
      </c>
      <c r="AC259" t="n" s="31560">
        <v>0.09440599266103179</v>
      </c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</row>
    <row r="260" spans="1:23" x14ac:dyDescent="0.25">
      <c r="A260" s="116" t="str">
        <f>IF(ISBLANK(TBL_DATA[[#This Row],[Row.names]]), "",   DATE(YEAR(TBL_DATA[[#This Row],[Row.names]]), MONTH(TBL_DATA[[#This Row],[Row.names]]), DAY(TBL_DATA[[#This Row],[Row.names]])))</f>
        <v/>
      </c>
      <c r="B260" s="444" t="s">
        <v>387</v>
      </c>
      <c r="C260" s="1657" t="s">
        <v>1600</v>
      </c>
      <c r="D260" s="2870" t="n">
        <v>-0.006237297638236766</v>
      </c>
      <c r="E260" s="4083" t="n">
        <v>0.053490262273013345</v>
      </c>
      <c r="F260" s="5234" t="n">
        <v>0.011612549170083364</v>
      </c>
      <c r="G260" s="6385" t="n">
        <v>0.40319347162792707</v>
      </c>
      <c r="H260" s="7536" t="n">
        <v>0.55118119015013</v>
      </c>
      <c r="I260" s="8687" t="n">
        <v>0.003597027744951076</v>
      </c>
      <c r="J260" s="9838" t="n">
        <v>0.11123781989581727</v>
      </c>
      <c r="K260" s="10987" t="n">
        <v>1.174259970607047</v>
      </c>
      <c r="L260" s="12136" t="n">
        <v>0.5362578491636222</v>
      </c>
      <c r="M260" s="13285" t="n">
        <v>0.0036563397907169227</v>
      </c>
      <c r="N260" s="14434" t="n">
        <v>0.08523314882722592</v>
      </c>
      <c r="O260" s="15585" t="n">
        <v>0.06010426272930414</v>
      </c>
      <c r="P260" s="16798" t="n">
        <v>-0.027701590784421137</v>
      </c>
      <c r="Q260" s="17949" t="n">
        <v>-0.01425351289563445</v>
      </c>
      <c r="R260" s="19100" t="n">
        <v>-0.012448574960095818</v>
      </c>
      <c r="S260" s="20188" t="n">
        <v>-0.01434248605619759</v>
      </c>
      <c r="T260" s="21276" t="n">
        <v>0.05843904889787494</v>
      </c>
      <c r="U260" s="22364" t="n">
        <v>-0.24542641139252241</v>
      </c>
      <c r="V260" s="23452" t="n">
        <v>0.028348578212590736</v>
      </c>
      <c r="W260" s="24538" t="n">
        <v>0.059900792604688585</v>
      </c>
      <c r="X260" t="n" s="25624">
        <v>0.47325881645131723</v>
      </c>
      <c r="Y260" t="n" s="26773">
        <v>0.742415779836427</v>
      </c>
      <c r="Z260" t="n" s="27924">
        <v>0.7322962850947848</v>
      </c>
      <c r="AA260" t="n" s="29135">
        <v>0.0</v>
      </c>
      <c r="AB260" t="n" s="30348">
        <v>0.0</v>
      </c>
      <c r="AC260" t="n" s="31561">
        <v>0.09143393190532469</v>
      </c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</row>
    <row r="261" spans="1:23" x14ac:dyDescent="0.25">
      <c r="A261" s="116" t="str">
        <f>IF(ISBLANK(TBL_DATA[[#This Row],[Row.names]]), "",   DATE(YEAR(TBL_DATA[[#This Row],[Row.names]]), MONTH(TBL_DATA[[#This Row],[Row.names]]), DAY(TBL_DATA[[#This Row],[Row.names]])))</f>
        <v/>
      </c>
      <c r="B261" s="445" t="s">
        <v>388</v>
      </c>
      <c r="C261" s="1658" t="s">
        <v>1601</v>
      </c>
      <c r="D261" s="2871" t="n">
        <v>-0.0047249647390691235</v>
      </c>
      <c r="E261" s="4084" t="n">
        <v>0.048512557930820766</v>
      </c>
      <c r="F261" s="5235" t="n">
        <v>-0.018238210490944873</v>
      </c>
      <c r="G261" s="6386" t="n">
        <v>0.3966257997740509</v>
      </c>
      <c r="H261" s="7537" t="n">
        <v>0.5305135229616981</v>
      </c>
      <c r="I261" s="8688" t="n">
        <v>0.0036273379739667293</v>
      </c>
      <c r="J261" s="9839" t="n">
        <v>0.055174071965242044</v>
      </c>
      <c r="K261" s="10988" t="n">
        <v>1.1273873037682256</v>
      </c>
      <c r="L261" s="12137" t="n">
        <v>0.5038788577600778</v>
      </c>
      <c r="M261" s="13286" t="n">
        <v>0.0037288107861226543</v>
      </c>
      <c r="N261" s="14435" t="n">
        <v>0.08403820142453243</v>
      </c>
      <c r="O261" s="15586" t="n">
        <v>0.06084261307155541</v>
      </c>
      <c r="P261" s="16799" t="n">
        <v>-0.03229566648381765</v>
      </c>
      <c r="Q261" s="17950" t="n">
        <v>-0.014260312608183695</v>
      </c>
      <c r="R261" s="19101" t="n">
        <v>-0.012480679450513437</v>
      </c>
      <c r="S261" s="20189" t="n">
        <v>-0.02265498060349802</v>
      </c>
      <c r="T261" s="21277" t="n">
        <v>0.05879022033612885</v>
      </c>
      <c r="U261" s="22365" t="n">
        <v>-0.3853528779781705</v>
      </c>
      <c r="V261" s="23453" t="n">
        <v>0.015312735354047868</v>
      </c>
      <c r="W261" s="24539" t="n">
        <v>0.06076208993140864</v>
      </c>
      <c r="X261" t="n" s="25625">
        <v>0.25201133422720756</v>
      </c>
      <c r="Y261" t="n" s="26774">
        <v>0.7283635925564222</v>
      </c>
      <c r="Z261" t="n" s="27925">
        <v>0.7098442489448498</v>
      </c>
      <c r="AA261" t="n" s="29136">
        <v>0.0</v>
      </c>
      <c r="AB261" t="n" s="30349">
        <v>0.0</v>
      </c>
      <c r="AC261" t="n" s="31562">
        <v>0.09237255997054655</v>
      </c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</row>
    <row r="262" spans="1:23" x14ac:dyDescent="0.25">
      <c r="A262" s="116" t="str">
        <f>IF(ISBLANK(TBL_DATA[[#This Row],[Row.names]]), "",   DATE(YEAR(TBL_DATA[[#This Row],[Row.names]]), MONTH(TBL_DATA[[#This Row],[Row.names]]), DAY(TBL_DATA[[#This Row],[Row.names]])))</f>
        <v/>
      </c>
      <c r="B262" s="446" t="s">
        <v>389</v>
      </c>
      <c r="C262" s="1659" t="s">
        <v>1602</v>
      </c>
      <c r="D262" s="2872" t="n">
        <v>0.006575497768015337</v>
      </c>
      <c r="E262" s="4085" t="n">
        <v>0.05540704991523082</v>
      </c>
      <c r="F262" s="5236" t="n">
        <v>-0.028089884017049815</v>
      </c>
      <c r="G262" s="6387" t="n">
        <v>0.3938936627470572</v>
      </c>
      <c r="H262" s="7538" t="n">
        <v>0.5389652921697021</v>
      </c>
      <c r="I262" s="8689" t="n">
        <v>0.0036126520223211233</v>
      </c>
      <c r="J262" s="9840" t="n">
        <v>0.052615684339786695</v>
      </c>
      <c r="K262" s="10989" t="n">
        <v>1.135445555258218</v>
      </c>
      <c r="L262" s="12138" t="n">
        <v>0.5122570200860169</v>
      </c>
      <c r="M262" s="13287" t="n">
        <v>0.0037158214246949</v>
      </c>
      <c r="N262" s="14436" t="n">
        <v>0.08446165580796229</v>
      </c>
      <c r="O262" s="15587" t="n">
        <v>0.06084261307155541</v>
      </c>
      <c r="P262" s="16800" t="n">
        <v>-0.025932528798683352</v>
      </c>
      <c r="Q262" s="17951" t="n">
        <v>-0.014308034749021417</v>
      </c>
      <c r="R262" s="19102" t="n">
        <v>-0.012519434318744908</v>
      </c>
      <c r="S262" s="20190" t="n">
        <v>-0.03258354198484836</v>
      </c>
      <c r="T262" s="21278" t="n">
        <v>0.05842535804000235</v>
      </c>
      <c r="U262" s="22366" t="n">
        <v>-0.5576952042388725</v>
      </c>
      <c r="V262" s="23454" t="n">
        <v>0.017505091985220655</v>
      </c>
      <c r="W262" s="24540" t="n">
        <v>0.06085083495427418</v>
      </c>
      <c r="X262" t="n" s="25626">
        <v>0.2876721740691759</v>
      </c>
      <c r="Y262" t="n" s="26775">
        <v>0.734142555754468</v>
      </c>
      <c r="Z262" t="n" s="27926">
        <v>0.7157213285113256</v>
      </c>
      <c r="AA262" t="n" s="29137">
        <v>0.0</v>
      </c>
      <c r="AB262" t="n" s="30350">
        <v>0.0</v>
      </c>
      <c r="AC262" t="n" s="31563">
        <v>0.09134332223431947</v>
      </c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</row>
    <row r="263" spans="1:23" x14ac:dyDescent="0.25">
      <c r="A263" s="116" t="str">
        <f>IF(ISBLANK(TBL_DATA[[#This Row],[Row.names]]), "",   DATE(YEAR(TBL_DATA[[#This Row],[Row.names]]), MONTH(TBL_DATA[[#This Row],[Row.names]]), DAY(TBL_DATA[[#This Row],[Row.names]])))</f>
        <v/>
      </c>
      <c r="B263" s="447" t="s">
        <v>390</v>
      </c>
      <c r="C263" s="1660" t="s">
        <v>1603</v>
      </c>
      <c r="D263" s="2873" t="n">
        <v>0.010333807318137713</v>
      </c>
      <c r="E263" s="4086" t="n">
        <v>0.0663134230112592</v>
      </c>
      <c r="F263" s="5237" t="n">
        <v>-0.053117739220420956</v>
      </c>
      <c r="G263" s="6388" t="n">
        <v>0.3988869241350521</v>
      </c>
      <c r="H263" s="7539" t="n">
        <v>0.5856811481401765</v>
      </c>
      <c r="I263" s="8690" t="n">
        <v>0.0034255494548340528</v>
      </c>
      <c r="J263" s="9841" t="n">
        <v>0.03358999001513063</v>
      </c>
      <c r="K263" s="10990" t="n">
        <v>1.1518418614883974</v>
      </c>
      <c r="L263" s="12139" t="n">
        <v>0.5495749904498293</v>
      </c>
      <c r="M263" s="13288" t="n">
        <v>0.0035716931657713475</v>
      </c>
      <c r="N263" s="14437" t="n">
        <v>0.08448180125287065</v>
      </c>
      <c r="O263" s="15588" t="n">
        <v>0.06084261307155541</v>
      </c>
      <c r="P263" s="16801" t="n">
        <v>-0.01586670323642303</v>
      </c>
      <c r="Q263" s="17952" t="n">
        <v>-0.01431076040027033</v>
      </c>
      <c r="R263" s="19103" t="n">
        <v>-0.012521733360414759</v>
      </c>
      <c r="S263" s="20191" t="n">
        <v>-0.0240366291121501</v>
      </c>
      <c r="T263" s="21279" t="n">
        <v>0.0584105311236029</v>
      </c>
      <c r="U263" s="22367" t="n">
        <v>-0.4115119080373714</v>
      </c>
      <c r="V263" s="23455" t="n">
        <v>0.036020115123608365</v>
      </c>
      <c r="W263" s="24541" t="n">
        <v>0.06058915863547556</v>
      </c>
      <c r="X263" t="n" s="25627">
        <v>0.5944976945515501</v>
      </c>
      <c r="Y263" t="n" s="26776">
        <v>0.7652980779671256</v>
      </c>
      <c r="Z263" t="n" s="27927">
        <v>0.7413332519520687</v>
      </c>
      <c r="AA263" t="n" s="29138">
        <v>0.0</v>
      </c>
      <c r="AB263" t="n" s="30351">
        <v>0.0</v>
      </c>
      <c r="AC263" t="n" s="31564">
        <v>0.09213958050966747</v>
      </c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</row>
    <row r="264" spans="1:23" x14ac:dyDescent="0.25">
      <c r="A264" s="116" t="str">
        <f>IF(ISBLANK(TBL_DATA[[#This Row],[Row.names]]), "",   DATE(YEAR(TBL_DATA[[#This Row],[Row.names]]), MONTH(TBL_DATA[[#This Row],[Row.names]]), DAY(TBL_DATA[[#This Row],[Row.names]])))</f>
        <v/>
      </c>
      <c r="B264" s="448" t="s">
        <v>391</v>
      </c>
      <c r="C264" s="1661" t="s">
        <v>1604</v>
      </c>
      <c r="D264" s="2874" t="n">
        <v>-0.00218775692209087</v>
      </c>
      <c r="E264" s="4087" t="n">
        <v>0.06398058843894794</v>
      </c>
      <c r="F264" s="5238" t="n">
        <v>-0.050974454152768134</v>
      </c>
      <c r="G264" s="6389" t="n">
        <v>0.39760071029775007</v>
      </c>
      <c r="H264" s="7540" t="n">
        <v>0.584357927776989</v>
      </c>
      <c r="I264" s="8691" t="n">
        <v>0.003419983132646185</v>
      </c>
      <c r="J264" s="9842" t="n">
        <v>0.03817199442221675</v>
      </c>
      <c r="K264" s="10991" t="n">
        <v>1.1488552225938249</v>
      </c>
      <c r="L264" s="12140" t="n">
        <v>0.549678244058772</v>
      </c>
      <c r="M264" s="13289" t="n">
        <v>0.0035598006497155306</v>
      </c>
      <c r="N264" s="14438" t="n">
        <v>0.08421015831465624</v>
      </c>
      <c r="O264" s="15589" t="n">
        <v>0.06044224920673164</v>
      </c>
      <c r="P264" s="16802" t="n">
        <v>-0.018019747668677644</v>
      </c>
      <c r="Q264" s="17953" t="n">
        <v>-0.014234940100278754</v>
      </c>
      <c r="R264" s="19104" t="n">
        <v>-0.01245166550123818</v>
      </c>
      <c r="S264" s="20192" t="n">
        <v>-0.018380369367464455</v>
      </c>
      <c r="T264" s="21280" t="n">
        <v>0.058089730852674215</v>
      </c>
      <c r="U264" s="22368" t="n">
        <v>-0.31641340212231844</v>
      </c>
      <c r="V264" s="23456" t="n">
        <v>0.04311135612472605</v>
      </c>
      <c r="W264" s="24542" t="n">
        <v>0.060211237459744014</v>
      </c>
      <c r="X264" t="n" s="25628">
        <v>0.7160018286212672</v>
      </c>
      <c r="Y264" t="n" s="26777">
        <v>0.7644330760615929</v>
      </c>
      <c r="Z264" t="n" s="27928">
        <v>0.7414028891626818</v>
      </c>
      <c r="AA264" t="n" s="29139">
        <v>0.0</v>
      </c>
      <c r="AB264" t="n" s="30352">
        <v>0.0</v>
      </c>
      <c r="AC264" t="n" s="31565">
        <v>0.09935555120958343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</row>
    <row r="265" spans="1:23" x14ac:dyDescent="0.25">
      <c r="A265" s="116" t="str">
        <f>IF(ISBLANK(TBL_DATA[[#This Row],[Row.names]]), "",   DATE(YEAR(TBL_DATA[[#This Row],[Row.names]]), MONTH(TBL_DATA[[#This Row],[Row.names]]), DAY(TBL_DATA[[#This Row],[Row.names]])))</f>
        <v/>
      </c>
      <c r="B265" s="449" t="s">
        <v>392</v>
      </c>
      <c r="C265" s="1662" t="s">
        <v>1605</v>
      </c>
      <c r="D265" s="2875" t="n">
        <v>0.0023741027288216557</v>
      </c>
      <c r="E265" s="4088" t="n">
        <v>0.06650658765737383</v>
      </c>
      <c r="F265" s="5239" t="n">
        <v>-0.0188666685378307</v>
      </c>
      <c r="G265" s="6390" t="n">
        <v>0.39846792930117925</v>
      </c>
      <c r="H265" s="7541" t="n">
        <v>0.5844302830288869</v>
      </c>
      <c r="I265" s="8692" t="n">
        <v>0.003422896131619622</v>
      </c>
      <c r="J265" s="9843" t="n">
        <v>0.055649418225715674</v>
      </c>
      <c r="K265" s="10992" t="n">
        <v>1.1475641784584631</v>
      </c>
      <c r="L265" s="12141" t="n">
        <v>0.5473693560848877</v>
      </c>
      <c r="M265" s="13290" t="n">
        <v>0.003572265677699595</v>
      </c>
      <c r="N265" s="14439" t="n">
        <v>0.08428922189639847</v>
      </c>
      <c r="O265" s="15590" t="n">
        <v>0.06031380614207345</v>
      </c>
      <c r="P265" s="16803" t="n">
        <v>-0.015688425671969153</v>
      </c>
      <c r="Q265" s="17954" t="n">
        <v>-0.014179167936473867</v>
      </c>
      <c r="R265" s="19105" t="n">
        <v>-0.012394219049201897</v>
      </c>
      <c r="S265" s="20193" t="n">
        <v>-0.008898740660818527</v>
      </c>
      <c r="T265" s="21281" t="n">
        <v>0.05840184707710294</v>
      </c>
      <c r="U265" s="22369" t="n">
        <v>-0.1523708770558281</v>
      </c>
      <c r="V265" s="23457" t="n">
        <v>0.055548553490162744</v>
      </c>
      <c r="W265" s="24543" t="n">
        <v>0.06018007326487987</v>
      </c>
      <c r="X265" t="n" s="25629">
        <v>0.9230389807880144</v>
      </c>
      <c r="Y265" t="n" s="26778">
        <v>0.764480400683292</v>
      </c>
      <c r="Z265" t="n" s="27929">
        <v>0.7398441431037267</v>
      </c>
      <c r="AA265" t="n" s="29140">
        <v>0.0</v>
      </c>
      <c r="AB265" t="n" s="30353">
        <v>0.0</v>
      </c>
      <c r="AC265" t="n" s="31566">
        <v>0.09591116009572573</v>
      </c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</row>
    <row r="266" spans="1:23" x14ac:dyDescent="0.25">
      <c r="A266" s="116" t="str">
        <f>IF(ISBLANK(TBL_DATA[[#This Row],[Row.names]]), "",   DATE(YEAR(TBL_DATA[[#This Row],[Row.names]]), MONTH(TBL_DATA[[#This Row],[Row.names]]), DAY(TBL_DATA[[#This Row],[Row.names]])))</f>
        <v/>
      </c>
      <c r="B266" s="450" t="s">
        <v>393</v>
      </c>
      <c r="C266" s="1663" t="s">
        <v>1606</v>
      </c>
      <c r="D266" s="2876" t="n">
        <v>-0.003580584039233116</v>
      </c>
      <c r="E266" s="4089" t="n">
        <v>0.06268787119187103</v>
      </c>
      <c r="F266" s="5240" t="n">
        <v>-0.05245506962170088</v>
      </c>
      <c r="G266" s="6391" t="n">
        <v>0.40166219813592535</v>
      </c>
      <c r="H266" s="7542" t="n">
        <v>0.6007993687955829</v>
      </c>
      <c r="I266" s="8693" t="n">
        <v>0.003335930701752093</v>
      </c>
      <c r="J266" s="9844" t="n">
        <v>0.03020671538919406</v>
      </c>
      <c r="K266" s="10993" t="n">
        <v>1.1444544720619385</v>
      </c>
      <c r="L266" s="12142" t="n">
        <v>0.55121491387298</v>
      </c>
      <c r="M266" s="13291" t="n">
        <v>0.0035370452737036053</v>
      </c>
      <c r="N266" s="14440" t="n">
        <v>0.08381498682289752</v>
      </c>
      <c r="O266" s="15591" t="n">
        <v>0.060737447588713016</v>
      </c>
      <c r="P266" s="16804" t="n">
        <v>-0.01921283598464041</v>
      </c>
      <c r="Q266" s="17955" t="n">
        <v>-0.014241991386939257</v>
      </c>
      <c r="R266" s="19106" t="n">
        <v>-0.012467085128460221</v>
      </c>
      <c r="S266" s="20194" t="n">
        <v>-0.012873980835795162</v>
      </c>
      <c r="T266" s="21282" t="n">
        <v>0.05849117325563323</v>
      </c>
      <c r="U266" s="22370" t="n">
        <v>-0.22010125834764788</v>
      </c>
      <c r="V266" s="23458" t="n">
        <v>0.06022291322697271</v>
      </c>
      <c r="W266" s="24544" t="n">
        <v>0.06000045640467534</v>
      </c>
      <c r="X266" t="n" s="25630">
        <v>1.0037075855023</v>
      </c>
      <c r="Y266" t="n" s="26779">
        <v>0.7751124878335937</v>
      </c>
      <c r="Z266" t="n" s="27930">
        <v>0.742438491642897</v>
      </c>
      <c r="AA266" t="n" s="29141">
        <v>0.0</v>
      </c>
      <c r="AB266" t="n" s="30354">
        <v>0.0</v>
      </c>
      <c r="AC266" t="n" s="31567">
        <v>0.09250046285436873</v>
      </c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</row>
    <row r="267" spans="1:23" x14ac:dyDescent="0.25">
      <c r="A267" s="116" t="str">
        <f>IF(ISBLANK(TBL_DATA[[#This Row],[Row.names]]), "",   DATE(YEAR(TBL_DATA[[#This Row],[Row.names]]), MONTH(TBL_DATA[[#This Row],[Row.names]]), DAY(TBL_DATA[[#This Row],[Row.names]])))</f>
        <v/>
      </c>
      <c r="B267" s="451" t="s">
        <v>394</v>
      </c>
      <c r="C267" s="1664" t="s">
        <v>1607</v>
      </c>
      <c r="D267" s="2877" t="n">
        <v>-8.529202030229721E-4</v>
      </c>
      <c r="E267" s="4090" t="n">
        <v>0.061781483237023815</v>
      </c>
      <c r="F267" s="5241" t="n">
        <v>-0.026117176055697855</v>
      </c>
      <c r="G267" s="6392" t="n">
        <v>0.39384879722879745</v>
      </c>
      <c r="H267" s="7543" t="n">
        <v>0.5974354977923924</v>
      </c>
      <c r="I267" s="8694" t="n">
        <v>0.0032933311207590217</v>
      </c>
      <c r="J267" s="9845" t="n">
        <v>0.047313954722780105</v>
      </c>
      <c r="K267" s="10994" t="n">
        <v>1.128586887054</v>
      </c>
      <c r="L267" s="12143" t="n">
        <v>0.550644172742269</v>
      </c>
      <c r="M267" s="13292" t="n">
        <v>0.003479468016880872</v>
      </c>
      <c r="N267" s="14441" t="n">
        <v>0.08239823901651654</v>
      </c>
      <c r="O267" s="15592" t="n">
        <v>0.0586905988372647</v>
      </c>
      <c r="P267" s="16805" t="n">
        <v>-0.020049369171694864</v>
      </c>
      <c r="Q267" s="17956" t="n">
        <v>-0.013894740369641735</v>
      </c>
      <c r="R267" s="19107" t="n">
        <v>-0.012149835840490002</v>
      </c>
      <c r="S267" s="20195" t="n">
        <v>-0.01837949682747797</v>
      </c>
      <c r="T267" s="21283" t="n">
        <v>0.058111275440019296</v>
      </c>
      <c r="U267" s="22371" t="n">
        <v>-0.31628107778237863</v>
      </c>
      <c r="V267" s="23459" t="n">
        <v>0.04893504394552228</v>
      </c>
      <c r="W267" s="24545" t="n">
        <v>0.059630344637728504</v>
      </c>
      <c r="X267" t="n" s="25631">
        <v>0.8206399651522518</v>
      </c>
      <c r="Y267" t="n" s="26780">
        <v>0.7729395175512715</v>
      </c>
      <c r="Z267" t="n" s="27931">
        <v>0.7420540227923226</v>
      </c>
      <c r="AA267" t="n" s="29142">
        <v>0.0</v>
      </c>
      <c r="AB267" t="n" s="30355">
        <v>0.0</v>
      </c>
      <c r="AC267" t="n" s="31568">
        <v>0.09035187092921439</v>
      </c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</row>
    <row r="268" spans="1:23" x14ac:dyDescent="0.25">
      <c r="A268" s="116" t="str">
        <f>IF(ISBLANK(TBL_DATA[[#This Row],[Row.names]]), "",   DATE(YEAR(TBL_DATA[[#This Row],[Row.names]]), MONTH(TBL_DATA[[#This Row],[Row.names]]), DAY(TBL_DATA[[#This Row],[Row.names]])))</f>
        <v/>
      </c>
      <c r="B268" s="452" t="s">
        <v>395</v>
      </c>
      <c r="C268" s="1665" t="s">
        <v>1608</v>
      </c>
      <c r="D268" s="2878" t="n">
        <v>0.010243779562820108</v>
      </c>
      <c r="E268" s="4091" t="n">
        <v>0.07265813869518811</v>
      </c>
      <c r="F268" s="5242" t="n">
        <v>-0.0189104949338057</v>
      </c>
      <c r="G268" s="6393" t="n">
        <v>0.40370483878437013</v>
      </c>
      <c r="H268" s="7544" t="n">
        <v>0.6105730138211602</v>
      </c>
      <c r="I268" s="8695" t="n">
        <v>0.0033095368962484132</v>
      </c>
      <c r="J268" s="9846" t="n">
        <v>0.05568946600627189</v>
      </c>
      <c r="K268" s="10995" t="n">
        <v>1.1734633835344617</v>
      </c>
      <c r="L268" s="12144" t="n">
        <v>0.565459086818014</v>
      </c>
      <c r="M268" s="13293" t="n">
        <v>0.0034959848482415262</v>
      </c>
      <c r="N268" s="14442" t="n">
        <v>0.08418883033591605</v>
      </c>
      <c r="O268" s="15593" t="n">
        <v>0.05755665115642557</v>
      </c>
      <c r="P268" s="16806" t="n">
        <v>-0.010010970927043172</v>
      </c>
      <c r="Q268" s="17957" t="n">
        <v>-0.01393925170271591</v>
      </c>
      <c r="R268" s="19108" t="n">
        <v>-0.01215642875515655</v>
      </c>
      <c r="S268" s="20196" t="n">
        <v>-0.009796706932135413</v>
      </c>
      <c r="T268" s="21284" t="n">
        <v>0.05805826980609926</v>
      </c>
      <c r="U268" s="22372" t="n">
        <v>-0.16873921604715525</v>
      </c>
      <c r="V268" s="23460" t="n">
        <v>0.05599456761799759</v>
      </c>
      <c r="W268" s="24546" t="n">
        <v>0.05971510330000317</v>
      </c>
      <c r="X268" t="n" s="25632">
        <v>0.9376952315846471</v>
      </c>
      <c r="Y268" t="n" s="26781">
        <v>0.7813917159921523</v>
      </c>
      <c r="Z268" t="n" s="27932">
        <v>0.7519701369190229</v>
      </c>
      <c r="AA268" t="n" s="29143">
        <v>0.0</v>
      </c>
      <c r="AB268" t="n" s="30356">
        <v>0.0</v>
      </c>
      <c r="AC268" t="n" s="31569">
        <v>0.08679696492180701</v>
      </c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</row>
    <row r="269" spans="1:23" x14ac:dyDescent="0.25">
      <c r="A269" s="116" t="str">
        <f>IF(ISBLANK(TBL_DATA[[#This Row],[Row.names]]), "",   DATE(YEAR(TBL_DATA[[#This Row],[Row.names]]), MONTH(TBL_DATA[[#This Row],[Row.names]]), DAY(TBL_DATA[[#This Row],[Row.names]])))</f>
        <v/>
      </c>
      <c r="B269" s="453" t="s">
        <v>396</v>
      </c>
      <c r="C269" s="1666" t="s">
        <v>1609</v>
      </c>
      <c r="D269" s="2879" t="n">
        <v>0.0037816872142955307</v>
      </c>
      <c r="E269" s="4092" t="n">
        <v>0.07671459626360178</v>
      </c>
      <c r="F269" s="5243" t="n">
        <v>0.0035426449914606195</v>
      </c>
      <c r="G269" s="6394" t="n">
        <v>0.4045388438277446</v>
      </c>
      <c r="H269" s="7545" t="n">
        <v>0.6116026495274693</v>
      </c>
      <c r="I269" s="8696" t="n">
        <v>0.0033101552496250398</v>
      </c>
      <c r="J269" s="9847" t="n">
        <v>0.07040739323702638</v>
      </c>
      <c r="K269" s="10996" t="n">
        <v>1.1754111075528286</v>
      </c>
      <c r="L269" s="12145" t="n">
        <v>0.5690026697096535</v>
      </c>
      <c r="M269" s="13294" t="n">
        <v>0.0034869644828649828</v>
      </c>
      <c r="N269" s="14443" t="n">
        <v>0.08431609882131229</v>
      </c>
      <c r="O269" s="15594" t="n">
        <v>0.05730295362048245</v>
      </c>
      <c r="P269" s="16807" t="n">
        <v>-0.006267142073505094</v>
      </c>
      <c r="Q269" s="17958" t="n">
        <v>-0.013857579963650156</v>
      </c>
      <c r="R269" s="19109" t="n">
        <v>-0.012072061917758154</v>
      </c>
      <c r="S269" s="20197" t="n">
        <v>4.8408615876160965E-4</v>
      </c>
      <c r="T269" s="21285" t="n">
        <v>0.05809069029567912</v>
      </c>
      <c r="U269" s="22373" t="n">
        <v>0.008333282945987246</v>
      </c>
      <c r="V269" s="23461" t="n">
        <v>0.06610342953780068</v>
      </c>
      <c r="W269" s="24547" t="n">
        <v>0.059480169350905686</v>
      </c>
      <c r="X269" t="n" s="25633">
        <v>1.1113524097051708</v>
      </c>
      <c r="Y269" t="n" s="26782">
        <v>0.7820502858048639</v>
      </c>
      <c r="Z269" t="n" s="27933">
        <v>0.7543226562351509</v>
      </c>
      <c r="AA269" t="n" s="29144">
        <v>0.0</v>
      </c>
      <c r="AB269" t="n" s="30357">
        <v>0.0</v>
      </c>
      <c r="AC269" t="n" s="31570">
        <v>0.09463338118841959</v>
      </c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</row>
    <row r="270" spans="1:23" x14ac:dyDescent="0.25">
      <c r="A270" s="116" t="str">
        <f>IF(ISBLANK(TBL_DATA[[#This Row],[Row.names]]), "",   DATE(YEAR(TBL_DATA[[#This Row],[Row.names]]), MONTH(TBL_DATA[[#This Row],[Row.names]]), DAY(TBL_DATA[[#This Row],[Row.names]])))</f>
        <v/>
      </c>
      <c r="B270" s="454" t="s">
        <v>397</v>
      </c>
      <c r="C270" s="1667" t="s">
        <v>1610</v>
      </c>
      <c r="D270" s="2880" t="n">
        <v>0.004222844762154565</v>
      </c>
      <c r="E270" s="4093" t="n">
        <v>0.08126139485676886</v>
      </c>
      <c r="F270" s="5244" t="n">
        <v>0.012562806879435673</v>
      </c>
      <c r="G270" s="6395" t="n">
        <v>0.40591748694976726</v>
      </c>
      <c r="H270" s="7546" t="n">
        <v>0.6116655921667586</v>
      </c>
      <c r="I270" s="8697" t="n">
        <v>0.003320960912346454</v>
      </c>
      <c r="J270" s="9848" t="n">
        <v>0.07466809876830638</v>
      </c>
      <c r="K270" s="10997" t="n">
        <v>1.1865361600203062</v>
      </c>
      <c r="L270" s="12146" t="n">
        <v>0.5696035851142478</v>
      </c>
      <c r="M270" s="13295" t="n">
        <v>0.0034961909990060065</v>
      </c>
      <c r="N270" s="14444" t="n">
        <v>0.08459819524535671</v>
      </c>
      <c r="O270" s="15595" t="n">
        <v>0.057188047543517216</v>
      </c>
      <c r="P270" s="16808" t="n">
        <v>-0.002070762479429278</v>
      </c>
      <c r="Q270" s="17959" t="n">
        <v>-0.013808748872303978</v>
      </c>
      <c r="R270" s="19110" t="n">
        <v>-0.012017257017580043</v>
      </c>
      <c r="S270" s="20198" t="n">
        <v>-0.0036169433723237665</v>
      </c>
      <c r="T270" s="21286" t="n">
        <v>0.05787773823041567</v>
      </c>
      <c r="U270" s="22374" t="n">
        <v>-0.06249282509838999</v>
      </c>
      <c r="V270" s="23462" t="n">
        <v>0.0642039056810535</v>
      </c>
      <c r="W270" s="24548" t="n">
        <v>0.05939420864135992</v>
      </c>
      <c r="X270" t="n" s="25634">
        <v>1.0809792259163848</v>
      </c>
      <c r="Y270" t="n" s="26783">
        <v>0.7820905268360938</v>
      </c>
      <c r="Z270" t="n" s="27934">
        <v>0.7547208656942298</v>
      </c>
      <c r="AA270" t="n" s="29145">
        <v>0.0</v>
      </c>
      <c r="AB270" t="n" s="30358">
        <v>0.0</v>
      </c>
      <c r="AC270" t="n" s="31571">
        <v>0.09216494046445506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</row>
    <row r="271" spans="1:23" x14ac:dyDescent="0.25">
      <c r="A271" s="116" t="str">
        <f>IF(ISBLANK(TBL_DATA[[#This Row],[Row.names]]), "",   DATE(YEAR(TBL_DATA[[#This Row],[Row.names]]), MONTH(TBL_DATA[[#This Row],[Row.names]]), DAY(TBL_DATA[[#This Row],[Row.names]])))</f>
        <v/>
      </c>
      <c r="B271" s="455" t="s">
        <v>398</v>
      </c>
      <c r="C271" s="1668" t="s">
        <v>1611</v>
      </c>
      <c r="D271" s="2881" t="n">
        <v>0.005125809067047674</v>
      </c>
      <c r="E271" s="4094" t="n">
        <v>0.08680373431837429</v>
      </c>
      <c r="F271" s="5245" t="n">
        <v>0.017691131641930813</v>
      </c>
      <c r="G271" s="6396" t="n">
        <v>0.40968121894399934</v>
      </c>
      <c r="H271" s="7547" t="n">
        <v>0.6103667185085083</v>
      </c>
      <c r="I271" s="8698" t="n">
        <v>0.0033481392934037557</v>
      </c>
      <c r="J271" s="9849" t="n">
        <v>0.06539262774955446</v>
      </c>
      <c r="K271" s="10998" t="n">
        <v>1.2263831797815945</v>
      </c>
      <c r="L271" s="12147" t="n">
        <v>0.5857817597145341</v>
      </c>
      <c r="M271" s="13296" t="n">
        <v>0.0034521535474866163</v>
      </c>
      <c r="N271" s="14445" t="n">
        <v>0.08514825754337826</v>
      </c>
      <c r="O271" s="15596" t="n">
        <v>0.057188047543517216</v>
      </c>
      <c r="P271" s="16809" t="n">
        <v>0.0</v>
      </c>
      <c r="Q271" s="17960" t="n">
        <v>-0.013830316021218227</v>
      </c>
      <c r="R271" s="19111" t="n">
        <v>-0.012027175784118778</v>
      </c>
      <c r="S271" s="20199" t="n">
        <v>-0.0018456514534541668</v>
      </c>
      <c r="T271" s="21287" t="n">
        <v>0.05800526221359344</v>
      </c>
      <c r="U271" s="22375" t="n">
        <v>-0.03181868994330037</v>
      </c>
      <c r="V271" s="23463" t="n">
        <v>0.06374554542890065</v>
      </c>
      <c r="W271" s="24549" t="n">
        <v>0.05936757792704729</v>
      </c>
      <c r="X271" t="n" s="25635">
        <v>1.0737434076767145</v>
      </c>
      <c r="Y271" t="n" s="26784">
        <v>0.7812596997852305</v>
      </c>
      <c r="Z271" t="n" s="27935">
        <v>0.7653638087305502</v>
      </c>
      <c r="AA271" t="n" s="29146">
        <v>0.0</v>
      </c>
      <c r="AB271" t="n" s="30359">
        <v>0.0</v>
      </c>
      <c r="AC271" t="n" s="31572">
        <v>0.09020748610154396</v>
      </c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</row>
    <row r="272" spans="1:23" x14ac:dyDescent="0.25">
      <c r="A272" s="116" t="str">
        <f>IF(ISBLANK(TBL_DATA[[#This Row],[Row.names]]), "",   DATE(YEAR(TBL_DATA[[#This Row],[Row.names]]), MONTH(TBL_DATA[[#This Row],[Row.names]]), DAY(TBL_DATA[[#This Row],[Row.names]])))</f>
        <v/>
      </c>
      <c r="B272" s="456" t="s">
        <v>399</v>
      </c>
      <c r="C272" s="1669" t="s">
        <v>1612</v>
      </c>
      <c r="D272" s="2882" t="n">
        <v>-0.002693390938174973</v>
      </c>
      <c r="E272" s="4095" t="n">
        <v>0.08387654698878655</v>
      </c>
      <c r="F272" s="5246" t="n">
        <v>0.004783827492508941</v>
      </c>
      <c r="G272" s="6397" t="n">
        <v>0.40956043058610236</v>
      </c>
      <c r="H272" s="7548" t="n">
        <v>0.606820513181224</v>
      </c>
      <c r="I272" s="8699" t="n">
        <v>0.0033709621316634097</v>
      </c>
      <c r="J272" s="9850" t="n">
        <v>0.05928048029241717</v>
      </c>
      <c r="K272" s="10999" t="n">
        <v>1.2303640447167734</v>
      </c>
      <c r="L272" s="12148" t="n">
        <v>0.5849799364773978</v>
      </c>
      <c r="M272" s="13297" t="n">
        <v>0.0034633229783216247</v>
      </c>
      <c r="N272" s="14446" t="n">
        <v>0.08534119473236111</v>
      </c>
      <c r="O272" s="15597" t="n">
        <v>0.05744118906170865</v>
      </c>
      <c r="P272" s="16810" t="n">
        <v>-0.002693390938174889</v>
      </c>
      <c r="Q272" s="17961" t="n">
        <v>-0.013926040604565504</v>
      </c>
      <c r="R272" s="19112" t="n">
        <v>-0.012118814637250017</v>
      </c>
      <c r="S272" s="20200" t="n">
        <v>-0.015165229188071172</v>
      </c>
      <c r="T272" s="21288" t="n">
        <v>0.057925907976115014</v>
      </c>
      <c r="U272" s="22376" t="n">
        <v>-0.2618039098208759</v>
      </c>
      <c r="V272" s="23464" t="n">
        <v>0.05347400960839965</v>
      </c>
      <c r="W272" s="24550" t="n">
        <v>0.059355914242745646</v>
      </c>
      <c r="X272" t="n" s="25636">
        <v>0.9009044893101809</v>
      </c>
      <c r="Y272" t="n" s="26785">
        <v>0.7789868504546299</v>
      </c>
      <c r="Z272" t="n" s="27936">
        <v>0.7648398109914243</v>
      </c>
      <c r="AA272" t="n" s="29147">
        <v>0.0</v>
      </c>
      <c r="AB272" t="n" s="30360">
        <v>0.0</v>
      </c>
      <c r="AC272" t="n" s="31573">
        <v>0.0892806368963253</v>
      </c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</row>
    <row r="273" spans="1:23" x14ac:dyDescent="0.25">
      <c r="A273" s="116" t="str">
        <f>IF(ISBLANK(TBL_DATA[[#This Row],[Row.names]]), "",   DATE(YEAR(TBL_DATA[[#This Row],[Row.names]]), MONTH(TBL_DATA[[#This Row],[Row.names]]), DAY(TBL_DATA[[#This Row],[Row.names]])))</f>
        <v/>
      </c>
      <c r="B273" s="457" t="s">
        <v>400</v>
      </c>
      <c r="C273" s="1670" t="s">
        <v>1613</v>
      </c>
      <c r="D273" s="2883" t="n">
        <v>-7.814106518609963E-4</v>
      </c>
      <c r="E273" s="4096" t="n">
        <v>0.08302959430966705</v>
      </c>
      <c r="F273" s="5247" t="n">
        <v>-0.007067268975177399</v>
      </c>
      <c r="G273" s="6398" t="n">
        <v>0.4099424171254554</v>
      </c>
      <c r="H273" s="7549" t="n">
        <v>0.6063465578414388</v>
      </c>
      <c r="I273" s="8700" t="n">
        <v>0.0033739321624707583</v>
      </c>
      <c r="J273" s="9851" t="n">
        <v>0.05305645357978639</v>
      </c>
      <c r="K273" s="11000" t="n">
        <v>1.2292003955535233</v>
      </c>
      <c r="L273" s="12149" t="n">
        <v>0.5837159374979665</v>
      </c>
      <c r="M273" s="13298" t="n">
        <v>0.0034695584774871277</v>
      </c>
      <c r="N273" s="14447" t="n">
        <v>0.08536494994007911</v>
      </c>
      <c r="O273" s="15598" t="n">
        <v>0.05746220148039491</v>
      </c>
      <c r="P273" s="16811" t="n">
        <v>-0.0034726969456673196</v>
      </c>
      <c r="Q273" s="17962" t="n">
        <v>-0.013941072171659722</v>
      </c>
      <c r="R273" s="19113" t="n">
        <v>-0.012133343152700987</v>
      </c>
      <c r="S273" s="20201" t="n">
        <v>-0.009386668277190147</v>
      </c>
      <c r="T273" s="21289" t="n">
        <v>0.057636097906519045</v>
      </c>
      <c r="U273" s="22377" t="n">
        <v>-0.16286092601922048</v>
      </c>
      <c r="V273" s="23465" t="n">
        <v>0.0613475782973536</v>
      </c>
      <c r="W273" s="24551" t="n">
        <v>0.05889396034328428</v>
      </c>
      <c r="X273" t="n" s="25637">
        <v>1.0416616226819786</v>
      </c>
      <c r="Y273" t="n" s="26786">
        <v>0.7786825783600392</v>
      </c>
      <c r="Z273" t="n" s="27937">
        <v>0.7640130479893431</v>
      </c>
      <c r="AA273" t="n" s="29148">
        <v>0.0</v>
      </c>
      <c r="AB273" t="n" s="30361">
        <v>0.0</v>
      </c>
      <c r="AC273" t="n" s="31574">
        <v>0.08663022376956962</v>
      </c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</row>
    <row r="274" spans="1:23" x14ac:dyDescent="0.25">
      <c r="A274" s="116" t="str">
        <f>IF(ISBLANK(TBL_DATA[[#This Row],[Row.names]]), "",   DATE(YEAR(TBL_DATA[[#This Row],[Row.names]]), MONTH(TBL_DATA[[#This Row],[Row.names]]), DAY(TBL_DATA[[#This Row],[Row.names]])))</f>
        <v/>
      </c>
      <c r="B274" s="458" t="s">
        <v>401</v>
      </c>
      <c r="C274" s="1671" t="s">
        <v>1614</v>
      </c>
      <c r="D274" s="2884" t="n">
        <v>-7.271430139392057E-4</v>
      </c>
      <c r="E274" s="4097" t="n">
        <v>0.0822420769062755</v>
      </c>
      <c r="F274" s="5248" t="n">
        <v>-0.015621556944876547</v>
      </c>
      <c r="G274" s="6399" t="n">
        <v>0.4132426852537738</v>
      </c>
      <c r="H274" s="7550" t="n">
        <v>0.6060956864758613</v>
      </c>
      <c r="I274" s="8701" t="n">
        <v>0.003366785225640963</v>
      </c>
      <c r="J274" s="9852" t="n">
        <v>0.02051443348816062</v>
      </c>
      <c r="K274" s="11001" t="n">
        <v>1.2807413760107944</v>
      </c>
      <c r="L274" s="12150" t="n">
        <v>0.5953561384994787</v>
      </c>
      <c r="M274" s="13299" t="n">
        <v>0.0034123732013133117</v>
      </c>
      <c r="N274" s="14448" t="n">
        <v>0.0851569924534651</v>
      </c>
      <c r="O274" s="15599" t="n">
        <v>0.05720095000725225</v>
      </c>
      <c r="P274" s="16812" t="n">
        <v>-0.004197314812282804</v>
      </c>
      <c r="Q274" s="17963" t="n">
        <v>-0.013873032432635053</v>
      </c>
      <c r="R274" s="19114" t="n">
        <v>-0.012069707220900778</v>
      </c>
      <c r="S274" s="20202" t="n">
        <v>-0.013284272209984183</v>
      </c>
      <c r="T274" s="21290" t="n">
        <v>0.0575794982753527</v>
      </c>
      <c r="U274" s="22378" t="n">
        <v>-0.23071184376176837</v>
      </c>
      <c r="V274" s="23466" t="n">
        <v>0.050794877084760603</v>
      </c>
      <c r="W274" s="24552" t="n">
        <v>0.05884833198309614</v>
      </c>
      <c r="X274" t="n" s="25638">
        <v>0.8631489691050402</v>
      </c>
      <c r="Y274" t="n" s="26787">
        <v>0.7785214746401422</v>
      </c>
      <c r="Z274" t="n" s="27938">
        <v>0.7715932467948893</v>
      </c>
      <c r="AA274" t="n" s="29149">
        <v>0.0</v>
      </c>
      <c r="AB274" t="n" s="30362">
        <v>0.0</v>
      </c>
      <c r="AC274" t="n" s="31575">
        <v>0.08321503984217969</v>
      </c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</row>
    <row r="275" spans="1:23" x14ac:dyDescent="0.25">
      <c r="A275" s="116" t="str">
        <f>IF(ISBLANK(TBL_DATA[[#This Row],[Row.names]]), "",   DATE(YEAR(TBL_DATA[[#This Row],[Row.names]]), MONTH(TBL_DATA[[#This Row],[Row.names]]), DAY(TBL_DATA[[#This Row],[Row.names]])))</f>
        <v/>
      </c>
      <c r="B275" s="459" t="s">
        <v>402</v>
      </c>
      <c r="C275" s="1672" t="s">
        <v>1615</v>
      </c>
      <c r="D275" s="2885" t="n">
        <v>-6.452941580283798E-4</v>
      </c>
      <c r="E275" s="4098" t="n">
        <v>0.08154371241647529</v>
      </c>
      <c r="F275" s="5249" t="n">
        <v>-0.022151333149972974</v>
      </c>
      <c r="G275" s="6400" t="n">
        <v>0.4143674172944388</v>
      </c>
      <c r="H275" s="7551" t="n">
        <v>0.6060474530866904</v>
      </c>
      <c r="I275" s="8702" t="n">
        <v>0.0033651778584411064</v>
      </c>
      <c r="J275" s="9853" t="n">
        <v>0.013129738378956368</v>
      </c>
      <c r="K275" s="11002" t="n">
        <v>1.2850142911276883</v>
      </c>
      <c r="L275" s="12151" t="n">
        <v>0.5954790399374364</v>
      </c>
      <c r="M275" s="13300" t="n">
        <v>0.003410017290877671</v>
      </c>
      <c r="N275" s="14449" t="n">
        <v>0.08511112613996163</v>
      </c>
      <c r="O275" s="15600" t="n">
        <v>0.05714978116983313</v>
      </c>
      <c r="P275" s="16813" t="n">
        <v>-0.0048399004675835355</v>
      </c>
      <c r="Q275" s="17964" t="n">
        <v>-0.013853876568308027</v>
      </c>
      <c r="R275" s="19115" t="n">
        <v>-0.01205152264357118</v>
      </c>
      <c r="S275" s="20203" t="n">
        <v>-0.018241438966949408</v>
      </c>
      <c r="T275" s="21291" t="n">
        <v>0.057522619320198747</v>
      </c>
      <c r="U275" s="22379" t="n">
        <v>-0.3171176692321455</v>
      </c>
      <c r="V275" s="23467" t="n">
        <v>0.04633995361393595</v>
      </c>
      <c r="W275" s="24553" t="n">
        <v>0.0588234835164501</v>
      </c>
      <c r="X275" t="n" s="25639">
        <v>0.7877798260787614</v>
      </c>
      <c r="Y275" t="n" s="26788">
        <v>0.7784904964652365</v>
      </c>
      <c r="Z275" t="n" s="27939">
        <v>0.771672884023688</v>
      </c>
      <c r="AA275" t="n" s="29150">
        <v>0.0</v>
      </c>
      <c r="AB275" t="n" s="30363">
        <v>0.0</v>
      </c>
      <c r="AC275" t="n" s="31576">
        <v>0.07993094716531306</v>
      </c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</row>
    <row r="276" spans="1:23" x14ac:dyDescent="0.25">
      <c r="A276" s="116" t="str">
        <f>IF(ISBLANK(TBL_DATA[[#This Row],[Row.names]]), "",   DATE(YEAR(TBL_DATA[[#This Row],[Row.names]]), MONTH(TBL_DATA[[#This Row],[Row.names]]), DAY(TBL_DATA[[#This Row],[Row.names]])))</f>
        <v/>
      </c>
      <c r="B276" s="460" t="s">
        <v>403</v>
      </c>
      <c r="C276" s="1673" t="s">
        <v>1616</v>
      </c>
      <c r="D276" s="2886" t="n">
        <v>0.0037506182337747203</v>
      </c>
      <c r="E276" s="4099" t="n">
        <v>0.08560016998488895</v>
      </c>
      <c r="F276" s="5250" t="n">
        <v>-0.013132644988768205</v>
      </c>
      <c r="G276" s="6401" t="n">
        <v>0.4152890168721612</v>
      </c>
      <c r="H276" t="n" s="7552">
        <v>0.6029071963523247</v>
      </c>
      <c r="I276" t="n" s="8703">
        <v>0.0033879279036276005</v>
      </c>
      <c r="J276" t="n" s="9854">
        <v>0.012204279843466281</v>
      </c>
      <c r="K276" s="11003" t="n">
        <v>1.2959986758404367</v>
      </c>
      <c r="L276" s="12152" t="n">
        <v>0.5978463181211497</v>
      </c>
      <c r="M276" s="13301" t="n">
        <v>0.0034094488244989425</v>
      </c>
      <c r="N276" s="14450" t="n">
        <v>0.0853470318172369</v>
      </c>
      <c r="O276" s="15601" t="n">
        <v>0.05712076330340571</v>
      </c>
      <c r="P276" s="16814" t="n">
        <v>-0.0011074348527521094</v>
      </c>
      <c r="Q276" s="17965" t="n">
        <v>-0.013819182146485223</v>
      </c>
      <c r="R276" s="19116" t="n">
        <v>-0.012011832570267916</v>
      </c>
      <c r="S276" t="n" s="20204">
        <v>-0.004591144584042306</v>
      </c>
      <c r="T276" t="n" s="21292">
        <v>0.0574617806890717</v>
      </c>
      <c r="U276" t="n" s="22380">
        <v>-0.07989910039309776</v>
      </c>
      <c r="V276" s="23468" t="n">
        <v>0.06361698412038996</v>
      </c>
      <c r="W276" t="n" s="24554">
        <v>0.058156390108968406</v>
      </c>
      <c r="X276" t="n" s="25640">
        <v>1.0938949959099933</v>
      </c>
      <c r="Y276" t="n" s="26789">
        <v>0.776470988738359</v>
      </c>
      <c r="Z276" t="n" s="27940">
        <v>0.7732052238061703</v>
      </c>
      <c r="AA276" t="n" s="29151">
        <v>0.0</v>
      </c>
      <c r="AB276" t="n" s="30364">
        <v>0.0</v>
      </c>
      <c r="AC276" t="n" s="31577">
        <v>0.07676609111571574</v>
      </c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</row>
    <row r="277" spans="1:23" x14ac:dyDescent="0.25">
      <c r="A277" s="116" t="str">
        <f>IF(ISBLANK(TBL_DATA[[#This Row],[Row.names]]), "",   DATE(YEAR(TBL_DATA[[#This Row],[Row.names]]), MONTH(TBL_DATA[[#This Row],[Row.names]]), DAY(TBL_DATA[[#This Row],[Row.names]])))</f>
        <v/>
      </c>
      <c r="B277" s="461" t="s">
        <v>404</v>
      </c>
      <c r="C277" s="1674" t="s">
        <v>1617</v>
      </c>
      <c r="D277" s="2887" t="n">
        <v>0.00544750277165663</v>
      </c>
      <c r="E277" s="4100" t="n">
        <v>0.0915139799197926</v>
      </c>
      <c r="F277" s="5251" t="n">
        <v>5.641397049001018E-4</v>
      </c>
      <c r="G277" s="6402" t="n">
        <v>0.415196814994763</v>
      </c>
      <c r="H277" s="7553" t="n">
        <v>0.5921154049958391</v>
      </c>
      <c r="I277" s="8704" t="n">
        <v>0.003400563691736987</v>
      </c>
      <c r="J277" s="9855" t="n">
        <v>0.03977376071583727</v>
      </c>
      <c r="K277" s="11004" t="n">
        <v>1.28400243593407</v>
      </c>
      <c r="L277" s="12153" t="n">
        <v>0.5725164462502293</v>
      </c>
      <c r="M277" s="13302" t="n">
        <v>0.003481304147110184</v>
      </c>
      <c r="N277" s="14451" t="n">
        <v>0.0845244847975916</v>
      </c>
      <c r="O277" s="15602" t="n">
        <v>0.05528715198398477</v>
      </c>
      <c r="P277" s="16815" t="n">
        <v>0.0</v>
      </c>
      <c r="Q277" s="17966" t="n">
        <v>-0.013481773211965234</v>
      </c>
      <c r="R277" s="19117" t="n">
        <v>-0.011691842284946628</v>
      </c>
      <c r="S277" s="20205" t="n">
        <v>0.003293367051522056</v>
      </c>
      <c r="T277" s="21293" t="n">
        <v>0.057502832159976466</v>
      </c>
      <c r="U277" s="22381" t="n">
        <v>0.057273127736729615</v>
      </c>
      <c r="V277" s="23469" t="n">
        <v>0.07446542503388653</v>
      </c>
      <c r="W277" s="24555" t="n">
        <v>0.05866217919816387</v>
      </c>
      <c r="X277" t="n" s="25641">
        <v>1.2693941147726286</v>
      </c>
      <c r="Y277" t="n" s="26790">
        <v>0.7694903540628947</v>
      </c>
      <c r="Z277" t="n" s="27941">
        <v>0.7566481654310868</v>
      </c>
      <c r="AA277" t="n" s="29152">
        <v>0.0</v>
      </c>
      <c r="AB277" t="n" s="30365">
        <v>0.0</v>
      </c>
      <c r="AC277" t="n" s="31578">
        <v>0.07531592758119754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</row>
    <row r="278" spans="1:23" x14ac:dyDescent="0.25">
      <c r="A278" s="116" t="str">
        <f>IF(ISBLANK(TBL_DATA[[#This Row],[Row.names]]), "",   DATE(YEAR(TBL_DATA[[#This Row],[Row.names]]), MONTH(TBL_DATA[[#This Row],[Row.names]]), DAY(TBL_DATA[[#This Row],[Row.names]])))</f>
        <v/>
      </c>
      <c r="B278" s="462" t="s">
        <v>405</v>
      </c>
      <c r="C278" s="1675" t="s">
        <v>1618</v>
      </c>
      <c r="D278" s="2888" t="n">
        <v>0.006479805061326738</v>
      </c>
      <c r="E278" s="4101" t="n">
        <v>0.09858677773138602</v>
      </c>
      <c r="F278" s="5252" t="n">
        <v>0.015579470707399956</v>
      </c>
      <c r="G278" s="6403" t="n">
        <v>0.4180285158430109</v>
      </c>
      <c r="H278" s="7554" t="n">
        <v>0.5825127361406374</v>
      </c>
      <c r="I278" s="8705" t="n">
        <v>0.003469374996149633</v>
      </c>
      <c r="J278" s="9856" t="n">
        <v>0.03981305784107225</v>
      </c>
      <c r="K278" s="11005" t="n">
        <v>1.332802889322951</v>
      </c>
      <c r="L278" s="12154" t="n">
        <v>0.5709599961235052</v>
      </c>
      <c r="M278" s="13303" t="n">
        <v>0.0035170498385848764</v>
      </c>
      <c r="N278" s="14452" t="n">
        <v>0.08523734211495683</v>
      </c>
      <c r="O278" s="15603" t="n">
        <v>0.055219235088419596</v>
      </c>
      <c r="P278" s="16816" t="n">
        <v>0.0</v>
      </c>
      <c r="Q278" s="17967" t="n">
        <v>-0.013475906415463503</v>
      </c>
      <c r="R278" s="19118" t="n">
        <v>-0.011670879680857792</v>
      </c>
      <c r="S278" s="20206" t="n">
        <v>0.0194576533043751</v>
      </c>
      <c r="T278" s="21294" t="n">
        <v>0.05794542110188588</v>
      </c>
      <c r="U278" s="22382" t="n">
        <v>0.3357927673036073</v>
      </c>
      <c r="V278" s="23470" t="n">
        <v>0.08937867705132674</v>
      </c>
      <c r="W278" s="24556" t="n">
        <v>0.05947512308424698</v>
      </c>
      <c r="X278" t="n" s="25642">
        <v>1.5027909555516368</v>
      </c>
      <c r="Y278" t="n" s="26791">
        <v>0.763225219801231</v>
      </c>
      <c r="Z278" t="n" s="27942">
        <v>0.7556189490235838</v>
      </c>
      <c r="AA278" t="n" s="29153">
        <v>0.0</v>
      </c>
      <c r="AB278" t="n" s="30366">
        <v>0.0</v>
      </c>
      <c r="AC278" t="n" s="31579">
        <v>0.0759539605990185</v>
      </c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</row>
    <row r="279" spans="1:23" x14ac:dyDescent="0.25">
      <c r="A279" s="116" t="str">
        <f>IF(ISBLANK(TBL_DATA[[#This Row],[Row.names]]), "",   DATE(YEAR(TBL_DATA[[#This Row],[Row.names]]), MONTH(TBL_DATA[[#This Row],[Row.names]]), DAY(TBL_DATA[[#This Row],[Row.names]])))</f>
        <v/>
      </c>
      <c r="B279" s="463" t="s">
        <v>406</v>
      </c>
      <c r="C279" s="1676" t="s">
        <v>1619</v>
      </c>
      <c r="D279" s="2889" t="n">
        <v>-0.005072022722661869</v>
      </c>
      <c r="E279" s="4102" t="n">
        <v>0.09301472063191651</v>
      </c>
      <c r="F279" s="5253" t="n">
        <v>-0.008061425632196029</v>
      </c>
      <c r="G279" s="6404" t="n">
        <v>0.4170689323817506</v>
      </c>
      <c r="H279" s="7555" t="n">
        <v>0.564489446845695</v>
      </c>
      <c r="I279" s="8706" t="n">
        <v>0.003527153105958609</v>
      </c>
      <c r="J279" s="9857" t="n">
        <v>0.022149026404677086</v>
      </c>
      <c r="K279" s="11006" t="n">
        <v>1.3462396586775436</v>
      </c>
      <c r="L279" s="12155" t="n">
        <v>0.555055576312436</v>
      </c>
      <c r="M279" s="13304" t="n">
        <v>0.003565150388716912</v>
      </c>
      <c r="N279" s="14453" t="n">
        <v>0.08484480202997693</v>
      </c>
      <c r="O279" s="15604" t="n">
        <v>0.056143259450685115</v>
      </c>
      <c r="P279" s="16817" t="n">
        <v>-0.00507202272266194</v>
      </c>
      <c r="Q279" s="17968" t="n">
        <v>-0.013611793789189914</v>
      </c>
      <c r="R279" s="19119" t="n">
        <v>-0.011815079671216916</v>
      </c>
      <c r="S279" s="20207" t="n">
        <v>0.012792622664889564</v>
      </c>
      <c r="T279" s="21295" t="n">
        <v>0.05834216528134349</v>
      </c>
      <c r="U279" s="22383" t="n">
        <v>0.21926890445700264</v>
      </c>
      <c r="V279" s="23471" t="n">
        <v>0.0765694411767357</v>
      </c>
      <c r="W279" s="24557" t="n">
        <v>0.05985544494480758</v>
      </c>
      <c r="X279" t="n" s="25643">
        <v>1.279239361554158</v>
      </c>
      <c r="Y279" t="n" s="26792">
        <v>0.7513251272556343</v>
      </c>
      <c r="Z279" t="n" s="27943">
        <v>0.74502052073244</v>
      </c>
      <c r="AA279" t="n" s="29154">
        <v>0.0</v>
      </c>
      <c r="AB279" t="n" s="30367">
        <v>0.0</v>
      </c>
      <c r="AC279" t="n" s="31580">
        <v>0.07808166015022082</v>
      </c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</row>
    <row r="280" spans="1:23" x14ac:dyDescent="0.25">
      <c r="A280" s="116" t="str">
        <f>IF(ISBLANK(TBL_DATA[[#This Row],[Row.names]]), "",   DATE(YEAR(TBL_DATA[[#This Row],[Row.names]]), MONTH(TBL_DATA[[#This Row],[Row.names]]), DAY(TBL_DATA[[#This Row],[Row.names]])))</f>
        <v/>
      </c>
      <c r="B280" s="464" t="s">
        <v>407</v>
      </c>
      <c r="C280" s="1677" t="s">
        <v>1620</v>
      </c>
      <c r="D280" s="2890" t="n">
        <v>-0.0014545948885263638</v>
      </c>
      <c r="E280" s="4103" t="n">
        <v>0.09142482700620125</v>
      </c>
      <c r="F280" s="5254" t="n">
        <v>-5.017666333685389E-4</v>
      </c>
      <c r="G280" s="6405" t="n">
        <v>0.41680624725478566</v>
      </c>
      <c r="H280" s="7556" t="n">
        <v>0.5662339518118374</v>
      </c>
      <c r="I280" s="8707" t="n">
        <v>0.003519189366945987</v>
      </c>
      <c r="J280" s="9858" t="n">
        <v>0.027173197569499985</v>
      </c>
      <c r="K280" s="11007" t="n">
        <v>1.3461149480441623</v>
      </c>
      <c r="L280" s="12156" t="n">
        <v>0.5563525113263446</v>
      </c>
      <c r="M280" s="13305" t="n">
        <v>0.003559048223957346</v>
      </c>
      <c r="N280" s="14454" t="n">
        <v>0.08482329312975459</v>
      </c>
      <c r="O280" s="15605" t="n">
        <v>0.056119271099912584</v>
      </c>
      <c r="P280" s="16818" t="n">
        <v>-0.006519239872861404</v>
      </c>
      <c r="Q280" s="17969" t="n">
        <v>-0.01360479132318111</v>
      </c>
      <c r="R280" s="19120" t="n">
        <v>-0.011808532687969189</v>
      </c>
      <c r="S280" s="20208" t="n">
        <v>0.022291441356826702</v>
      </c>
      <c r="T280" s="21296" t="n">
        <v>0.05797791771126704</v>
      </c>
      <c r="U280" s="22384" t="n">
        <v>0.3844815791391337</v>
      </c>
      <c r="V280" s="23472" t="n">
        <v>0.08987707652641785</v>
      </c>
      <c r="W280" s="24558" t="n">
        <v>0.059066876510753014</v>
      </c>
      <c r="X280" t="n" s="25644">
        <v>1.5216155286297541</v>
      </c>
      <c r="Y280" t="n" s="26793">
        <v>0.7524851837822706</v>
      </c>
      <c r="Z280" t="n" s="27944">
        <v>0.7458904150921531</v>
      </c>
      <c r="AA280" t="n" s="29155">
        <v>0.0</v>
      </c>
      <c r="AB280" t="n" s="30368">
        <v>0.0</v>
      </c>
      <c r="AC280" t="n" s="31581">
        <v>0.07857606703755231</v>
      </c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</row>
    <row r="281" spans="1:23" x14ac:dyDescent="0.25">
      <c r="A281" s="116" t="str">
        <f>IF(ISBLANK(TBL_DATA[[#This Row],[Row.names]]), "",   DATE(YEAR(TBL_DATA[[#This Row],[Row.names]]), MONTH(TBL_DATA[[#This Row],[Row.names]]), DAY(TBL_DATA[[#This Row],[Row.names]])))</f>
        <v/>
      </c>
      <c r="B281" s="465" t="s">
        <v>408</v>
      </c>
      <c r="C281" s="1678" t="s">
        <v>1621</v>
      </c>
      <c r="D281" s="2891" t="n">
        <v>7.487781302328859E-4</v>
      </c>
      <c r="E281" s="4104" t="n">
        <v>0.09224206204745666</v>
      </c>
      <c r="F281" s="5255" t="n">
        <v>-0.003839777638417363</v>
      </c>
      <c r="G281" s="6406" t="n">
        <v>0.416573782330792</v>
      </c>
      <c r="H281" s="7557" t="n">
        <v>0.5665714719654688</v>
      </c>
      <c r="I281" s="8708" t="n">
        <v>0.003515017856277037</v>
      </c>
      <c r="J281" s="9859" t="n">
        <v>0.017627136144900968</v>
      </c>
      <c r="K281" s="11008" t="n">
        <v>1.352597096691913</v>
      </c>
      <c r="L281" s="12157" t="n">
        <v>0.5614604237351782</v>
      </c>
      <c r="M281" s="13306" t="n">
        <v>0.003535681901139354</v>
      </c>
      <c r="N281" s="14455" t="n">
        <v>0.08475572818252805</v>
      </c>
      <c r="O281" s="15606" t="n">
        <v>0.056119271099912584</v>
      </c>
      <c r="P281" s="16819" t="n">
        <v>-0.00577534320687112</v>
      </c>
      <c r="Q281" s="17970" t="n">
        <v>-0.013616685064337948</v>
      </c>
      <c r="R281" s="19121" t="n">
        <v>-0.011821857216771911</v>
      </c>
      <c r="S281" s="20209" t="n">
        <v>0.017746706380894928</v>
      </c>
      <c r="T281" s="21297" t="n">
        <v>0.057843239203731724</v>
      </c>
      <c r="U281" s="22385" t="n">
        <v>0.3068069254971808</v>
      </c>
      <c r="V281" s="23473" t="n">
        <v>0.08517068639471037</v>
      </c>
      <c r="W281" s="24559" t="n">
        <v>0.05891895860550849</v>
      </c>
      <c r="X281" t="n" s="25645">
        <v>1.4455565476805208</v>
      </c>
      <c r="Y281" t="n" s="26794">
        <v>0.7527094206700675</v>
      </c>
      <c r="Z281" t="n" s="27945">
        <v>0.7493066286475639</v>
      </c>
      <c r="AA281" t="n" s="29156">
        <v>0.0</v>
      </c>
      <c r="AB281" t="n" s="30369">
        <v>0.0</v>
      </c>
      <c r="AC281" t="n" s="31582">
        <v>0.07574289990562759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</row>
    <row r="282" spans="1:23" x14ac:dyDescent="0.25">
      <c r="A282" s="116" t="str">
        <f>IF(ISBLANK(TBL_DATA[[#This Row],[Row.names]]), "",   DATE(YEAR(TBL_DATA[[#This Row],[Row.names]]), MONTH(TBL_DATA[[#This Row],[Row.names]]), DAY(TBL_DATA[[#This Row],[Row.names]])))</f>
        <v/>
      </c>
      <c r="B282" s="466" t="s">
        <v>409</v>
      </c>
      <c r="C282" s="1679" t="s">
        <v>1622</v>
      </c>
      <c r="D282" s="2892" t="n">
        <v>-1.904554606300541E-4</v>
      </c>
      <c r="E282" s="4105" t="n">
        <v>0.09203403858240988</v>
      </c>
      <c r="F282" s="5256" t="n">
        <v>0.001617249894438011</v>
      </c>
      <c r="G282" s="6407" t="n">
        <v>0.4114393055967834</v>
      </c>
      <c r="H282" s="7558" t="n">
        <v>0.5623795926006389</v>
      </c>
      <c r="I282" s="8709" t="n">
        <v>0.0035270593970053842</v>
      </c>
      <c r="J282" s="9860" t="n">
        <v>0.021839016093298858</v>
      </c>
      <c r="K282" s="11009" t="n">
        <v>1.3526255119764468</v>
      </c>
      <c r="L282" s="12158" t="n">
        <v>0.5600443283408207</v>
      </c>
      <c r="M282" s="13307" t="n">
        <v>0.003536457561048144</v>
      </c>
      <c r="N282" s="14456" t="n">
        <v>0.08463777945518812</v>
      </c>
      <c r="O282" s="15607" t="n">
        <v>0.05612056380610782</v>
      </c>
      <c r="P282" s="16820" t="n">
        <v>-0.005964698721850348</v>
      </c>
      <c r="Q282" s="17971" t="n">
        <v>-0.01364436954367553</v>
      </c>
      <c r="R282" s="19122" t="n">
        <v>-0.011852039434786917</v>
      </c>
      <c r="S282" s="20210" t="n">
        <v>0.0287792849475621</v>
      </c>
      <c r="T282" s="21298" t="n">
        <v>0.05794142804807941</v>
      </c>
      <c r="U282" s="22386" t="n">
        <v>0.49669616226374746</v>
      </c>
      <c r="V282" s="23474" t="n">
        <v>0.09145540615284231</v>
      </c>
      <c r="W282" s="24560" t="n">
        <v>0.058815648975976166</v>
      </c>
      <c r="X282" t="n" s="25646">
        <v>1.5549502172491232</v>
      </c>
      <c r="Y282" t="n" s="26795">
        <v>0.7499197241042795</v>
      </c>
      <c r="Z282" t="n" s="27946">
        <v>0.7483610948872347</v>
      </c>
      <c r="AA282" t="n" s="29157">
        <v>0.0</v>
      </c>
      <c r="AB282" t="n" s="30370">
        <v>0.0</v>
      </c>
      <c r="AC282" t="n" s="31583">
        <v>0.07268840958915761</v>
      </c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</row>
    <row r="283" spans="1:23" x14ac:dyDescent="0.25">
      <c r="A283" s="116" t="str">
        <f>IF(ISBLANK(TBL_DATA[[#This Row],[Row.names]]), "",   DATE(YEAR(TBL_DATA[[#This Row],[Row.names]]), MONTH(TBL_DATA[[#This Row],[Row.names]]), DAY(TBL_DATA[[#This Row],[Row.names]])))</f>
        <v/>
      </c>
      <c r="B283" s="467" t="s">
        <v>410</v>
      </c>
      <c r="C283" s="1680" t="s">
        <v>1623</v>
      </c>
      <c r="D283" s="2893" t="n">
        <v>-7.619669632895572E-4</v>
      </c>
      <c r="E283" s="4106" t="n">
        <v>0.09120194472222254</v>
      </c>
      <c r="F283" s="5257" t="n">
        <v>-0.007636754223066755</v>
      </c>
      <c r="G283" s="6408" t="n">
        <v>0.40774472824891556</v>
      </c>
      <c r="H283" s="7559" t="n">
        <v>0.5551690277942274</v>
      </c>
      <c r="I283" s="8710" t="n">
        <v>0.0035525190119426353</v>
      </c>
      <c r="J283" s="9861" t="n">
        <v>0.02343374482289229</v>
      </c>
      <c r="K283" s="11010" t="n">
        <v>1.3509778138588333</v>
      </c>
      <c r="L283" s="12159" t="n">
        <v>0.560039381047019</v>
      </c>
      <c r="M283" s="13308" t="n">
        <v>0.0035330176241829157</v>
      </c>
      <c r="N283" s="14457" t="n">
        <v>0.0845549762901922</v>
      </c>
      <c r="O283" s="15608" t="n">
        <v>0.056030485885870146</v>
      </c>
      <c r="P283" s="16821" t="n">
        <v>-0.006722120781767815</v>
      </c>
      <c r="Q283" s="17972" t="n">
        <v>-0.01361469782621875</v>
      </c>
      <c r="R283" s="19123" t="n">
        <v>-0.011824121196765545</v>
      </c>
      <c r="S283" s="20211" t="n">
        <v>0.018925944388776816</v>
      </c>
      <c r="T283" s="21299" t="n">
        <v>0.058149364310338195</v>
      </c>
      <c r="U283" s="22387" t="n">
        <v>0.32547121732527745</v>
      </c>
      <c r="V283" s="23475" t="n">
        <v>0.08491081654826682</v>
      </c>
      <c r="W283" s="24561" t="n">
        <v>0.05887883508492081</v>
      </c>
      <c r="X283" t="n" s="25647">
        <v>1.4421279977057995</v>
      </c>
      <c r="Y283" t="n" s="26796">
        <v>0.7450966566790025</v>
      </c>
      <c r="Z283" t="n" s="27947">
        <v>0.7483577894610431</v>
      </c>
      <c r="AA283" t="n" s="29158">
        <v>0.0</v>
      </c>
      <c r="AB283" t="n" s="30371">
        <v>0.0</v>
      </c>
      <c r="AC283" t="n" s="31584">
        <v>0.06974496193503875</v>
      </c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</row>
    <row r="284" spans="1:23" x14ac:dyDescent="0.25">
      <c r="A284" s="116" t="str">
        <f>IF(ISBLANK(TBL_DATA[[#This Row],[Row.names]]), "",   DATE(YEAR(TBL_DATA[[#This Row],[Row.names]]), MONTH(TBL_DATA[[#This Row],[Row.names]]), DAY(TBL_DATA[[#This Row],[Row.names]])))</f>
        <v/>
      </c>
      <c r="B284" s="468" t="s">
        <v>411</v>
      </c>
      <c r="C284" s="1681" t="s">
        <v>1624</v>
      </c>
      <c r="D284" s="2894" t="n">
        <v>-0.0038944415697595193</v>
      </c>
      <c r="E284" s="4107" t="n">
        <v>0.0869523225076938</v>
      </c>
      <c r="F284" s="5258" t="n">
        <v>-0.022730159350674906</v>
      </c>
      <c r="G284" s="6409" t="n">
        <v>0.4085086210057543</v>
      </c>
      <c r="H284" s="7560" t="n">
        <v>0.5477217365181059</v>
      </c>
      <c r="I284" s="8711" t="n">
        <v>0.003582387678736385</v>
      </c>
      <c r="J284" s="9862" t="n">
        <v>0.0170095027195587</v>
      </c>
      <c r="K284" s="11011" t="n">
        <v>1.3710417300871112</v>
      </c>
      <c r="L284" s="12160" t="n">
        <v>0.5566094786826468</v>
      </c>
      <c r="M284" s="13309" t="n">
        <v>0.0035470141976960434</v>
      </c>
      <c r="N284" s="14458" t="n">
        <v>0.08456097754980006</v>
      </c>
      <c r="O284" s="15609" t="n">
        <v>0.05656926770931171</v>
      </c>
      <c r="P284" s="16822" t="n">
        <v>-0.010590383444917917</v>
      </c>
      <c r="Q284" s="17973" t="n">
        <v>-0.01375157877911855</v>
      </c>
      <c r="R284" s="19124" t="n">
        <v>-0.011960875064120855</v>
      </c>
      <c r="S284" s="20212" t="n">
        <v>0.02289385596776783</v>
      </c>
      <c r="T284" s="21300" t="n">
        <v>0.057809862615886574</v>
      </c>
      <c r="U284" s="22388" t="n">
        <v>0.39601989923214986</v>
      </c>
      <c r="V284" s="23476" t="n">
        <v>0.08930395110910694</v>
      </c>
      <c r="W284" s="24562" t="n">
        <v>0.05858653359701315</v>
      </c>
      <c r="X284" t="n" s="25648">
        <v>1.524308499345314</v>
      </c>
      <c r="Y284" t="n" s="26797">
        <v>0.7400822498331558</v>
      </c>
      <c r="Z284" t="n" s="27948">
        <v>0.7460626506417853</v>
      </c>
      <c r="AA284" t="n" s="29159">
        <v>0.0</v>
      </c>
      <c r="AB284" t="n" s="30372">
        <v>0.0</v>
      </c>
      <c r="AC284" t="n" s="31585">
        <v>0.06704298706548917</v>
      </c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</row>
    <row r="285" spans="1:23" x14ac:dyDescent="0.25">
      <c r="A285" s="116" t="str">
        <f>IF(ISBLANK(TBL_DATA[[#This Row],[Row.names]]), "",   DATE(YEAR(TBL_DATA[[#This Row],[Row.names]]), MONTH(TBL_DATA[[#This Row],[Row.names]]), DAY(TBL_DATA[[#This Row],[Row.names]])))</f>
        <v/>
      </c>
      <c r="B285" s="469" t="s">
        <v>412</v>
      </c>
      <c r="C285" s="1682" t="s">
        <v>1625</v>
      </c>
      <c r="D285" s="2895" t="n">
        <v>0.00200951443569559</v>
      </c>
      <c r="E285" s="4108" t="n">
        <v>0.08913656889068577</v>
      </c>
      <c r="F285" s="5259" t="n">
        <v>-0.009627730927254441</v>
      </c>
      <c r="G285" s="6410" t="n">
        <v>0.40570586541586556</v>
      </c>
      <c r="H285" s="7561" t="n">
        <v>0.5327695944916815</v>
      </c>
      <c r="I285" s="8712" t="n">
        <v>0.0035938328947238145</v>
      </c>
      <c r="J285" s="9863" t="n">
        <v>0.020042005777207272</v>
      </c>
      <c r="K285" s="11012" t="n">
        <v>1.3837745021115646</v>
      </c>
      <c r="L285" s="12161" t="n">
        <v>0.5430114588480247</v>
      </c>
      <c r="M285" s="13310" t="n">
        <v>0.0035542255629768585</v>
      </c>
      <c r="N285" s="14459" t="n">
        <v>0.08346273293401531</v>
      </c>
      <c r="O285" s="15610" t="n">
        <v>0.05504234834087118</v>
      </c>
      <c r="P285" s="16823" t="n">
        <v>-0.008602150537634579</v>
      </c>
      <c r="Q285" s="17974" t="n">
        <v>-0.01343315595822281</v>
      </c>
      <c r="R285" s="19125" t="n">
        <v>-0.011665709196614804</v>
      </c>
      <c r="S285" s="20213" t="n">
        <v>0.03746776675903796</v>
      </c>
      <c r="T285" s="21301" t="n">
        <v>0.05750118111759212</v>
      </c>
      <c r="U285" s="22389" t="n">
        <v>0.6515999503108455</v>
      </c>
      <c r="V285" s="23477" t="n">
        <v>0.1071651630080599</v>
      </c>
      <c r="W285" s="24563" t="n">
        <v>0.05795923503810695</v>
      </c>
      <c r="X285" t="n" s="25649">
        <v>1.8489747654122954</v>
      </c>
      <c r="Y285" t="n" s="26798">
        <v>0.7299106756937327</v>
      </c>
      <c r="Z285" t="n" s="27949">
        <v>0.7368931122272923</v>
      </c>
      <c r="AA285" t="n" s="29160">
        <v>0.0</v>
      </c>
      <c r="AB285" t="n" s="30373">
        <v>0.0</v>
      </c>
      <c r="AC285" t="n" s="31586">
        <v>0.06690986385289285</v>
      </c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</row>
    <row r="286" spans="1:23" x14ac:dyDescent="0.25">
      <c r="A286" s="116" t="str">
        <f>IF(ISBLANK(TBL_DATA[[#This Row],[Row.names]]), "",   DATE(YEAR(TBL_DATA[[#This Row],[Row.names]]), MONTH(TBL_DATA[[#This Row],[Row.names]]), DAY(TBL_DATA[[#This Row],[Row.names]])))</f>
        <v/>
      </c>
      <c r="B286" s="470" t="s">
        <v>413</v>
      </c>
      <c r="C286" s="1683" t="s">
        <v>1626</v>
      </c>
      <c r="D286" s="2896" t="n">
        <v>-0.001637130110915627</v>
      </c>
      <c r="E286" s="4109" t="n">
        <v>0.08735351061885566</v>
      </c>
      <c r="F286" s="5260" t="n">
        <v>-0.028624717834398017</v>
      </c>
      <c r="G286" s="6411" t="n">
        <v>0.40745332772563164</v>
      </c>
      <c r="H286" s="7562" t="n">
        <v>0.5354010931746267</v>
      </c>
      <c r="I286" s="8713" t="n">
        <v>0.0035864469804363277</v>
      </c>
      <c r="J286" s="9864" t="n">
        <v>0.0017401206206610897</v>
      </c>
      <c r="K286" s="11013" t="n">
        <v>1.386924593070699</v>
      </c>
      <c r="L286" s="12162" t="n">
        <v>0.5440673854254117</v>
      </c>
      <c r="M286" s="13311" t="n">
        <v>0.003552840027695367</v>
      </c>
      <c r="N286" s="14460" t="n">
        <v>0.08352675192916313</v>
      </c>
      <c r="O286" s="15611" t="n">
        <v>0.05513964899124832</v>
      </c>
      <c r="P286" s="16824" t="n">
        <v>-0.0102251978088862</v>
      </c>
      <c r="Q286" s="17975" t="n">
        <v>-0.013497436813603672</v>
      </c>
      <c r="R286" s="19126" t="n">
        <v>-0.0117286343551274</v>
      </c>
      <c r="S286" s="20214" t="n">
        <v>0.02976589894406767</v>
      </c>
      <c r="T286" s="21302" t="n">
        <v>0.057546489299680884</v>
      </c>
      <c r="U286" s="22390" t="n">
        <v>0.5172496064713497</v>
      </c>
      <c r="V286" s="23478" t="n">
        <v>0.09724975487572807</v>
      </c>
      <c r="W286" s="24564" t="n">
        <v>0.057998365507105645</v>
      </c>
      <c r="X286" t="n" s="25650">
        <v>1.676767164478343</v>
      </c>
      <c r="Y286" t="n" s="26799">
        <v>0.731711072196278</v>
      </c>
      <c r="Z286" t="n" s="27950">
        <v>0.7376092362663388</v>
      </c>
      <c r="AA286" t="n" s="29161">
        <v>0.0</v>
      </c>
      <c r="AB286" t="n" s="30374">
        <v>0.0</v>
      </c>
      <c r="AC286" t="n" s="31587">
        <v>0.06467713641940154</v>
      </c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</row>
    <row r="287" spans="1:23" x14ac:dyDescent="0.25">
      <c r="A287" s="116" t="str">
        <f>IF(ISBLANK(TBL_DATA[[#This Row],[Row.names]]), "",   DATE(YEAR(TBL_DATA[[#This Row],[Row.names]]), MONTH(TBL_DATA[[#This Row],[Row.names]]), DAY(TBL_DATA[[#This Row],[Row.names]])))</f>
        <v/>
      </c>
      <c r="B287" s="471" t="s">
        <v>414</v>
      </c>
      <c r="C287" s="1684" t="s">
        <v>1627</v>
      </c>
      <c r="D287" s="2897" t="n">
        <v>-0.0038672296697139577</v>
      </c>
      <c r="E287" s="4110" t="n">
        <v>0.0831484648611227</v>
      </c>
      <c r="F287" s="5261" t="n">
        <v>-0.03442118263837446</v>
      </c>
      <c r="G287" s="6412" t="n">
        <v>0.4112465871831455</v>
      </c>
      <c r="H287" s="7563" t="n">
        <v>0.5116625981091768</v>
      </c>
      <c r="I287" s="8714" t="n">
        <v>0.003586572173266821</v>
      </c>
      <c r="J287" s="9865" t="n">
        <v>-0.038065789465250854</v>
      </c>
      <c r="K287" s="11014" t="n">
        <v>1.526164831629594</v>
      </c>
      <c r="L287" s="12163" t="n">
        <v>0.5365894884012332</v>
      </c>
      <c r="M287" s="13312" t="n">
        <v>0.003493836043777358</v>
      </c>
      <c r="N287" s="14461" t="n">
        <v>0.08147415236828667</v>
      </c>
      <c r="O287" s="15612" t="n">
        <v>0.05223347015016388</v>
      </c>
      <c r="P287" s="16825" t="n">
        <v>-0.014052884290255085</v>
      </c>
      <c r="Q287" s="17976" t="n">
        <v>-0.013063904364307734</v>
      </c>
      <c r="R287" s="19127" t="n">
        <v>-0.011338568736106685</v>
      </c>
      <c r="S287" s="20215" t="n">
        <v>0.04592532036881347</v>
      </c>
      <c r="T287" s="21303" t="n">
        <v>0.05629325129449289</v>
      </c>
      <c r="U287" s="22391" t="n">
        <v>0.8158228439952676</v>
      </c>
      <c r="V287" s="23479" t="n">
        <v>0.11098463652945956</v>
      </c>
      <c r="W287" s="24565" t="n">
        <v>0.056802677347890164</v>
      </c>
      <c r="X287" t="n" s="25651">
        <v>1.9538627704065763</v>
      </c>
      <c r="Y287" t="n" s="26800">
        <v>0.7153059472066319</v>
      </c>
      <c r="Z287" t="n" s="27951">
        <v>0.7325226879771257</v>
      </c>
      <c r="AA287" t="n" s="29162">
        <v>0.0</v>
      </c>
      <c r="AB287" t="n" s="30375">
        <v>0.0</v>
      </c>
      <c r="AC287" t="n" s="31588">
        <v>0.06259571090713614</v>
      </c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</row>
    <row r="288" spans="1:23" x14ac:dyDescent="0.25">
      <c r="A288" s="116" t="str">
        <f>IF(ISBLANK(TBL_DATA[[#This Row],[Row.names]]), "",   DATE(YEAR(TBL_DATA[[#This Row],[Row.names]]), MONTH(TBL_DATA[[#This Row],[Row.names]]), DAY(TBL_DATA[[#This Row],[Row.names]])))</f>
        <v/>
      </c>
      <c r="B288" s="472" t="s">
        <v>415</v>
      </c>
      <c r="C288" s="1685" t="s">
        <v>1628</v>
      </c>
      <c r="D288" s="2898" t="n">
        <v>0.006872805092186071</v>
      </c>
      <c r="E288" s="4111" t="n">
        <v>0.09059273314601368</v>
      </c>
      <c r="F288" s="5262" t="n">
        <v>-0.005476737091374306</v>
      </c>
      <c r="G288" s="6413" t="n">
        <v>0.41382779903736755</v>
      </c>
      <c r="H288" s="7564" t="n">
        <v>0.5103919080624023</v>
      </c>
      <c r="I288" s="8715" t="n">
        <v>0.0036219006242463373</v>
      </c>
      <c r="J288" s="9866" t="n">
        <v>-0.044546077951236995</v>
      </c>
      <c r="K288" s="11015" t="n">
        <v>1.5831419103045783</v>
      </c>
      <c r="L288" s="12164" t="n">
        <v>0.5442341892999665</v>
      </c>
      <c r="M288" s="13313" t="n">
        <v>0.0034944844193479188</v>
      </c>
      <c r="N288" s="14462" t="n">
        <v>0.082169852449545</v>
      </c>
      <c r="O288" s="15613" t="n">
        <v>0.05192894596518313</v>
      </c>
      <c r="P288" s="16826" t="n">
        <v>-0.007276661932778983</v>
      </c>
      <c r="Q288" s="17977" t="n">
        <v>-0.013025985678585318</v>
      </c>
      <c r="R288" s="19128" t="n">
        <v>-0.011285917572637076</v>
      </c>
      <c r="S288" s="20216" t="n">
        <v>0.05633275083264411</v>
      </c>
      <c r="T288" s="21304" t="n">
        <v>0.05665102382439677</v>
      </c>
      <c r="U288" s="22392" t="n">
        <v>0.9943818669060736</v>
      </c>
      <c r="V288" s="23480" t="n">
        <v>0.11777103424072966</v>
      </c>
      <c r="W288" s="24566" t="n">
        <v>0.057004911564674986</v>
      </c>
      <c r="X288" t="n" s="25652">
        <v>2.0659804744563526</v>
      </c>
      <c r="Y288" t="n" s="26801">
        <v>0.7144171806881483</v>
      </c>
      <c r="Z288" t="n" s="27952">
        <v>0.7377222982260779</v>
      </c>
      <c r="AA288" t="n" s="29163">
        <v>0.0</v>
      </c>
      <c r="AB288" t="n" s="30376">
        <v>0.0</v>
      </c>
      <c r="AC288" t="n" s="31589">
        <v>0.06278543983773821</v>
      </c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</row>
    <row r="289" spans="1:23" x14ac:dyDescent="0.25">
      <c r="A289" s="116" t="str">
        <f>IF(ISBLANK(TBL_DATA[[#This Row],[Row.names]]), "",   DATE(YEAR(TBL_DATA[[#This Row],[Row.names]]), MONTH(TBL_DATA[[#This Row],[Row.names]]), DAY(TBL_DATA[[#This Row],[Row.names]])))</f>
        <v/>
      </c>
      <c r="B289" s="473" t="s">
        <v>416</v>
      </c>
      <c r="C289" s="1686" t="s">
        <v>1629</v>
      </c>
      <c r="D289" s="2899" t="n">
        <v>7.084758232625742E-4</v>
      </c>
      <c r="E289" s="4112" t="n">
        <v>0.09136539173047353</v>
      </c>
      <c r="F289" s="5263" t="n">
        <v>-0.002176304214991487</v>
      </c>
      <c r="G289" s="6414" t="n">
        <v>0.4127673795763626</v>
      </c>
      <c r="H289" s="7565" t="n">
        <v>0.508240871245375</v>
      </c>
      <c r="I289" s="8716" t="n">
        <v>0.0036245837760508774</v>
      </c>
      <c r="J289" s="9867" t="n">
        <v>-0.048321574028281855</v>
      </c>
      <c r="K289" s="11016" t="n">
        <v>1.5810756237621986</v>
      </c>
      <c r="L289" s="12165" t="n">
        <v>0.5409701103516255</v>
      </c>
      <c r="M289" s="13314" t="n">
        <v>0.0035018892702488786</v>
      </c>
      <c r="N289" s="14463" t="n">
        <v>0.0820506823774624</v>
      </c>
      <c r="O289" s="15614" t="n">
        <v>0.05192894596518313</v>
      </c>
      <c r="P289" s="16827" t="n">
        <v>-0.006573341448569803</v>
      </c>
      <c r="Q289" s="17978" t="n">
        <v>-0.013039941951438927</v>
      </c>
      <c r="R289" s="19129" t="n">
        <v>-0.011302397447948675</v>
      </c>
      <c r="S289" s="20217" t="n">
        <v>0.06244790192397831</v>
      </c>
      <c r="T289" s="21305" t="n">
        <v>0.05661177462747089</v>
      </c>
      <c r="U289" s="22393" t="n">
        <v>1.1030903435709545</v>
      </c>
      <c r="V289" s="23481" t="n">
        <v>0.11615436531916123</v>
      </c>
      <c r="W289" s="24567" t="n">
        <v>0.057048604383026134</v>
      </c>
      <c r="X289" t="n" s="25653">
        <v>2.0360597174174</v>
      </c>
      <c r="Y289" t="n" s="26802">
        <v>0.7129101424761574</v>
      </c>
      <c r="Z289" t="n" s="27953">
        <v>0.7355067031316747</v>
      </c>
      <c r="AA289" t="n" s="29164">
        <v>0.0</v>
      </c>
      <c r="AB289" t="n" s="30377">
        <v>0.0</v>
      </c>
      <c r="AC289" t="n" s="31590">
        <v>0.06721735500752503</v>
      </c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</row>
    <row r="290" spans="1:23" x14ac:dyDescent="0.25">
      <c r="A290" s="116" t="str">
        <f>IF(ISBLANK(TBL_DATA[[#This Row],[Row.names]]), "",   DATE(YEAR(TBL_DATA[[#This Row],[Row.names]]), MONTH(TBL_DATA[[#This Row],[Row.names]]), DAY(TBL_DATA[[#This Row],[Row.names]])))</f>
        <v/>
      </c>
      <c r="B290" s="474" t="s">
        <v>417</v>
      </c>
      <c r="C290" s="1687" t="s">
        <v>1630</v>
      </c>
      <c r="D290" s="2900" t="n">
        <v>0.001579327152173564</v>
      </c>
      <c r="E290" s="4113" t="n">
        <v>0.09308901472657594</v>
      </c>
      <c r="F290" s="5264" t="n">
        <v>0.032816390597811385</v>
      </c>
      <c r="G290" s="6415" t="n">
        <v>0.46353726130144846</v>
      </c>
      <c r="H290" s="7566" t="n">
        <v>0.5792452087717437</v>
      </c>
      <c r="I290" s="8717" t="n">
        <v>0.003351589221626047</v>
      </c>
      <c r="J290" s="9868" t="n">
        <v>-0.025644337308229237</v>
      </c>
      <c r="K290" s="11017" t="n">
        <v>1.7028428238849842</v>
      </c>
      <c r="L290" s="12166" t="n">
        <v>0.5900012901546469</v>
      </c>
      <c r="M290" s="13315" t="n">
        <v>0.003308472240812824</v>
      </c>
      <c r="N290" s="14464" t="n">
        <v>0.08202316447192867</v>
      </c>
      <c r="O290" s="15615" t="n">
        <v>0.05190645249422383</v>
      </c>
      <c r="P290" s="16828" t="n">
        <v>-0.00500439575302658</v>
      </c>
      <c r="Q290" s="17979" t="n">
        <v>-0.01299816087319946</v>
      </c>
      <c r="R290" s="19130" t="n">
        <v>-0.011261199102041498</v>
      </c>
      <c r="S290" s="20218" t="n">
        <v>0.06527001332406779</v>
      </c>
      <c r="T290" s="21306" t="n">
        <v>0.05665896215235956</v>
      </c>
      <c r="U290" s="22394" t="n">
        <v>1.15198039011997</v>
      </c>
      <c r="V290" s="23482" t="n">
        <v>0.11488053844002644</v>
      </c>
      <c r="W290" s="24568" t="n">
        <v>0.05703845813331431</v>
      </c>
      <c r="X290" t="n" s="25654">
        <v>2.0140891286282585</v>
      </c>
      <c r="Y290" t="n" s="26803">
        <v>0.7610816045416836</v>
      </c>
      <c r="Z290" t="n" s="27954">
        <v>0.7681154146055441</v>
      </c>
      <c r="AA290" t="n" s="29165">
        <v>0.0</v>
      </c>
      <c r="AB290" t="n" s="30378">
        <v>0.0</v>
      </c>
      <c r="AC290" t="n" s="31591">
        <v>0.06450948773313363</v>
      </c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</row>
    <row r="291" spans="1:23" x14ac:dyDescent="0.25">
      <c r="A291" s="116" t="str">
        <f>IF(ISBLANK(TBL_DATA[[#This Row],[Row.names]]), "",   DATE(YEAR(TBL_DATA[[#This Row],[Row.names]]), MONTH(TBL_DATA[[#This Row],[Row.names]]), DAY(TBL_DATA[[#This Row],[Row.names]])))</f>
        <v/>
      </c>
      <c r="B291" s="475" t="s">
        <v>418</v>
      </c>
      <c r="C291" s="1688" t="s">
        <v>1631</v>
      </c>
      <c r="D291" s="2901" t="n">
        <v>0.004526609121185421</v>
      </c>
      <c r="E291" s="4114" t="n">
        <v>0.09803700143090488</v>
      </c>
      <c r="F291" s="5265" t="n">
        <v>0.018740706946602792</v>
      </c>
      <c r="G291" s="6416" t="n">
        <v>0.44330097117773515</v>
      </c>
      <c r="H291" s="7567" t="n">
        <v>0.5685713541787679</v>
      </c>
      <c r="I291" s="8718" t="n">
        <v>0.003408663347826913</v>
      </c>
      <c r="J291" s="9869" t="n">
        <v>-0.019799662419215824</v>
      </c>
      <c r="K291" s="11018" t="n">
        <v>1.698581078241806</v>
      </c>
      <c r="L291" s="12167" t="n">
        <v>0.5988254615916272</v>
      </c>
      <c r="M291" s="13316" t="n">
        <v>0.003286974256412085</v>
      </c>
      <c r="N291" s="14465" t="n">
        <v>0.08238153736577772</v>
      </c>
      <c r="O291" s="15616" t="n">
        <v>0.05190645249422383</v>
      </c>
      <c r="P291" s="16829" t="n">
        <v>-5.004395753027691E-4</v>
      </c>
      <c r="Q291" s="17980" t="n">
        <v>-0.012990494410842782</v>
      </c>
      <c r="R291" s="19131" t="n">
        <v>-0.01124594356383725</v>
      </c>
      <c r="S291" s="20219" t="n">
        <v>0.04765973228409326</v>
      </c>
      <c r="T291" s="21307" t="n">
        <v>0.056547128680220056</v>
      </c>
      <c r="U291" s="22395" t="n">
        <v>0.8428320481772654</v>
      </c>
      <c r="V291" s="23483" t="n">
        <v>0.10676319338289586</v>
      </c>
      <c r="W291" s="24569" t="n">
        <v>0.056966389873173845</v>
      </c>
      <c r="X291" t="n" s="25655">
        <v>1.8741435716847474</v>
      </c>
      <c r="Y291" t="n" s="26804">
        <v>0.754036706121637</v>
      </c>
      <c r="Z291" t="n" s="27955">
        <v>0.7738381365580447</v>
      </c>
      <c r="AA291" t="n" s="29166">
        <v>0.0</v>
      </c>
      <c r="AB291" t="n" s="30379">
        <v>0.0</v>
      </c>
      <c r="AC291" t="n" s="31592">
        <v>0.06217437474598285</v>
      </c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</row>
    <row r="292" spans="1:23" x14ac:dyDescent="0.25">
      <c r="A292" s="116" t="str">
        <f>IF(ISBLANK(TBL_DATA[[#This Row],[Row.names]]), "",   DATE(YEAR(TBL_DATA[[#This Row],[Row.names]]), MONTH(TBL_DATA[[#This Row],[Row.names]]), DAY(TBL_DATA[[#This Row],[Row.names]])))</f>
        <v/>
      </c>
      <c r="B292" s="476" t="s">
        <v>419</v>
      </c>
      <c r="C292" s="1689" t="s">
        <v>1632</v>
      </c>
      <c r="D292" s="2902" t="n">
        <v>-0.004573872093967398</v>
      </c>
      <c r="E292" s="4115" t="n">
        <v>0.09301472063191651</v>
      </c>
      <c r="F292" s="5266" t="n">
        <v>-0.019056964859208048</v>
      </c>
      <c r="G292" s="6417" t="n">
        <v>0.4343748318095087</v>
      </c>
      <c r="H292" s="7568" t="n">
        <v>0.5480407922167597</v>
      </c>
      <c r="I292" s="8719" t="n">
        <v>0.003468434722417213</v>
      </c>
      <c r="J292" s="9870" t="n">
        <v>-0.04968513622037318</v>
      </c>
      <c r="K292" s="11019" t="n">
        <v>1.6976397767924296</v>
      </c>
      <c r="L292" s="12168" t="n">
        <v>0.6094927086319305</v>
      </c>
      <c r="M292" s="13317" t="n">
        <v>0.003224025584630168</v>
      </c>
      <c r="N292" s="14466" t="n">
        <v>0.08190005177626619</v>
      </c>
      <c r="O292" s="15617" t="n">
        <v>0.05270636616446831</v>
      </c>
      <c r="P292" s="16830" t="n">
        <v>-0.00507202272266194</v>
      </c>
      <c r="Q292" s="17981" t="n">
        <v>-0.013101330279469728</v>
      </c>
      <c r="R292" s="19132" t="n">
        <v>-0.011366975601652856</v>
      </c>
      <c r="S292" s="20220" t="n">
        <v>0.0290360261204885</v>
      </c>
      <c r="T292" s="21308" t="n">
        <v>0.05713826565706277</v>
      </c>
      <c r="U292" s="22396" t="n">
        <v>0.5081712891805179</v>
      </c>
      <c r="V292" s="23484" t="n">
        <v>0.09498267884382394</v>
      </c>
      <c r="W292" s="24570" t="n">
        <v>0.057088730635244764</v>
      </c>
      <c r="X292" t="n" s="25656">
        <v>1.663772828488582</v>
      </c>
      <c r="Y292" t="n" s="26805">
        <v>0.7402977726677014</v>
      </c>
      <c r="Z292" t="n" s="27956">
        <v>0.780700140022999</v>
      </c>
      <c r="AA292" t="n" s="29167">
        <v>0.0</v>
      </c>
      <c r="AB292" t="n" s="30380">
        <v>0.0</v>
      </c>
      <c r="AC292" t="n" s="31593">
        <v>0.06268825019278858</v>
      </c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</row>
    <row r="293" spans="1:23" x14ac:dyDescent="0.25">
      <c r="A293" s="116" t="str">
        <f>IF(ISBLANK(TBL_DATA[[#This Row],[Row.names]]), "",   DATE(YEAR(TBL_DATA[[#This Row],[Row.names]]), MONTH(TBL_DATA[[#This Row],[Row.names]]), DAY(TBL_DATA[[#This Row],[Row.names]])))</f>
        <v/>
      </c>
      <c r="B293" s="477" t="s">
        <v>420</v>
      </c>
      <c r="C293" s="1690" t="s">
        <v>1633</v>
      </c>
      <c r="D293" s="2903" t="n">
        <v>-0.003262642740619905</v>
      </c>
      <c r="E293" s="4116" t="n">
        <v>0.08944860408825606</v>
      </c>
      <c r="F293" s="5267" t="n">
        <v>-0.018593572255096946</v>
      </c>
      <c r="G293" s="6418" t="n">
        <v>0.4335131320706395</v>
      </c>
      <c r="H293" s="7569" t="n">
        <v>0.5397199972904556</v>
      </c>
      <c r="I293" s="8720" t="n">
        <v>0.003468334279518419</v>
      </c>
      <c r="J293" s="9871" t="n">
        <v>-0.06792861715032528</v>
      </c>
      <c r="K293" s="11020" t="n">
        <v>1.7374051734926332</v>
      </c>
      <c r="L293" s="12169" t="n">
        <v>0.6039181273544647</v>
      </c>
      <c r="M293" s="13318" t="n">
        <v>0.0032173801505824906</v>
      </c>
      <c r="N293" s="14467" t="n">
        <v>0.0811540438336127</v>
      </c>
      <c r="O293" s="15618" t="n">
        <v>0.05168239789407837</v>
      </c>
      <c r="P293" s="16831" t="n">
        <v>-0.008318117265165514</v>
      </c>
      <c r="Q293" s="17982" t="n">
        <v>-0.012931836837501414</v>
      </c>
      <c r="R293" s="19133" t="n">
        <v>-0.011213279980772178</v>
      </c>
      <c r="S293" s="20221" t="n">
        <v>0.027185594363303034</v>
      </c>
      <c r="T293" s="21309" t="n">
        <v>0.05715289517473366</v>
      </c>
      <c r="U293" s="22397" t="n">
        <v>0.4756643435155553</v>
      </c>
      <c r="V293" s="23485" t="n">
        <v>0.08724019817466555</v>
      </c>
      <c r="W293" s="24571" t="n">
        <v>0.05717442935896681</v>
      </c>
      <c r="X293" t="n" s="25657">
        <v>1.5258604091513062</v>
      </c>
      <c r="Y293" t="n" s="26806">
        <v>0.7346563804190743</v>
      </c>
      <c r="Z293" t="n" s="27957">
        <v>0.7771216940444171</v>
      </c>
      <c r="AA293" t="n" s="29168">
        <v>0.0</v>
      </c>
      <c r="AB293" t="n" s="30381">
        <v>0.0</v>
      </c>
      <c r="AC293" t="n" s="31594">
        <v>0.06386922038085847</v>
      </c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</row>
    <row r="294" spans="1:23" x14ac:dyDescent="0.25">
      <c r="A294" s="116" t="str">
        <f>IF(ISBLANK(TBL_DATA[[#This Row],[Row.names]]), "",   DATE(YEAR(TBL_DATA[[#This Row],[Row.names]]), MONTH(TBL_DATA[[#This Row],[Row.names]]), DAY(TBL_DATA[[#This Row],[Row.names]])))</f>
        <v/>
      </c>
      <c r="B294" s="478" t="s">
        <v>421</v>
      </c>
      <c r="C294" s="1691" t="s">
        <v>1634</v>
      </c>
      <c r="D294" s="2904" t="n">
        <v>-9.956355701036365E-4</v>
      </c>
      <c r="E294" s="4117" t="n">
        <v>0.08836391030622592</v>
      </c>
      <c r="F294" s="5268" t="n">
        <v>-0.031400353926007374</v>
      </c>
      <c r="G294" s="6419" t="n">
        <v>0.42960572735919506</v>
      </c>
      <c r="H294" s="7570" t="n">
        <v>0.5286858931191826</v>
      </c>
      <c r="I294" s="8721" t="n">
        <v>0.003475656064544353</v>
      </c>
      <c r="J294" s="9872" t="n">
        <v>-0.08625515585116261</v>
      </c>
      <c r="K294" s="11021" t="n">
        <v>1.7144587894882442</v>
      </c>
      <c r="L294" s="12170" t="n">
        <v>0.5949275705643394</v>
      </c>
      <c r="M294" s="13319" t="n">
        <v>0.003222166046645142</v>
      </c>
      <c r="N294" s="14468" t="n">
        <v>0.0803677565112689</v>
      </c>
      <c r="O294" s="15619" t="n">
        <v>0.051720744511614083</v>
      </c>
      <c r="P294" s="16832" t="n">
        <v>-0.009305471021843759</v>
      </c>
      <c r="Q294" s="17983" t="n">
        <v>-0.012917000649794291</v>
      </c>
      <c r="R294" s="19134" t="n">
        <v>-0.011215094589566875</v>
      </c>
      <c r="S294" s="20222" t="n">
        <v>0.015477019721484853</v>
      </c>
      <c r="T294" s="21310" t="n">
        <v>0.056999064071326495</v>
      </c>
      <c r="U294" s="22398" t="n">
        <v>0.2715311202674747</v>
      </c>
      <c r="V294" s="23486" t="n">
        <v>0.0655176401904154</v>
      </c>
      <c r="W294" s="24572" t="n">
        <v>0.05647376420042341</v>
      </c>
      <c r="X294" t="n" s="25658">
        <v>1.1601429640477936</v>
      </c>
      <c r="Y294" t="n" s="26807">
        <v>0.7271078964769825</v>
      </c>
      <c r="Z294" t="n" s="27958">
        <v>0.7713154805683207</v>
      </c>
      <c r="AA294" t="n" s="29169">
        <v>0.0</v>
      </c>
      <c r="AB294" t="n" s="30382">
        <v>0.0</v>
      </c>
      <c r="AC294" t="n" s="31595">
        <v>0.06322853420064169</v>
      </c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</row>
    <row r="295" spans="1:23" x14ac:dyDescent="0.25">
      <c r="A295" s="116" t="str">
        <f>IF(ISBLANK(TBL_DATA[[#This Row],[Row.names]]), "",   DATE(YEAR(TBL_DATA[[#This Row],[Row.names]]), MONTH(TBL_DATA[[#This Row],[Row.names]]), DAY(TBL_DATA[[#This Row],[Row.names]])))</f>
        <v/>
      </c>
      <c r="B295" s="479" t="s">
        <v>422</v>
      </c>
      <c r="C295" s="1692" t="s">
        <v>1635</v>
      </c>
      <c r="D295" s="2905" t="n">
        <v>-0.0029079689270550464</v>
      </c>
      <c r="E295" s="4118" t="n">
        <v>0.08519898187372732</v>
      </c>
      <c r="F295" s="5269" t="n">
        <v>-0.022400796518539545</v>
      </c>
      <c r="G295" s="6420" t="n">
        <v>0.419540269630004</v>
      </c>
      <c r="H295" s="7571" t="n">
        <v>0.5174616287174713</v>
      </c>
      <c r="I295" s="8722" t="n">
        <v>0.003446593712427835</v>
      </c>
      <c r="J295" s="9873" t="n">
        <v>-0.07281011564157591</v>
      </c>
      <c r="K295" s="11022" t="n">
        <v>1.6865322684796036</v>
      </c>
      <c r="L295" s="12171" t="n">
        <v>0.5943530799672531</v>
      </c>
      <c r="M295" s="13320" t="n">
        <v>0.0031600812991780516</v>
      </c>
      <c r="N295" s="14469" t="n">
        <v>0.07876339630377509</v>
      </c>
      <c r="O295" s="15620" t="n">
        <v>0.04944749002239045</v>
      </c>
      <c r="P295" s="16833" t="n">
        <v>-0.012186379928315616</v>
      </c>
      <c r="Q295" s="17984" t="n">
        <v>-0.012567039159335883</v>
      </c>
      <c r="R295" s="19135" t="n">
        <v>-0.010899107798396465</v>
      </c>
      <c r="S295" s="20223" t="n">
        <v>0.007868700974523302</v>
      </c>
      <c r="T295" s="21311" t="n">
        <v>0.05726597585783844</v>
      </c>
      <c r="U295" s="22399" t="n">
        <v>0.13740621471390244</v>
      </c>
      <c r="V295" s="23487" t="n">
        <v>0.059745747251675585</v>
      </c>
      <c r="W295" s="24573" t="n">
        <v>0.05667846956574632</v>
      </c>
      <c r="X295" t="n" s="25659">
        <v>1.0541171578807587</v>
      </c>
      <c r="Y295" t="n" s="26808">
        <v>0.7193480581175369</v>
      </c>
      <c r="Z295" t="n" s="27959">
        <v>0.7709429810091359</v>
      </c>
      <c r="AA295" t="n" s="29170">
        <v>0.0</v>
      </c>
      <c r="AB295" t="n" s="30383">
        <v>0.0</v>
      </c>
      <c r="AC295" t="n" s="31596">
        <v>0.060892937455666235</v>
      </c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</row>
    <row r="296" spans="1:23" x14ac:dyDescent="0.25">
      <c r="A296" s="116" t="str">
        <f>IF(ISBLANK(TBL_DATA[[#This Row],[Row.names]]), "",   DATE(YEAR(TBL_DATA[[#This Row],[Row.names]]), MONTH(TBL_DATA[[#This Row],[Row.names]]), DAY(TBL_DATA[[#This Row],[Row.names]])))</f>
        <v/>
      </c>
      <c r="B296" s="480" t="s">
        <v>423</v>
      </c>
      <c r="C296" s="1693" t="s">
        <v>1636</v>
      </c>
      <c r="D296" s="2906" t="n">
        <v>0.0021770682148040976</v>
      </c>
      <c r="E296" s="4119" t="n">
        <v>0.08756153408390244</v>
      </c>
      <c r="F296" s="5270" t="n">
        <v>-0.028418197467837247</v>
      </c>
      <c r="G296" s="6421" t="n">
        <v>0.40862257115449985</v>
      </c>
      <c r="H296" s="7572" t="n">
        <v>0.5060493088103974</v>
      </c>
      <c r="I296" s="8723" t="n">
        <v>0.003485885418728752</v>
      </c>
      <c r="J296" s="9874" t="n">
        <v>-0.08426804737184435</v>
      </c>
      <c r="K296" s="11023" t="n">
        <v>1.6817024296735734</v>
      </c>
      <c r="L296" s="12172" t="n">
        <v>0.5962702036906106</v>
      </c>
      <c r="M296" s="13321" t="n">
        <v>0.003151495637685809</v>
      </c>
      <c r="N296" s="14470" t="n">
        <v>0.07873567941117172</v>
      </c>
      <c r="O296" s="15621" t="n">
        <v>0.04944749002239045</v>
      </c>
      <c r="P296" s="16834" t="n">
        <v>-0.010035842293906971</v>
      </c>
      <c r="Q296" s="17985" t="n">
        <v>-0.01256721421764537</v>
      </c>
      <c r="R296" s="19136" t="n">
        <v>-0.010899869802883624</v>
      </c>
      <c r="S296" s="20224" t="n">
        <v>-0.008107014994156891</v>
      </c>
      <c r="T296" s="21312" t="n">
        <v>0.05727627995681936</v>
      </c>
      <c r="U296" s="22400" t="n">
        <v>-0.14154227544576528</v>
      </c>
      <c r="V296" s="23488" t="n">
        <v>0.04663148976874343</v>
      </c>
      <c r="W296" s="24574" t="n">
        <v>0.056148699594288295</v>
      </c>
      <c r="X296" t="n" s="25660">
        <v>0.8304999065995644</v>
      </c>
      <c r="Y296" t="n" s="26809">
        <v>0.7113714281656225</v>
      </c>
      <c r="Z296" t="n" s="27960">
        <v>0.7721853428359091</v>
      </c>
      <c r="AA296" t="n" s="29171">
        <v>0.0</v>
      </c>
      <c r="AB296" t="n" s="30384">
        <v>0.0</v>
      </c>
      <c r="AC296" t="n" s="31597">
        <v>0.060074275770409497</v>
      </c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</row>
    <row r="297" spans="1:23" x14ac:dyDescent="0.25">
      <c r="A297" s="116" t="str">
        <f>IF(ISBLANK(TBL_DATA[[#This Row],[Row.names]]), "",   DATE(YEAR(TBL_DATA[[#This Row],[Row.names]]), MONTH(TBL_DATA[[#This Row],[Row.names]]), DAY(TBL_DATA[[#This Row],[Row.names]])))</f>
        <v/>
      </c>
      <c r="B297" s="481" t="s">
        <v>424</v>
      </c>
      <c r="C297" s="1694" t="s">
        <v>1637</v>
      </c>
      <c r="D297" s="2907" t="n">
        <v>0.0065170166545980976</v>
      </c>
      <c r="E297" s="4120" t="n">
        <v>0.09464919071442757</v>
      </c>
      <c r="F297" s="5271" t="n">
        <v>-0.014505996005122035</v>
      </c>
      <c r="G297" s="6422" t="n">
        <v>0.408468555414435</v>
      </c>
      <c r="H297" s="7573" t="n">
        <v>0.49454647646304106</v>
      </c>
      <c r="I297" s="8724" t="n">
        <v>0.0035381063813134423</v>
      </c>
      <c r="J297" s="9875" t="n">
        <v>-0.08200711726947219</v>
      </c>
      <c r="K297" s="11024" t="n">
        <v>1.686522970648715</v>
      </c>
      <c r="L297" s="12173" t="n">
        <v>0.596255918834638</v>
      </c>
      <c r="M297" s="13322" t="n">
        <v>0.0031621564778465984</v>
      </c>
      <c r="N297" s="14471" t="n">
        <v>0.0790006278896824</v>
      </c>
      <c r="O297" s="15622" t="n">
        <v>0.04944749002239045</v>
      </c>
      <c r="P297" s="16835" t="n">
        <v>-0.0035842293906810374</v>
      </c>
      <c r="Q297" s="17986" t="n">
        <v>-0.012596492597112065</v>
      </c>
      <c r="R297" s="19137" t="n">
        <v>-0.010923537506616674</v>
      </c>
      <c r="S297" s="20225" t="n">
        <v>0.002433463824109028</v>
      </c>
      <c r="T297" s="21313" t="n">
        <v>0.0577068218964756</v>
      </c>
      <c r="U297" s="22401" t="n">
        <v>0.04216943065197028</v>
      </c>
      <c r="V297" s="23489" t="n">
        <v>0.059256080448520265</v>
      </c>
      <c r="W297" s="24575" t="n">
        <v>0.056260182076518034</v>
      </c>
      <c r="X297" t="n" s="25661">
        <v>1.0532507763292978</v>
      </c>
      <c r="Y297" t="n" s="26810">
        <v>0.7032399849717315</v>
      </c>
      <c r="Z297" t="n" s="27961">
        <v>0.7721760931514509</v>
      </c>
      <c r="AA297" t="n" s="29172">
        <v>0.0</v>
      </c>
      <c r="AB297" t="n" s="30385">
        <v>0.0</v>
      </c>
      <c r="AC297" t="n" s="31598">
        <v>0.05828548784748229</v>
      </c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</row>
    <row r="298" spans="1:23" x14ac:dyDescent="0.25">
      <c r="A298" s="116" t="str">
        <f>IF(ISBLANK(TBL_DATA[[#This Row],[Row.names]]), "",   DATE(YEAR(TBL_DATA[[#This Row],[Row.names]]), MONTH(TBL_DATA[[#This Row],[Row.names]]), DAY(TBL_DATA[[#This Row],[Row.names]])))</f>
        <v/>
      </c>
      <c r="B298" s="482" t="s">
        <v>425</v>
      </c>
      <c r="C298" s="1695" t="s">
        <v>1638</v>
      </c>
      <c r="D298" s="2908" t="n">
        <v>-0.002131125288448463</v>
      </c>
      <c r="E298" s="4121" t="n">
        <v>0.09231635614211631</v>
      </c>
      <c r="F298" s="5272" t="n">
        <v>-0.02177980571330096</v>
      </c>
      <c r="G298" s="6423" t="n">
        <v>0.4092711312837923</v>
      </c>
      <c r="H298" s="7574" t="n">
        <v>0.4967687804478868</v>
      </c>
      <c r="I298" s="8725" t="n">
        <v>0.003537385742765503</v>
      </c>
      <c r="J298" s="9876" t="n">
        <v>-0.0670810763165357</v>
      </c>
      <c r="K298" s="11025" t="n">
        <v>1.6643389143054863</v>
      </c>
      <c r="L298" s="12174" t="n">
        <v>0.5939624860166458</v>
      </c>
      <c r="M298" s="13323" t="n">
        <v>0.003177471859887292</v>
      </c>
      <c r="N298" s="14472" t="n">
        <v>0.07915874558887373</v>
      </c>
      <c r="O298" s="15623" t="n">
        <v>0.04963084776119245</v>
      </c>
      <c r="P298" s="16836" t="n">
        <v>-0.005707716237235538</v>
      </c>
      <c r="Q298" s="17987" t="n">
        <v>-0.012680521103405428</v>
      </c>
      <c r="R298" s="19138" t="n">
        <v>-0.011004217636867646</v>
      </c>
      <c r="S298" s="20226" t="n">
        <v>-0.0015617542960736364</v>
      </c>
      <c r="T298" s="21314" t="n">
        <v>0.05770241771823209</v>
      </c>
      <c r="U298" s="22402" t="n">
        <v>-0.027065664799348133</v>
      </c>
      <c r="V298" s="23490" t="n">
        <v>0.056372417384570106</v>
      </c>
      <c r="W298" s="24576" t="n">
        <v>0.05618284506237119</v>
      </c>
      <c r="X298" t="n" s="25662">
        <v>1.0033742029615706</v>
      </c>
      <c r="Y298" t="n" s="26811">
        <v>0.7048182605806173</v>
      </c>
      <c r="Z298" t="n" s="27962">
        <v>0.7706896171719494</v>
      </c>
      <c r="AA298" t="n" s="29173">
        <v>0.0</v>
      </c>
      <c r="AB298" t="n" s="30386">
        <v>0.0</v>
      </c>
      <c r="AC298" t="n" s="31599">
        <v>0.0626426357904859</v>
      </c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</row>
    <row r="299" spans="1:23" x14ac:dyDescent="0.25">
      <c r="A299" s="116" t="str">
        <f>IF(ISBLANK(TBL_DATA[[#This Row],[Row.names]]), "",   DATE(YEAR(TBL_DATA[[#This Row],[Row.names]]), MONTH(TBL_DATA[[#This Row],[Row.names]]), DAY(TBL_DATA[[#This Row],[Row.names]])))</f>
        <v/>
      </c>
      <c r="B299" s="483" t="s">
        <v>426</v>
      </c>
      <c r="C299" s="1696" t="s">
        <v>1639</v>
      </c>
      <c r="D299" s="2909" t="n">
        <v>-0.004230544257478317</v>
      </c>
      <c r="E299" s="4122" t="n">
        <v>0.08769526345428957</v>
      </c>
      <c r="F299" s="5273" t="n">
        <v>-0.037155632853471676</v>
      </c>
      <c r="G299" s="6424" t="n">
        <v>0.4109244675799782</v>
      </c>
      <c r="H299" s="7575" t="n">
        <v>0.49108704706566514</v>
      </c>
      <c r="I299" s="8726" t="n">
        <v>0.003566616108008269</v>
      </c>
      <c r="J299" s="9877" t="n">
        <v>-0.08313601274313243</v>
      </c>
      <c r="K299" s="11026" t="n">
        <v>1.6673436872452803</v>
      </c>
      <c r="L299" s="12175" t="n">
        <v>0.5793403498127017</v>
      </c>
      <c r="M299" s="13324" t="n">
        <v>0.003242649756891557</v>
      </c>
      <c r="N299" s="14473" t="n">
        <v>0.07936607163769491</v>
      </c>
      <c r="O299" s="15624" t="n">
        <v>0.05034690723721361</v>
      </c>
      <c r="P299" s="16837" t="n">
        <v>-0.009914113748563214</v>
      </c>
      <c r="Q299" s="17988" t="n">
        <v>-0.012847903338482819</v>
      </c>
      <c r="R299" s="19139" t="n">
        <v>-0.01116720943634936</v>
      </c>
      <c r="S299" s="20227" t="n">
        <v>0.0042812376053569245</v>
      </c>
      <c r="T299" s="21315" t="n">
        <v>0.0571896415161616</v>
      </c>
      <c r="U299" s="22403" t="n">
        <v>0.07486036792426931</v>
      </c>
      <c r="V299" s="23491" t="n">
        <v>0.05476609321687298</v>
      </c>
      <c r="W299" s="24577" t="n">
        <v>0.056306583382684315</v>
      </c>
      <c r="X299" t="n" s="25663">
        <v>0.972641029285306</v>
      </c>
      <c r="Y299" t="n" s="26812">
        <v>0.7007760320285399</v>
      </c>
      <c r="Z299" t="n" s="27963">
        <v>0.7611441058122315</v>
      </c>
      <c r="AA299" t="n" s="29174">
        <v>0.0</v>
      </c>
      <c r="AB299" t="n" s="30387">
        <v>0.0</v>
      </c>
      <c r="AC299" t="n" s="31600">
        <v>0.06100720722249236</v>
      </c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</row>
    <row r="300" spans="1:23" x14ac:dyDescent="0.25">
      <c r="A300" s="116" t="str">
        <f>IF(ISBLANK(TBL_DATA[[#This Row],[Row.names]]), "",   DATE(YEAR(TBL_DATA[[#This Row],[Row.names]]), MONTH(TBL_DATA[[#This Row],[Row.names]]), DAY(TBL_DATA[[#This Row],[Row.names]])))</f>
        <v/>
      </c>
      <c r="B300" s="484" t="s">
        <v>427</v>
      </c>
      <c r="C300" s="1697" t="s">
        <v>1640</v>
      </c>
      <c r="D300" s="2910" t="n">
        <v>-0.0019261768804131037</v>
      </c>
      <c r="E300" s="4123" t="n">
        <v>0.08560016998488917</v>
      </c>
      <c r="F300" s="5274" t="n">
        <v>-0.046725656122842296</v>
      </c>
      <c r="G300" s="6425" t="n">
        <v>0.41111900689010683</v>
      </c>
      <c r="H300" s="7576" t="n">
        <v>0.4892635575014855</v>
      </c>
      <c r="I300" s="8727" t="n">
        <v>0.0035779279289562893</v>
      </c>
      <c r="J300" s="9878" t="n">
        <v>-0.08152127300613299</v>
      </c>
      <c r="K300" s="11027" t="n">
        <v>1.673672600835401</v>
      </c>
      <c r="L300" s="12176" t="n">
        <v>0.581860770951398</v>
      </c>
      <c r="M300" s="13325" t="n">
        <v>0.0032373795703563636</v>
      </c>
      <c r="N300" s="14474" t="n">
        <v>0.07947553041646412</v>
      </c>
      <c r="O300" s="15625" t="n">
        <v>0.050479102011415804</v>
      </c>
      <c r="P300" s="16838" t="n">
        <v>-0.011821194292283899</v>
      </c>
      <c r="Q300" s="17989" t="n">
        <v>-0.012886949605844735</v>
      </c>
      <c r="R300" s="19140" t="n">
        <v>-0.01120393775224642</v>
      </c>
      <c r="S300" s="20228" t="n">
        <v>-0.005616167703183739</v>
      </c>
      <c r="T300" s="21316" t="n">
        <v>0.05717701644043493</v>
      </c>
      <c r="U300" s="22404" t="n">
        <v>-0.09822421757585885</v>
      </c>
      <c r="V300" s="23492" t="n">
        <v>0.047568549110874825</v>
      </c>
      <c r="W300" s="24578" t="n">
        <v>0.056344096710533316</v>
      </c>
      <c r="X300" t="n" s="25664">
        <v>0.844250806881461</v>
      </c>
      <c r="Y300" t="n" s="26813">
        <v>0.6994737718467259</v>
      </c>
      <c r="Z300" t="n" s="27964">
        <v>0.762797988297949</v>
      </c>
      <c r="AA300" t="n" s="29175">
        <v>0.0</v>
      </c>
      <c r="AB300" t="n" s="30388">
        <v>0.0</v>
      </c>
      <c r="AC300" t="n" s="31601">
        <v>0.06183810146638435</v>
      </c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</row>
    <row r="301" spans="1:23" x14ac:dyDescent="0.25">
      <c r="A301" s="116" t="str">
        <f>IF(ISBLANK(TBL_DATA[[#This Row],[Row.names]]), "",   DATE(YEAR(TBL_DATA[[#This Row],[Row.names]]), MONTH(TBL_DATA[[#This Row],[Row.names]]), DAY(TBL_DATA[[#This Row],[Row.names]])))</f>
        <v/>
      </c>
      <c r="B301" s="485" t="s">
        <v>428</v>
      </c>
      <c r="C301" s="1698" t="s">
        <v>1641</v>
      </c>
      <c r="D301" s="2911" t="n">
        <v>-0.008732429066122779</v>
      </c>
      <c r="E301" s="4124" t="n">
        <v>0.07612024350632529</v>
      </c>
      <c r="F301" s="5275" t="n">
        <v>-0.05671344954669566</v>
      </c>
      <c r="G301" s="6426" t="n">
        <v>0.3925379706078666</v>
      </c>
      <c r="H301" t="n" s="7577">
        <v>0.41762191014986116</v>
      </c>
      <c r="I301" t="n" s="8728">
        <v>0.003697753699407517</v>
      </c>
      <c r="J301" t="n" s="9879">
        <v>-0.08302068098015702</v>
      </c>
      <c r="K301" s="11028" t="n">
        <v>1.6138306864962453</v>
      </c>
      <c r="L301" s="12177" t="n">
        <v>0.5354893015924175</v>
      </c>
      <c r="M301" s="13326" t="n">
        <v>0.003302427764485584</v>
      </c>
      <c r="N301" s="14475" t="n">
        <v>0.07691937323383305</v>
      </c>
      <c r="O301" s="15626" t="n">
        <v>0.04656301328791846</v>
      </c>
      <c r="P301" s="16839" t="n">
        <v>-0.02045039561777251</v>
      </c>
      <c r="Q301" s="17990" t="n">
        <v>-0.012392093692804506</v>
      </c>
      <c r="R301" s="19141" t="n">
        <v>-0.010763212246584226</v>
      </c>
      <c r="S301" t="n" s="20229">
        <v>-0.015658756387166073</v>
      </c>
      <c r="T301" t="n" s="21317">
        <v>0.058257800653572424</v>
      </c>
      <c r="U301" t="n" s="22405">
        <v>-0.2687838574662338</v>
      </c>
      <c r="V301" s="23493" t="n">
        <v>0.03903416566742579</v>
      </c>
      <c r="W301" t="n" s="24579">
        <v>0.05723187895068844</v>
      </c>
      <c r="X301" t="n" s="25665">
        <v>0.682035368803076</v>
      </c>
      <c r="Y301" t="n" s="26814">
        <v>0.6462367291866512</v>
      </c>
      <c r="Z301" t="n" s="27965">
        <v>0.7317713451566803</v>
      </c>
      <c r="AA301" t="n" s="29176">
        <v>0.0</v>
      </c>
      <c r="AB301" t="n" s="30389">
        <v>0.0</v>
      </c>
      <c r="AC301" t="n" s="31602">
        <v>0.06009273811490138</v>
      </c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</row>
    <row r="302" spans="1:23" x14ac:dyDescent="0.25">
      <c r="A302" s="116" t="str">
        <f>IF(ISBLANK(TBL_DATA[[#This Row],[Row.names]]), "",   DATE(YEAR(TBL_DATA[[#This Row],[Row.names]]), MONTH(TBL_DATA[[#This Row],[Row.names]]), DAY(TBL_DATA[[#This Row],[Row.names]])))</f>
        <v/>
      </c>
      <c r="B302" s="486" t="s">
        <v>429</v>
      </c>
      <c r="C302" s="1699" t="s">
        <v>1642</v>
      </c>
      <c r="D302" s="2912" t="n">
        <v>0.0019468953233088937</v>
      </c>
      <c r="E302" s="4125" t="n">
        <v>0.07821533697572569</v>
      </c>
      <c r="F302" s="5276" t="n">
        <v>-0.044734216075676625</v>
      </c>
      <c r="G302" s="6427" t="n">
        <v>0.39305888878805645</v>
      </c>
      <c r="H302" s="7578" t="n">
        <v>0.4154577554008511</v>
      </c>
      <c r="I302" s="8729" t="n">
        <v>0.003705850379941291</v>
      </c>
      <c r="J302" s="9880" t="n">
        <v>-0.07553886644150665</v>
      </c>
      <c r="K302" s="11029" t="n">
        <v>1.610623988354037</v>
      </c>
      <c r="L302" s="12178" t="n">
        <v>0.5326560496748367</v>
      </c>
      <c r="M302" s="13327" t="n">
        <v>0.003313585966693216</v>
      </c>
      <c r="N302" s="14476" t="n">
        <v>0.0769449638714309</v>
      </c>
      <c r="O302" s="15627" t="n">
        <v>0.04656301328791846</v>
      </c>
      <c r="P302" s="16840" t="n">
        <v>-0.018543315074051714</v>
      </c>
      <c r="Q302" s="17991" t="n">
        <v>-0.012390638464526699</v>
      </c>
      <c r="R302" s="19142" t="n">
        <v>-0.010761215098721955</v>
      </c>
      <c r="S302" s="20230" t="n">
        <v>-0.020549875571428067</v>
      </c>
      <c r="T302" s="21318" t="n">
        <v>0.05796076660349849</v>
      </c>
      <c r="U302" s="22406" t="n">
        <v>-0.3545480292213334</v>
      </c>
      <c r="V302" s="23494" t="n">
        <v>0.03289830974661423</v>
      </c>
      <c r="W302" s="24580" t="n">
        <v>0.05690037244441021</v>
      </c>
      <c r="X302" t="n" s="25666">
        <v>0.5781738911947333</v>
      </c>
      <c r="Y302" t="n" s="26815">
        <v>0.6445601255126251</v>
      </c>
      <c r="Z302" t="n" s="27966">
        <v>0.7298328916093305</v>
      </c>
      <c r="AA302" t="n" s="29177">
        <v>0.0</v>
      </c>
      <c r="AB302" t="n" s="30390">
        <v>0.0</v>
      </c>
      <c r="AC302" t="n" s="31603">
        <v>0.07027806520815794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</row>
    <row r="303" spans="1:23" x14ac:dyDescent="0.25">
      <c r="A303" s="116" t="str">
        <f>IF(ISBLANK(TBL_DATA[[#This Row],[Row.names]]), "",   DATE(YEAR(TBL_DATA[[#This Row],[Row.names]]), MONTH(TBL_DATA[[#This Row],[Row.names]]), DAY(TBL_DATA[[#This Row],[Row.names]])))</f>
        <v/>
      </c>
      <c r="B303" s="487" t="s">
        <v>430</v>
      </c>
      <c r="C303" s="1700" t="s">
        <v>1643</v>
      </c>
      <c r="D303" s="2913" t="n">
        <v>-0.0029766826525550252</v>
      </c>
      <c r="E303" s="4126" t="n">
        <v>0.0750058320864313</v>
      </c>
      <c r="F303" s="5277" t="n">
        <v>-0.0362006155564899</v>
      </c>
      <c r="G303" s="6428" t="n">
        <v>0.3813684814143988</v>
      </c>
      <c r="H303" s="7579" t="n">
        <v>0.383872835646174</v>
      </c>
      <c r="I303" s="8730" t="n">
        <v>0.0036951154757109994</v>
      </c>
      <c r="J303" s="9881" t="n">
        <v>-0.0694112357821901</v>
      </c>
      <c r="K303" s="11030" t="n">
        <v>1.5766499802422338</v>
      </c>
      <c r="L303" s="12179" t="n">
        <v>0.506587622307189</v>
      </c>
      <c r="M303" s="13328" t="n">
        <v>0.003306723308325725</v>
      </c>
      <c r="N303" s="14477" t="n">
        <v>0.07472967732898736</v>
      </c>
      <c r="O303" s="15628" t="n">
        <v>0.043142449105316796</v>
      </c>
      <c r="P303" s="16841" t="n">
        <v>-0.021464800162304898</v>
      </c>
      <c r="Q303" s="17992" t="n">
        <v>-0.011922087474217549</v>
      </c>
      <c r="R303" s="19143" t="n">
        <v>-0.010339576076039976</v>
      </c>
      <c r="S303" s="20231" t="n">
        <v>-0.026930734303071358</v>
      </c>
      <c r="T303" s="21319" t="n">
        <v>0.05800222050249894</v>
      </c>
      <c r="U303" s="22407" t="n">
        <v>-0.4643052295198093</v>
      </c>
      <c r="V303" s="23495" t="n">
        <v>0.02574902507197585</v>
      </c>
      <c r="W303" s="24581" t="n">
        <v>0.05700344812616576</v>
      </c>
      <c r="X303" t="n" s="25667">
        <v>0.4517099564746596</v>
      </c>
      <c r="Y303" t="n" s="26816">
        <v>0.6195747216003684</v>
      </c>
      <c r="Z303" t="n" s="27967">
        <v>0.711749690767189</v>
      </c>
      <c r="AA303" t="n" s="29178">
        <v>0.0</v>
      </c>
      <c r="AB303" t="n" s="30391">
        <v>0.0</v>
      </c>
      <c r="AC303" t="n" s="31604">
        <v>0.06785138474532602</v>
      </c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</row>
    <row r="304" spans="1:23" x14ac:dyDescent="0.25">
      <c r="A304" s="116" t="str">
        <f>IF(ISBLANK(TBL_DATA[[#This Row],[Row.names]]), "",   DATE(YEAR(TBL_DATA[[#This Row],[Row.names]]), MONTH(TBL_DATA[[#This Row],[Row.names]]), DAY(TBL_DATA[[#This Row],[Row.names]])))</f>
        <v/>
      </c>
      <c r="B304" s="488" t="s">
        <v>431</v>
      </c>
      <c r="C304" s="1701" t="s">
        <v>1644</v>
      </c>
      <c r="D304" s="2914" t="n">
        <v>-0.0022529993918284134</v>
      </c>
      <c r="E304" s="4127" t="n">
        <v>0.07258384460052847</v>
      </c>
      <c r="F304" s="5278" t="n">
        <v>-0.025801809122901087</v>
      </c>
      <c r="G304" s="6429" t="n">
        <v>0.37574610688887594</v>
      </c>
      <c r="H304" s="7580" t="n">
        <v>0.384598296627141</v>
      </c>
      <c r="I304" s="8731" t="n">
        <v>0.0037020188050609784</v>
      </c>
      <c r="J304" s="9882" t="n">
        <v>-0.0821871198352907</v>
      </c>
      <c r="K304" s="11031" t="n">
        <v>1.5862634515036886</v>
      </c>
      <c r="L304" s="12180" t="n">
        <v>0.5113011658868277</v>
      </c>
      <c r="M304" s="13329" t="n">
        <v>0.0032989818406671577</v>
      </c>
      <c r="N304" s="14478" t="n">
        <v>0.0749134061400463</v>
      </c>
      <c r="O304" s="15629" t="n">
        <v>0.04337712461474558</v>
      </c>
      <c r="P304" s="16842" t="n">
        <v>-0.023669439372422052</v>
      </c>
      <c r="Q304" s="17993" t="n">
        <v>-0.012010431637594477</v>
      </c>
      <c r="R304" s="19144" t="n">
        <v>-0.01042402951021712</v>
      </c>
      <c r="S304" s="20232" t="n">
        <v>-0.02528709922396999</v>
      </c>
      <c r="T304" s="21320" t="n">
        <v>0.05804055244882866</v>
      </c>
      <c r="U304" s="22408" t="n">
        <v>-0.4356798506744799</v>
      </c>
      <c r="V304" s="23496" t="n">
        <v>0.018807771060667333</v>
      </c>
      <c r="W304" s="24582" t="n">
        <v>0.05699800244627096</v>
      </c>
      <c r="X304" t="n" s="25668">
        <v>0.32997245962078126</v>
      </c>
      <c r="Y304" t="n" s="26817">
        <v>0.6201598960164556</v>
      </c>
      <c r="Z304" t="n" s="27968">
        <v>0.7150532608742008</v>
      </c>
      <c r="AA304" t="n" s="29179">
        <v>0.0</v>
      </c>
      <c r="AB304" t="n" s="30392">
        <v>0.0</v>
      </c>
      <c r="AC304" t="n" s="31605">
        <v>0.06664742673732374</v>
      </c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</row>
    <row r="305" spans="1:23" x14ac:dyDescent="0.25">
      <c r="A305" s="116" t="str">
        <f>IF(ISBLANK(TBL_DATA[[#This Row],[Row.names]]), "",   DATE(YEAR(TBL_DATA[[#This Row],[Row.names]]), MONTH(TBL_DATA[[#This Row],[Row.names]]), DAY(TBL_DATA[[#This Row],[Row.names]])))</f>
        <v/>
      </c>
      <c r="B305" s="489" t="s">
        <v>432</v>
      </c>
      <c r="C305" s="1702" t="s">
        <v>1645</v>
      </c>
      <c r="D305" s="2915" t="n">
        <v>-0.0035464431668629005</v>
      </c>
      <c r="E305" s="4128" t="n">
        <v>0.06877998695395737</v>
      </c>
      <c r="F305" s="5279" t="n">
        <v>-0.0388662475419993</v>
      </c>
      <c r="G305" s="6430" t="n">
        <v>0.3736008400529039</v>
      </c>
      <c r="H305" s="7581" t="n">
        <v>0.38193627344626635</v>
      </c>
      <c r="I305" s="8732" t="n">
        <v>0.0036952036947560086</v>
      </c>
      <c r="J305" s="9883" t="n">
        <v>-0.08291083109127906</v>
      </c>
      <c r="K305" s="11032" t="n">
        <v>1.6115915471558546</v>
      </c>
      <c r="L305" s="12181" t="n">
        <v>0.508207204876626</v>
      </c>
      <c r="M305" s="13330" t="n">
        <v>0.003296194545634557</v>
      </c>
      <c r="N305" s="14479" t="n">
        <v>0.07461429258643226</v>
      </c>
      <c r="O305" s="15630" t="n">
        <v>0.043953202117551354</v>
      </c>
      <c r="P305" s="16843" t="n">
        <v>-0.02713194021775922</v>
      </c>
      <c r="Q305" s="17994" t="n">
        <v>-0.012104935598969583</v>
      </c>
      <c r="R305" s="19145" t="n">
        <v>-0.010524867643301006</v>
      </c>
      <c r="S305" s="20233" t="n">
        <v>-0.020071741385472963</v>
      </c>
      <c r="T305" s="21321" t="n">
        <v>0.05779777474020547</v>
      </c>
      <c r="U305" s="22409" t="n">
        <v>-0.3472753315450845</v>
      </c>
      <c r="V305" s="23497" t="n">
        <v>0.024116645757829014</v>
      </c>
      <c r="W305" s="24583" t="n">
        <v>0.056712116035333875</v>
      </c>
      <c r="X305" t="n" s="25669">
        <v>0.42524679810577687</v>
      </c>
      <c r="Y305" t="n" s="26818">
        <v>0.6180099298929316</v>
      </c>
      <c r="Z305" t="n" s="27969">
        <v>0.7128865301551334</v>
      </c>
      <c r="AA305" t="n" s="29180">
        <v>0.0</v>
      </c>
      <c r="AB305" t="n" s="30393">
        <v>0.0</v>
      </c>
      <c r="AC305" t="n" s="31606">
        <v>0.06488530853327755</v>
      </c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</row>
    <row r="306" spans="1:23" x14ac:dyDescent="0.25">
      <c r="A306" s="116" t="str">
        <f>IF(ISBLANK(TBL_DATA[[#This Row],[Row.names]]), "",   DATE(YEAR(TBL_DATA[[#This Row],[Row.names]]), MONTH(TBL_DATA[[#This Row],[Row.names]]), DAY(TBL_DATA[[#This Row],[Row.names]])))</f>
        <v/>
      </c>
      <c r="B306" s="490" t="s">
        <v>433</v>
      </c>
      <c r="C306" s="1703" t="s">
        <v>1646</v>
      </c>
      <c r="D306" s="2916" t="n">
        <v>0.003002961253458311</v>
      </c>
      <c r="E306" s="4129" t="n">
        <v>0.07198949184325176</v>
      </c>
      <c r="F306" s="5280" t="n">
        <v>-0.059414977294550586</v>
      </c>
      <c r="G306" s="6431" t="n">
        <v>0.3768721377489077</v>
      </c>
      <c r="H306" s="7582" t="n">
        <v>0.39587003517093083</v>
      </c>
      <c r="I306" s="8733" t="n">
        <v>0.0036476629764927554</v>
      </c>
      <c r="J306" s="9884" t="n">
        <v>-0.09506369133697123</v>
      </c>
      <c r="K306" s="11033" t="n">
        <v>1.6180052602631438</v>
      </c>
      <c r="L306" s="12182" t="n">
        <v>0.5168727014066158</v>
      </c>
      <c r="M306" s="13331" t="n">
        <v>0.003261972574159396</v>
      </c>
      <c r="N306" s="14480" t="n">
        <v>0.0744988874105939</v>
      </c>
      <c r="O306" s="15631" t="n">
        <v>0.043953202117551354</v>
      </c>
      <c r="P306" s="16844" t="n">
        <v>-0.024210455129505926</v>
      </c>
      <c r="Q306" s="17995" t="n">
        <v>-0.012096786352481556</v>
      </c>
      <c r="R306" s="19146" t="n">
        <v>-0.010519162272026957</v>
      </c>
      <c r="S306" s="20234" t="n">
        <v>-0.027904254903187042</v>
      </c>
      <c r="T306" s="21322" t="n">
        <v>0.057601056116517106</v>
      </c>
      <c r="U306" s="22410" t="n">
        <v>-0.48443998746726963</v>
      </c>
      <c r="V306" s="23498" t="n">
        <v>0.01661870046411784</v>
      </c>
      <c r="W306" s="24584" t="n">
        <v>0.0563569677880046</v>
      </c>
      <c r="X306" t="n" s="25670">
        <v>0.2948828000582224</v>
      </c>
      <c r="Y306" t="n" s="26819">
        <v>0.6291820365926946</v>
      </c>
      <c r="Z306" t="n" s="27970">
        <v>0.7189385936271717</v>
      </c>
      <c r="AA306" t="n" s="29181">
        <v>0.0</v>
      </c>
      <c r="AB306" t="n" s="30394">
        <v>0.0</v>
      </c>
      <c r="AC306" t="n" s="31607">
        <v>0.064495850199419</v>
      </c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</row>
    <row r="307" spans="1:23" x14ac:dyDescent="0.25">
      <c r="A307" s="116" t="str">
        <f>IF(ISBLANK(TBL_DATA[[#This Row],[Row.names]]), "",   DATE(YEAR(TBL_DATA[[#This Row],[Row.names]]), MONTH(TBL_DATA[[#This Row],[Row.names]]), DAY(TBL_DATA[[#This Row],[Row.names]])))</f>
        <v/>
      </c>
      <c r="B307" s="491" t="s">
        <v>434</v>
      </c>
      <c r="C307" s="1704" t="s">
        <v>1647</v>
      </c>
      <c r="D307" s="2917" t="n">
        <v>-1.5247071869153799E-4</v>
      </c>
      <c r="E307" s="4130" t="n">
        <v>0.07182604483500077</v>
      </c>
      <c r="F307" s="5281" t="n">
        <v>-0.050527506523262655</v>
      </c>
      <c r="G307" s="6432" t="n">
        <v>0.3791482058427254</v>
      </c>
      <c r="H307" s="7583" t="n">
        <v>0.36267727756968815</v>
      </c>
      <c r="I307" s="8734" t="n">
        <v>0.0036532460467016076</v>
      </c>
      <c r="J307" s="9885" t="n">
        <v>-0.09477998898411144</v>
      </c>
      <c r="K307" s="11034" t="n">
        <v>1.6511154996832516</v>
      </c>
      <c r="L307" s="12183" t="n">
        <v>0.493225005811561</v>
      </c>
      <c r="M307" s="13332" t="n">
        <v>0.0032576679140982785</v>
      </c>
      <c r="N307" s="14481" t="n">
        <v>0.07264395689898698</v>
      </c>
      <c r="O307" s="15632" t="n">
        <v>0.043954259926275115</v>
      </c>
      <c r="P307" s="16845" t="n">
        <v>-0.024359234462703938</v>
      </c>
      <c r="Q307" s="17996" t="n">
        <v>-0.01192434259560483</v>
      </c>
      <c r="R307" s="19147" t="n">
        <v>-0.01038599941107224</v>
      </c>
      <c r="S307" s="20235" t="n">
        <v>-0.01334799467535297</v>
      </c>
      <c r="T307" s="21323" t="n">
        <v>0.05704789129868851</v>
      </c>
      <c r="U307" s="22411" t="n">
        <v>-0.23397875664616952</v>
      </c>
      <c r="V307" s="23499" t="n">
        <v>0.028197185617476528</v>
      </c>
      <c r="W307" s="24585" t="n">
        <v>0.05562214284291364</v>
      </c>
      <c r="X307" t="n" s="25671">
        <v>0.5069417353644602</v>
      </c>
      <c r="Y307" t="n" s="26820">
        <v>0.6022269319531368</v>
      </c>
      <c r="Z307" t="n" s="27971">
        <v>0.7022997976730173</v>
      </c>
      <c r="AA307" t="n" s="29182">
        <v>0.0</v>
      </c>
      <c r="AB307" t="n" s="30395">
        <v>0.0</v>
      </c>
      <c r="AC307" t="n" s="31608">
        <v>0.06310909741072493</v>
      </c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</row>
    <row r="308" spans="1:23" x14ac:dyDescent="0.25">
      <c r="A308" s="116" t="str">
        <f>IF(ISBLANK(TBL_DATA[[#This Row],[Row.names]]), "",   DATE(YEAR(TBL_DATA[[#This Row],[Row.names]]), MONTH(TBL_DATA[[#This Row],[Row.names]]), DAY(TBL_DATA[[#This Row],[Row.names]])))</f>
        <v/>
      </c>
      <c r="B308" s="492" t="s">
        <v>435</v>
      </c>
      <c r="C308" s="1705" t="s">
        <v>1648</v>
      </c>
      <c r="D308" s="2918" t="n">
        <v>6.931544070757054E-4</v>
      </c>
      <c r="E308" s="4131" t="n">
        <v>0.07256898578159654</v>
      </c>
      <c r="F308" s="5282" t="n">
        <v>-0.04795385930757756</v>
      </c>
      <c r="G308" s="6433" t="n">
        <v>0.37946365547081823</v>
      </c>
      <c r="H308" s="7584" t="n">
        <v>0.36328770959153184</v>
      </c>
      <c r="I308" s="8735" t="n">
        <v>0.003651776465918613</v>
      </c>
      <c r="J308" s="9886" t="n">
        <v>-0.09763861901640514</v>
      </c>
      <c r="K308" s="11035" t="n">
        <v>1.6368022835667908</v>
      </c>
      <c r="L308" s="12184" t="n">
        <v>0.4902004066913507</v>
      </c>
      <c r="M308" s="13333" t="n">
        <v>0.0032676257609773472</v>
      </c>
      <c r="N308" s="14482" t="n">
        <v>0.0726495350668093</v>
      </c>
      <c r="O308" s="15633" t="n">
        <v>0.04395403672566828</v>
      </c>
      <c r="P308" s="16846" t="n">
        <v>-0.023682964766349124</v>
      </c>
      <c r="Q308" s="17997" t="n">
        <v>-0.011913157504463213</v>
      </c>
      <c r="R308" s="19148" t="n">
        <v>-0.010374696193980194</v>
      </c>
      <c r="S308" s="20236" t="n">
        <v>-0.014864813002467892</v>
      </c>
      <c r="T308" s="21324" t="n">
        <v>0.05704467866287351</v>
      </c>
      <c r="U308" s="22412" t="n">
        <v>-0.2605819394709359</v>
      </c>
      <c r="V308" s="23500" t="n">
        <v>0.02864382171914226</v>
      </c>
      <c r="W308" s="24586" t="n">
        <v>0.05560782797260757</v>
      </c>
      <c r="X308" t="n" s="25672">
        <v>0.5151041276644039</v>
      </c>
      <c r="Y308" t="n" s="26821">
        <v>0.602733531165748</v>
      </c>
      <c r="Z308" t="n" s="27972">
        <v>0.7001431330030671</v>
      </c>
      <c r="AA308" t="n" s="29183">
        <v>0.0</v>
      </c>
      <c r="AB308" t="n" s="30396">
        <v>0.0</v>
      </c>
      <c r="AC308" t="n" s="31609">
        <v>0.06055556854121443</v>
      </c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</row>
    <row r="309" spans="1:23" x14ac:dyDescent="0.25">
      <c r="A309" s="116" t="str">
        <f>IF(ISBLANK(TBL_DATA[[#This Row],[Row.names]]), "",   DATE(YEAR(TBL_DATA[[#This Row],[Row.names]]), MONTH(TBL_DATA[[#This Row],[Row.names]]), DAY(TBL_DATA[[#This Row],[Row.names]])))</f>
        <v/>
      </c>
      <c r="B309" s="493" t="s">
        <v>436</v>
      </c>
      <c r="C309" s="1706" t="s">
        <v>1649</v>
      </c>
      <c r="D309" s="2919" t="n">
        <v>-4.1560456610884874E-4</v>
      </c>
      <c r="E309" s="4132" t="n">
        <v>0.0721232212136389</v>
      </c>
      <c r="F309" s="5283" t="n">
        <v>-0.06414604453610784</v>
      </c>
      <c r="G309" s="6434" t="n">
        <v>0.3724305970382907</v>
      </c>
      <c r="H309" s="7585" t="n">
        <v>0.35735273441156234</v>
      </c>
      <c r="I309" s="8736" t="n">
        <v>0.0036137506720524326</v>
      </c>
      <c r="J309" s="9887" t="n">
        <v>-0.10849768750123856</v>
      </c>
      <c r="K309" s="11036" t="n">
        <v>1.6086482086708185</v>
      </c>
      <c r="L309" s="12185" t="n">
        <v>0.47106329799325025</v>
      </c>
      <c r="M309" s="13334" t="n">
        <v>0.0032784888044427273</v>
      </c>
      <c r="N309" s="14483" t="n">
        <v>0.07156029526447576</v>
      </c>
      <c r="O309" s="15634" t="n">
        <v>0.04396189546758508</v>
      </c>
      <c r="P309" s="16847" t="n">
        <v>-0.024088726584162168</v>
      </c>
      <c r="Q309" s="17998" t="n">
        <v>-0.011839508999433987</v>
      </c>
      <c r="R309" s="19149" t="n">
        <v>-0.010324113952103062</v>
      </c>
      <c r="S309" s="20237" t="n">
        <v>-0.012053602105515981</v>
      </c>
      <c r="T309" s="21325" t="n">
        <v>0.05697506867966526</v>
      </c>
      <c r="U309" s="22413" t="n">
        <v>-0.2115592378358639</v>
      </c>
      <c r="V309" s="23501" t="n">
        <v>0.026189176377130696</v>
      </c>
      <c r="W309" s="24587" t="n">
        <v>0.05568429352899915</v>
      </c>
      <c r="X309" t="n" s="25673">
        <v>0.47031532084522093</v>
      </c>
      <c r="Y309" t="n" s="26822">
        <v>0.5977898747984631</v>
      </c>
      <c r="Z309" t="n" s="27973">
        <v>0.6863405116946327</v>
      </c>
      <c r="AA309" t="n" s="29184">
        <v>0.0</v>
      </c>
      <c r="AB309" t="n" s="30397">
        <v>0.0</v>
      </c>
      <c r="AC309" t="n" s="31610">
        <v>0.05812123933459729</v>
      </c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</row>
    <row r="310" spans="1:23" x14ac:dyDescent="0.25">
      <c r="A310" s="116" t="str">
        <f>IF(ISBLANK(TBL_DATA[[#This Row],[Row.names]]), "",   DATE(YEAR(TBL_DATA[[#This Row],[Row.names]]), MONTH(TBL_DATA[[#This Row],[Row.names]]), DAY(TBL_DATA[[#This Row],[Row.names]])))</f>
        <v/>
      </c>
      <c r="B310" s="494" t="s">
        <v>437</v>
      </c>
      <c r="C310" s="1707" t="s">
        <v>1650</v>
      </c>
      <c r="D310" s="2920" t="n">
        <v>-0.0027857083460376734</v>
      </c>
      <c r="E310" s="4133" t="n">
        <v>0.06913659860832344</v>
      </c>
      <c r="F310" s="5284" t="n">
        <v>-0.09833003004558749</v>
      </c>
      <c r="G310" s="6435" t="n">
        <v>0.37786037878913564</v>
      </c>
      <c r="H310" s="7586" t="n">
        <v>0.3653552240559929</v>
      </c>
      <c r="I310" s="8737" t="n">
        <v>0.003590143197854404</v>
      </c>
      <c r="J310" s="9888" t="n">
        <v>-0.12786723886093065</v>
      </c>
      <c r="K310" s="11037" t="n">
        <v>1.6150458993209833</v>
      </c>
      <c r="L310" s="12186" t="n">
        <v>0.47540725448365306</v>
      </c>
      <c r="M310" s="13335" t="n">
        <v>0.0032640556671829288</v>
      </c>
      <c r="N310" s="14484" t="n">
        <v>0.07153962955972636</v>
      </c>
      <c r="O310" s="15635" t="n">
        <v>0.04431352995485254</v>
      </c>
      <c r="P310" s="16848" t="n">
        <v>-0.02680733076350883</v>
      </c>
      <c r="Q310" s="17999" t="n">
        <v>-0.011927567822080522</v>
      </c>
      <c r="R310" s="19150" t="n">
        <v>-0.010412610401599949</v>
      </c>
      <c r="S310" s="20238" t="n">
        <v>-0.018804549915703572</v>
      </c>
      <c r="T310" s="21326" t="n">
        <v>0.057276245041619635</v>
      </c>
      <c r="U310" s="22414" t="n">
        <v>-0.328313245779979</v>
      </c>
      <c r="V310" s="23502" t="n">
        <v>0.020921825694661056</v>
      </c>
      <c r="W310" s="24588" t="n">
        <v>0.055821192094137106</v>
      </c>
      <c r="X310" t="n" s="25674">
        <v>0.3748007684855314</v>
      </c>
      <c r="Y310" t="n" s="26823">
        <v>0.6044462127071298</v>
      </c>
      <c r="Z310" t="n" s="27974">
        <v>0.689497827758473</v>
      </c>
      <c r="AA310" t="n" s="29185">
        <v>0.0</v>
      </c>
      <c r="AB310" t="n" s="30398">
        <v>0.0</v>
      </c>
      <c r="AC310" t="n" s="31611">
        <v>0.05582158231893508</v>
      </c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</row>
    <row r="311" spans="1:23" x14ac:dyDescent="0.25">
      <c r="A311" s="116" t="str">
        <f>IF(ISBLANK(TBL_DATA[[#This Row],[Row.names]]), "",   DATE(YEAR(TBL_DATA[[#This Row],[Row.names]]), MONTH(TBL_DATA[[#This Row],[Row.names]]), DAY(TBL_DATA[[#This Row],[Row.names]])))</f>
        <v/>
      </c>
      <c r="B311" s="495" t="s">
        <v>438</v>
      </c>
      <c r="C311" s="1708" t="s">
        <v>1651</v>
      </c>
      <c r="D311" s="2921" t="n">
        <v>-0.0027934901949883038</v>
      </c>
      <c r="E311" s="4134" t="n">
        <v>0.06614997600300798</v>
      </c>
      <c r="F311" s="5285" t="n">
        <v>-0.12235724034170947</v>
      </c>
      <c r="G311" s="6436" t="n">
        <v>0.37468806534189236</v>
      </c>
      <c r="H311" s="7587" t="n">
        <v>0.35037261217475224</v>
      </c>
      <c r="I311" s="8738" t="n">
        <v>0.0036381091380653366</v>
      </c>
      <c r="J311" s="9889" t="n">
        <v>-0.15571638673614052</v>
      </c>
      <c r="K311" s="11038" t="n">
        <v>1.5628483954515973</v>
      </c>
      <c r="L311" s="12187" t="n">
        <v>0.44316420744320156</v>
      </c>
      <c r="M311" s="13336" t="n">
        <v>0.0033682718186919796</v>
      </c>
      <c r="N311" s="14485" t="n">
        <v>0.07165455949085076</v>
      </c>
      <c r="O311" s="15636" t="n">
        <v>0.04449738694644159</v>
      </c>
      <c r="P311" s="16849" t="n">
        <v>-0.02952593494285538</v>
      </c>
      <c r="Q311" s="18000" t="n">
        <v>-0.011960430306400665</v>
      </c>
      <c r="R311" s="19151" t="n">
        <v>-0.010443039074715535</v>
      </c>
      <c r="S311" s="20239" t="n">
        <v>-0.026521139588483122</v>
      </c>
      <c r="T311" s="21327" t="n">
        <v>0.05776125344548269</v>
      </c>
      <c r="U311" s="22415" t="n">
        <v>-0.45915103995301626</v>
      </c>
      <c r="V311" s="23503" t="n">
        <v>0.012246487023238384</v>
      </c>
      <c r="W311" s="24589" t="n">
        <v>0.056503452779176414</v>
      </c>
      <c r="X311" t="n" s="25675">
        <v>0.21673873756174528</v>
      </c>
      <c r="Y311" t="n" s="26824">
        <v>0.5919228093043486</v>
      </c>
      <c r="Z311" t="n" s="27975">
        <v>0.665705796462072</v>
      </c>
      <c r="AA311" t="n" s="29186">
        <v>0.0</v>
      </c>
      <c r="AB311" t="n" s="30399">
        <v>0.0</v>
      </c>
      <c r="AC311" t="n" s="31612">
        <v>0.05521990473808194</v>
      </c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</row>
    <row r="312" spans="1:23" x14ac:dyDescent="0.25">
      <c r="A312" s="116" t="str">
        <f>IF(ISBLANK(TBL_DATA[[#This Row],[Row.names]]), "",   DATE(YEAR(TBL_DATA[[#This Row],[Row.names]]), MONTH(TBL_DATA[[#This Row],[Row.names]]), DAY(TBL_DATA[[#This Row],[Row.names]])))</f>
        <v/>
      </c>
      <c r="B312" s="496" t="s">
        <v>439</v>
      </c>
      <c r="C312" s="1709" t="s">
        <v>1652</v>
      </c>
      <c r="D312" s="2922" t="n">
        <v>-0.003191548667632947</v>
      </c>
      <c r="E312" s="4135" t="n">
        <v>0.06274730646759852</v>
      </c>
      <c r="F312" s="5286" t="n">
        <v>-0.12876232737475501</v>
      </c>
      <c r="G312" s="6437" t="n">
        <v>0.37498714542929346</v>
      </c>
      <c r="H312" s="7588" t="n">
        <v>0.34847303787626815</v>
      </c>
      <c r="I312" s="8739" t="n">
        <v>0.0036521994686022027</v>
      </c>
      <c r="J312" s="9890" t="n">
        <v>-0.16913915582397632</v>
      </c>
      <c r="K312" s="11039" t="n">
        <v>1.5413064040258326</v>
      </c>
      <c r="L312" s="12188" t="n">
        <v>0.42826926158048273</v>
      </c>
      <c r="M312" s="13337" t="n">
        <v>0.003421244116940404</v>
      </c>
      <c r="N312" s="14486" t="n">
        <v>0.07182713814920655</v>
      </c>
      <c r="O312" s="15637" t="n">
        <v>0.044774139096932355</v>
      </c>
      <c r="P312" s="16850" t="n">
        <v>-0.032623250152161054</v>
      </c>
      <c r="Q312" s="18001" t="n">
        <v>-0.012008050076737687</v>
      </c>
      <c r="R312" s="19152" t="n">
        <v>-0.010487004236820707</v>
      </c>
      <c r="S312" s="20240" t="n">
        <v>-0.02947997922910106</v>
      </c>
      <c r="T312" s="21328" t="n">
        <v>0.05789003556034058</v>
      </c>
      <c r="U312" s="22416" t="n">
        <v>-0.5092409936140593</v>
      </c>
      <c r="V312" s="23504" t="n">
        <v>0.0033919390594370213</v>
      </c>
      <c r="W312" s="24590" t="n">
        <v>0.05693963363359792</v>
      </c>
      <c r="X312" t="n" s="25676">
        <v>0.05957079178387208</v>
      </c>
      <c r="Y312" t="n" s="26825">
        <v>0.5903160491433957</v>
      </c>
      <c r="Z312" t="n" s="27976">
        <v>0.6544228461633064</v>
      </c>
      <c r="AA312" t="n" s="29187">
        <v>0.0</v>
      </c>
      <c r="AB312" t="n" s="30400">
        <v>0.0</v>
      </c>
      <c r="AC312" t="n" s="31613">
        <v>0.054669157559128836</v>
      </c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</row>
    <row r="313" spans="1:23" x14ac:dyDescent="0.25">
      <c r="A313" s="116" t="str">
        <f>IF(ISBLANK(TBL_DATA[[#This Row],[Row.names]]), "",   DATE(YEAR(TBL_DATA[[#This Row],[Row.names]]), MONTH(TBL_DATA[[#This Row],[Row.names]]), DAY(TBL_DATA[[#This Row],[Row.names]])))</f>
        <v/>
      </c>
      <c r="B313" s="497" t="s">
        <v>440</v>
      </c>
      <c r="C313" s="1710" t="s">
        <v>1653</v>
      </c>
      <c r="D313" s="2923" t="n">
        <v>-0.0024607468926080736</v>
      </c>
      <c r="E313" s="4136" t="n">
        <v>0.060132154335580834</v>
      </c>
      <c r="F313" s="5287" t="n">
        <v>-0.1237477924619177</v>
      </c>
      <c r="G313" s="6438" t="n">
        <v>0.3707750961776936</v>
      </c>
      <c r="H313" s="7589" t="n">
        <v>0.3392225229495253</v>
      </c>
      <c r="I313" s="8740" t="n">
        <v>0.0036466700301527977</v>
      </c>
      <c r="J313" s="9891" t="n">
        <v>-0.16049815749137097</v>
      </c>
      <c r="K313" s="11040" t="n">
        <v>1.525140428384156</v>
      </c>
      <c r="L313" s="12189" t="n">
        <v>0.42430305658171785</v>
      </c>
      <c r="M313" s="13338" t="n">
        <v>0.0034038139509491483</v>
      </c>
      <c r="N313" s="14487" t="n">
        <v>0.07121461365264556</v>
      </c>
      <c r="O313" s="15638" t="n">
        <v>0.04379486225984537</v>
      </c>
      <c r="P313" s="16851" t="n">
        <v>-0.035003719483330364</v>
      </c>
      <c r="Q313" s="18002" t="n">
        <v>-0.01186149136790227</v>
      </c>
      <c r="R313" s="19153" t="n">
        <v>-0.010353416639759307</v>
      </c>
      <c r="S313" s="20241" t="n">
        <v>-0.030462950897885643</v>
      </c>
      <c r="T313" s="21329" t="n">
        <v>0.05790478543840189</v>
      </c>
      <c r="U313" s="22417" t="n">
        <v>-0.5260869316283298</v>
      </c>
      <c r="V313" s="23505" t="n">
        <v>0.0033021326174929033</v>
      </c>
      <c r="W313" s="24591" t="n">
        <v>0.05694559190576847</v>
      </c>
      <c r="X313" t="n" s="25677">
        <v>0.05798750187647807</v>
      </c>
      <c r="Y313" t="n" s="26826">
        <v>0.5824281268530266</v>
      </c>
      <c r="Z313" t="n" s="27977">
        <v>0.6513854899993687</v>
      </c>
      <c r="AA313" t="n" s="29188">
        <v>0.0</v>
      </c>
      <c r="AB313" t="n" s="30401">
        <v>0.0</v>
      </c>
      <c r="AC313" t="n" s="31614">
        <v>0.05463188294510667</v>
      </c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</row>
    <row r="314" spans="1:23" x14ac:dyDescent="0.25">
      <c r="A314" s="116" t="str">
        <f>IF(ISBLANK(TBL_DATA[[#This Row],[Row.names]]), "",   DATE(YEAR(TBL_DATA[[#This Row],[Row.names]]), MONTH(TBL_DATA[[#This Row],[Row.names]]), DAY(TBL_DATA[[#This Row],[Row.names]])))</f>
        <v/>
      </c>
      <c r="B314" s="498" t="s">
        <v>441</v>
      </c>
      <c r="C314" s="1711" t="s">
        <v>1654</v>
      </c>
      <c r="D314" s="2924" t="n">
        <v>-0.006965955120747843</v>
      </c>
      <c r="E314" s="4137" t="n">
        <v>0.05274732132641735</v>
      </c>
      <c r="F314" s="5288" t="n">
        <v>-0.10830945465570163</v>
      </c>
      <c r="G314" s="6439" t="n">
        <v>0.37768675908410093</v>
      </c>
      <c r="H314" s="7590" t="n">
        <v>0.3716268668962158</v>
      </c>
      <c r="I314" s="8741" t="n">
        <v>0.0035297959418604157</v>
      </c>
      <c r="J314" s="9892" t="n">
        <v>-0.15474753011090414</v>
      </c>
      <c r="K314" s="11041" t="n">
        <v>1.5167032556342153</v>
      </c>
      <c r="L314" s="12190" t="n">
        <v>0.4270451712097182</v>
      </c>
      <c r="M314" s="13339" t="n">
        <v>0.0033705516566989425</v>
      </c>
      <c r="N314" s="14488" t="n">
        <v>0.07068724667748293</v>
      </c>
      <c r="O314" s="15639" t="n">
        <v>0.04294687022253825</v>
      </c>
      <c r="P314" s="16852" t="n">
        <v>-0.04172584026509818</v>
      </c>
      <c r="Q314" s="18003" t="n">
        <v>-0.011754384089486624</v>
      </c>
      <c r="R314" s="19154" t="n">
        <v>-0.01025747713670476</v>
      </c>
      <c r="S314" s="20242" t="n">
        <v>-0.045323533195274046</v>
      </c>
      <c r="T314" s="21330" t="n">
        <v>0.057715093713727524</v>
      </c>
      <c r="U314" s="22418" t="n">
        <v>-0.7852977493215757</v>
      </c>
      <c r="V314" s="23506" t="n">
        <v>-0.016263372614865435</v>
      </c>
      <c r="W314" s="24592" t="n">
        <v>0.057028328915012874</v>
      </c>
      <c r="X314" t="n" s="25678">
        <v>-0.28518059224744446</v>
      </c>
      <c r="Y314" t="n" s="26827">
        <v>0.609612062623613</v>
      </c>
      <c r="Z314" t="n" s="27978">
        <v>0.653486932700049</v>
      </c>
      <c r="AA314" t="n" s="29189">
        <v>0.0</v>
      </c>
      <c r="AB314" t="n" s="30402">
        <v>0.0</v>
      </c>
      <c r="AC314" t="n" s="31615">
        <v>0.05376852073904336</v>
      </c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</row>
    <row r="315" spans="1:23" x14ac:dyDescent="0.25">
      <c r="A315" s="116" t="str">
        <f>IF(ISBLANK(TBL_DATA[[#This Row],[Row.names]]), "",   DATE(YEAR(TBL_DATA[[#This Row],[Row.names]]), MONTH(TBL_DATA[[#This Row],[Row.names]]), DAY(TBL_DATA[[#This Row],[Row.names]])))</f>
        <v/>
      </c>
      <c r="B315" s="499" t="s">
        <v>442</v>
      </c>
      <c r="C315" s="1712" t="s">
        <v>1655</v>
      </c>
      <c r="D315" s="2925" t="n">
        <v>-0.003556810162314734</v>
      </c>
      <c r="E315" s="4138" t="n">
        <v>0.04900289895557419</v>
      </c>
      <c r="F315" s="5289" t="n">
        <v>-0.12832330798369596</v>
      </c>
      <c r="G315" s="6440" t="n">
        <v>0.3874625082471392</v>
      </c>
      <c r="H315" s="7591" t="n">
        <v>0.39005329484019524</v>
      </c>
      <c r="I315" s="8742" t="n">
        <v>0.0034906941046748854</v>
      </c>
      <c r="J315" s="9893" t="n">
        <v>-0.1602490363807313</v>
      </c>
      <c r="K315" s="11042" t="n">
        <v>1.519339716072258</v>
      </c>
      <c r="L315" s="12191" t="n">
        <v>0.4318043640919522</v>
      </c>
      <c r="M315" s="13340" t="n">
        <v>0.0033691069267270672</v>
      </c>
      <c r="N315" s="14489" t="n">
        <v>0.07095224117286937</v>
      </c>
      <c r="O315" s="15640" t="n">
        <v>0.04353202563670251</v>
      </c>
      <c r="P315" s="16853" t="n">
        <v>-0.04513423953472662</v>
      </c>
      <c r="Q315" s="18004" t="n">
        <v>-0.011883222523185554</v>
      </c>
      <c r="R315" s="19155" t="n">
        <v>-0.010380703920194667</v>
      </c>
      <c r="S315" s="20243" t="n">
        <v>-0.04839464143838779</v>
      </c>
      <c r="T315" s="21331" t="n">
        <v>0.05773126900143725</v>
      </c>
      <c r="U315" s="22419" t="n">
        <v>-0.8382743403264352</v>
      </c>
      <c r="V315" s="23507" t="n">
        <v>-0.019709884066057448</v>
      </c>
      <c r="W315" s="24593" t="n">
        <v>0.05707703973902557</v>
      </c>
      <c r="X315" t="n" s="25679">
        <v>-0.34532071313048684</v>
      </c>
      <c r="Y315" t="n" s="26828">
        <v>0.6245424684040273</v>
      </c>
      <c r="Z315" t="n" s="27979">
        <v>0.6571182268754628</v>
      </c>
      <c r="AA315" t="n" s="29190">
        <v>0.0</v>
      </c>
      <c r="AB315" t="n" s="30403">
        <v>0.0</v>
      </c>
      <c r="AC315" t="n" s="31616">
        <v>0.06084083417193888</v>
      </c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</row>
    <row r="316" spans="1:23" x14ac:dyDescent="0.25">
      <c r="A316" s="116" t="str">
        <f>IF(ISBLANK(TBL_DATA[[#This Row],[Row.names]]), "",   DATE(YEAR(TBL_DATA[[#This Row],[Row.names]]), MONTH(TBL_DATA[[#This Row],[Row.names]]), DAY(TBL_DATA[[#This Row],[Row.names]])))</f>
        <v/>
      </c>
      <c r="B316" s="500" t="s">
        <v>443</v>
      </c>
      <c r="C316" s="1713" t="s">
        <v>1656</v>
      </c>
      <c r="D316" s="2926" t="n">
        <v>6.090824102665442E-4</v>
      </c>
      <c r="E316" s="4139" t="n">
        <v>0.04964182816964646</v>
      </c>
      <c r="F316" s="5290" t="n">
        <v>-0.1303249734885148</v>
      </c>
      <c r="G316" s="6441" t="n">
        <v>0.3749432350882714</v>
      </c>
      <c r="H316" s="7592" t="n">
        <v>0.35832519225433634</v>
      </c>
      <c r="I316" s="8743" t="n">
        <v>0.003479029334286313</v>
      </c>
      <c r="J316" s="9894" t="n">
        <v>-0.16731535057427294</v>
      </c>
      <c r="K316" s="11043" t="n">
        <v>1.4761871244633855</v>
      </c>
      <c r="L316" s="12192" t="n">
        <v>0.3982518531990808</v>
      </c>
      <c r="M316" s="13341" t="n">
        <v>0.003369054036931704</v>
      </c>
      <c r="N316" s="14490" t="n">
        <v>0.06894469686455365</v>
      </c>
      <c r="O316" s="15641" t="n">
        <v>0.04353202563670251</v>
      </c>
      <c r="P316" s="16854" t="n">
        <v>-0.04455264759586164</v>
      </c>
      <c r="Q316" s="18005" t="n">
        <v>-0.01166964521473435</v>
      </c>
      <c r="R316" s="19156" t="n">
        <v>-0.010209639330435795</v>
      </c>
      <c r="S316" s="20244" t="n">
        <v>-0.04809419058161013</v>
      </c>
      <c r="T316" s="21332" t="n">
        <v>0.057735207035871317</v>
      </c>
      <c r="U316" s="22420" t="n">
        <v>-0.8330132175975198</v>
      </c>
      <c r="V316" s="23508" t="n">
        <v>-0.017348704922068303</v>
      </c>
      <c r="W316" s="24594" t="n">
        <v>0.05698452461388154</v>
      </c>
      <c r="X316" t="n" s="25680">
        <v>-0.30444590070059346</v>
      </c>
      <c r="Y316" t="n" s="26829">
        <v>0.59860269983883</v>
      </c>
      <c r="Z316" t="n" s="27980">
        <v>0.6310719873351064</v>
      </c>
      <c r="AA316" t="n" s="29191">
        <v>0.0</v>
      </c>
      <c r="AB316" t="n" s="30404">
        <v>0.0</v>
      </c>
      <c r="AC316" t="n" s="31617">
        <v>0.060773974136840915</v>
      </c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</row>
    <row r="317" spans="1:23" x14ac:dyDescent="0.25">
      <c r="A317" s="116" t="str">
        <f>IF(ISBLANK(TBL_DATA[[#This Row],[Row.names]]), "",   DATE(YEAR(TBL_DATA[[#This Row],[Row.names]]), MONTH(TBL_DATA[[#This Row],[Row.names]]), DAY(TBL_DATA[[#This Row],[Row.names]])))</f>
        <v/>
      </c>
      <c r="B317" s="501" t="s">
        <v>444</v>
      </c>
      <c r="C317" s="1714" t="s">
        <v>1657</v>
      </c>
      <c r="D317" s="2927" t="n">
        <v>0.0012315793944027056</v>
      </c>
      <c r="E317" s="4140" t="n">
        <v>0.050934545416723376</v>
      </c>
      <c r="F317" s="5291" t="n">
        <v>-0.1089519730128391</v>
      </c>
      <c r="G317" s="6442" t="n">
        <v>0.36811170578955926</v>
      </c>
      <c r="H317" s="7593" t="n">
        <v>0.3502294896616839</v>
      </c>
      <c r="I317" s="8744" t="n">
        <v>0.003479275566167768</v>
      </c>
      <c r="J317" s="9895" t="n">
        <v>-0.1523872068874793</v>
      </c>
      <c r="K317" s="11044" t="n">
        <v>1.4592072187356235</v>
      </c>
      <c r="L317" s="12193" t="n">
        <v>0.3909335185558877</v>
      </c>
      <c r="M317" s="13342" t="n">
        <v>0.0033685358869529054</v>
      </c>
      <c r="N317" s="14491" t="n">
        <v>0.0685186975499442</v>
      </c>
      <c r="O317" s="15642" t="n">
        <v>0.04272144718176744</v>
      </c>
      <c r="P317" s="16855" t="n">
        <v>-0.043375938324204055</v>
      </c>
      <c r="Q317" s="18006" t="n">
        <v>-0.01151278270098481</v>
      </c>
      <c r="R317" s="19157" t="n">
        <v>-0.01006179798197267</v>
      </c>
      <c r="S317" s="20245" t="n">
        <v>-0.04314947744538422</v>
      </c>
      <c r="T317" s="21333" t="n">
        <v>0.05784484883571266</v>
      </c>
      <c r="U317" s="22421" t="n">
        <v>-0.745951944103695</v>
      </c>
      <c r="V317" s="23509" t="n">
        <v>-0.017672950482100713</v>
      </c>
      <c r="W317" s="24595" t="n">
        <v>0.05697695124962994</v>
      </c>
      <c r="X317" t="n" s="25681">
        <v>-0.31017718734495286</v>
      </c>
      <c r="Y317" t="n" s="26830">
        <v>0.5918019006911721</v>
      </c>
      <c r="Z317" t="n" s="27981">
        <v>0.6252467661298918</v>
      </c>
      <c r="AA317" t="n" s="29192">
        <v>0.0</v>
      </c>
      <c r="AB317" t="n" s="30405">
        <v>0.0</v>
      </c>
      <c r="AC317" t="n" s="31618">
        <v>0.05831814247399344</v>
      </c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</row>
    <row r="318" spans="1:23" x14ac:dyDescent="0.25">
      <c r="A318" s="116" t="str">
        <f>IF(ISBLANK(TBL_DATA[[#This Row],[Row.names]]), "",   DATE(YEAR(TBL_DATA[[#This Row],[Row.names]]), MONTH(TBL_DATA[[#This Row],[Row.names]]), DAY(TBL_DATA[[#This Row],[Row.names]])))</f>
        <v/>
      </c>
      <c r="B318" s="502" t="s">
        <v>445</v>
      </c>
      <c r="C318" s="1715" t="s">
        <v>1658</v>
      </c>
      <c r="D318" s="2928" t="n">
        <v>-5.796855559326171E-4</v>
      </c>
      <c r="E318" s="4141" t="n">
        <v>0.05032533384051474</v>
      </c>
      <c r="F318" s="5292" t="n">
        <v>-0.09720736824070342</v>
      </c>
      <c r="G318" s="6443" t="n">
        <v>0.37541389025156674</v>
      </c>
      <c r="H318" s="7594" t="n">
        <v>0.3717439888355782</v>
      </c>
      <c r="I318" s="8745" t="n">
        <v>0.003391723119723501</v>
      </c>
      <c r="J318" s="9896" t="n">
        <v>-0.14342044161137524</v>
      </c>
      <c r="K318" s="11045" t="n">
        <v>1.4505814825269592</v>
      </c>
      <c r="L318" s="12194" t="n">
        <v>0.3968284375402091</v>
      </c>
      <c r="M318" s="13343" t="n">
        <v>0.003323322549694127</v>
      </c>
      <c r="N318" s="14492" t="n">
        <v>0.06792854868820758</v>
      </c>
      <c r="O318" s="15643" t="n">
        <v>0.04175739371120866</v>
      </c>
      <c r="P318" s="16856" t="n">
        <v>-0.043930479475215</v>
      </c>
      <c r="Q318" s="18007" t="n">
        <v>-0.011351480003066582</v>
      </c>
      <c r="R318" s="19158" t="n">
        <v>-0.009912992558680805</v>
      </c>
      <c r="S318" s="20246" t="n">
        <v>-0.03949126536675218</v>
      </c>
      <c r="T318" s="21334" t="n">
        <v>0.05748352832671524</v>
      </c>
      <c r="U318" s="22422" t="n">
        <v>-0.6870014161673993</v>
      </c>
      <c r="V318" s="23510" t="n">
        <v>-0.01650665727998757</v>
      </c>
      <c r="W318" s="24596" t="n">
        <v>0.05690880543925563</v>
      </c>
      <c r="X318" t="n" s="25682">
        <v>-0.29005453817874893</v>
      </c>
      <c r="Y318" t="n" s="26831">
        <v>0.6097081177379703</v>
      </c>
      <c r="Z318" t="n" s="27982">
        <v>0.6299432018366491</v>
      </c>
      <c r="AA318" t="n" s="29193">
        <v>0.0</v>
      </c>
      <c r="AB318" t="n" s="30406">
        <v>0.0</v>
      </c>
      <c r="AC318" t="n" s="31619">
        <v>0.056119872682144564</v>
      </c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</row>
    <row r="319" spans="1:23" x14ac:dyDescent="0.25">
      <c r="A319" s="116" t="str">
        <f>IF(ISBLANK(TBL_DATA[[#This Row],[Row.names]]), "",   DATE(YEAR(TBL_DATA[[#This Row],[Row.names]]), MONTH(TBL_DATA[[#This Row],[Row.names]]), DAY(TBL_DATA[[#This Row],[Row.names]])))</f>
        <v/>
      </c>
      <c r="B319" s="503" t="s">
        <v>446</v>
      </c>
      <c r="C319" s="1716" t="s">
        <v>1659</v>
      </c>
      <c r="D319" s="2929" t="n">
        <v>0.0025605839829106413</v>
      </c>
      <c r="E319" s="4142" t="n">
        <v>0.05301478006719185</v>
      </c>
      <c r="F319" s="5293" t="n">
        <v>-0.09455844558463466</v>
      </c>
      <c r="G319" s="6444" t="n">
        <v>0.3758565335200771</v>
      </c>
      <c r="H319" s="7595" t="n">
        <v>0.37696114935346964</v>
      </c>
      <c r="I319" s="8746" t="n">
        <v>0.0033870980469376012</v>
      </c>
      <c r="J319" s="9897" t="n">
        <v>-0.14575736203055933</v>
      </c>
      <c r="K319" s="11046" t="n">
        <v>1.4308621286392282</v>
      </c>
      <c r="L319" s="12195" t="n">
        <v>0.3981598257321783</v>
      </c>
      <c r="M319" s="13344" t="n">
        <v>0.0033289769751556025</v>
      </c>
      <c r="N319" s="14493" t="n">
        <v>0.06811934674400857</v>
      </c>
      <c r="O319" s="15644" t="n">
        <v>0.04175739371120866</v>
      </c>
      <c r="P319" s="16857" t="n">
        <v>-0.04148238317441044</v>
      </c>
      <c r="Q319" s="18008" t="n">
        <v>-0.01135067437427323</v>
      </c>
      <c r="R319" s="19159" t="n">
        <v>-0.009908146498979049</v>
      </c>
      <c r="S319" s="20247" t="n">
        <v>-0.04215084196446606</v>
      </c>
      <c r="T319" s="21335" t="n">
        <v>0.0575052344862818</v>
      </c>
      <c r="U319" s="22423" t="n">
        <v>-0.732991393583855</v>
      </c>
      <c r="V319" s="23511" t="n">
        <v>-0.014043642319629734</v>
      </c>
      <c r="W319" s="24597" t="n">
        <v>0.056822288348677724</v>
      </c>
      <c r="X319" t="n" s="25683">
        <v>-0.24715024205737635</v>
      </c>
      <c r="Y319" t="n" s="26832">
        <v>0.6139716193387684</v>
      </c>
      <c r="Z319" t="n" s="27983">
        <v>0.6309990695176803</v>
      </c>
      <c r="AA319" t="n" s="29194">
        <v>0.0</v>
      </c>
      <c r="AB319" t="n" s="30407">
        <v>0.0</v>
      </c>
      <c r="AC319" t="n" s="31620">
        <v>0.05394875499694339</v>
      </c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</row>
    <row r="320" spans="1:23" x14ac:dyDescent="0.25">
      <c r="A320" s="116" t="str">
        <f>IF(ISBLANK(TBL_DATA[[#This Row],[Row.names]]), "",   DATE(YEAR(TBL_DATA[[#This Row],[Row.names]]), MONTH(TBL_DATA[[#This Row],[Row.names]]), DAY(TBL_DATA[[#This Row],[Row.names]])))</f>
        <v/>
      </c>
      <c r="B320" s="504" t="s">
        <v>447</v>
      </c>
      <c r="C320" s="1717" t="s">
        <v>1660</v>
      </c>
      <c r="D320" s="2930" t="n">
        <v>-0.003104363041146955</v>
      </c>
      <c r="E320" s="4143" t="n">
        <v>0.049745839902169964</v>
      </c>
      <c r="F320" s="5294" t="n">
        <v>-0.1486797384286912</v>
      </c>
      <c r="G320" s="6445" t="n">
        <v>0.36452381237442727</v>
      </c>
      <c r="H320" s="7596" t="n">
        <v>0.4096131323077626</v>
      </c>
      <c r="I320" s="8747" t="n">
        <v>0.0030711740736381237</v>
      </c>
      <c r="J320" s="9898" t="n">
        <v>-0.18642222396114683</v>
      </c>
      <c r="K320" s="11047" t="n">
        <v>1.3884269349042313</v>
      </c>
      <c r="L320" s="12196" t="n">
        <v>0.4312383509750413</v>
      </c>
      <c r="M320" s="13345" t="n">
        <v>0.0030144024972604882</v>
      </c>
      <c r="N320" s="14494" t="n">
        <v>0.06345069141846874</v>
      </c>
      <c r="O320" s="15645" t="n">
        <v>0.042216444771177086</v>
      </c>
      <c r="P320" s="16858" t="n">
        <v>-0.0444579698383718</v>
      </c>
      <c r="Q320" s="18009" t="n">
        <v>-0.010821080144131781</v>
      </c>
      <c r="R320" s="19160" t="n">
        <v>-0.009477417947519759</v>
      </c>
      <c r="S320" s="20248" t="n">
        <v>-0.08224532768217574</v>
      </c>
      <c r="T320" s="21336" t="n">
        <v>0.053095164997647035</v>
      </c>
      <c r="U320" s="22424" t="n">
        <v>-1.549017272774659</v>
      </c>
      <c r="V320" s="23512" t="n">
        <v>-0.04578407749387581</v>
      </c>
      <c r="W320" s="24598" t="n">
        <v>0.0535335587688033</v>
      </c>
      <c r="X320" t="n" s="25684">
        <v>-0.8552406854101486</v>
      </c>
      <c r="Y320" t="n" s="26833">
        <v>0.6400102595332067</v>
      </c>
      <c r="Z320" t="n" s="27984">
        <v>0.6566874073522663</v>
      </c>
      <c r="AA320" t="n" s="29195">
        <v>0.0</v>
      </c>
      <c r="AB320" t="n" s="30408">
        <v>0.0</v>
      </c>
      <c r="AC320" t="n" s="31621">
        <v>0.05279969867385504</v>
      </c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</row>
    <row r="321" spans="1:23" x14ac:dyDescent="0.25">
      <c r="A321" s="116" t="str">
        <f>IF(ISBLANK(TBL_DATA[[#This Row],[Row.names]]), "",   DATE(YEAR(TBL_DATA[[#This Row],[Row.names]]), MONTH(TBL_DATA[[#This Row],[Row.names]]), DAY(TBL_DATA[[#This Row],[Row.names]])))</f>
        <v/>
      </c>
      <c r="B321" s="505" t="s">
        <v>448</v>
      </c>
      <c r="C321" s="1718" t="s">
        <v>1661</v>
      </c>
      <c r="D321" s="2931" t="n">
        <v>-0.007841694032385866</v>
      </c>
      <c r="E321" s="4144" t="n">
        <v>0.04151405421388721</v>
      </c>
      <c r="F321" s="5295" t="n">
        <v>-0.173105824069679</v>
      </c>
      <c r="G321" s="6446" t="n">
        <v>0.37330838786539267</v>
      </c>
      <c r="H321" s="7597" t="n">
        <v>0.39649762128940946</v>
      </c>
      <c r="I321" s="8748" t="n">
        <v>0.003172149361534266</v>
      </c>
      <c r="J321" s="9899" t="n">
        <v>-0.20204542542567872</v>
      </c>
      <c r="K321" s="11048" t="n">
        <v>1.4239280195003234</v>
      </c>
      <c r="L321" s="12197" t="n">
        <v>0.43403103863340475</v>
      </c>
      <c r="M321" s="13346" t="n">
        <v>0.0030719238242787757</v>
      </c>
      <c r="N321" s="14495" t="n">
        <v>0.0648208027789447</v>
      </c>
      <c r="O321" s="15646" t="n">
        <v>0.044315616604985515</v>
      </c>
      <c r="P321" s="16859" t="n">
        <v>-0.05195103807398416</v>
      </c>
      <c r="Q321" s="18010" t="n">
        <v>-0.011110098164750289</v>
      </c>
      <c r="R321" s="19161" t="n">
        <v>-0.009737421834500562</v>
      </c>
      <c r="S321" s="20249" t="n">
        <v>-0.09161803679181968</v>
      </c>
      <c r="T321" s="21337" t="n">
        <v>0.053859763600231376</v>
      </c>
      <c r="U321" s="22425" t="n">
        <v>-1.7010478819002113</v>
      </c>
      <c r="V321" s="23513" t="n">
        <v>-0.052402918382277175</v>
      </c>
      <c r="W321" s="24599" t="n">
        <v>0.054042994219045716</v>
      </c>
      <c r="X321" t="n" s="25685">
        <v>-0.9696523876874581</v>
      </c>
      <c r="Y321" t="n" s="26834">
        <v>0.6296805708368406</v>
      </c>
      <c r="Z321" t="n" s="27985">
        <v>0.6588103206791807</v>
      </c>
      <c r="AA321" t="n" s="29196">
        <v>0.0</v>
      </c>
      <c r="AB321" t="n" s="30409">
        <v>0.0</v>
      </c>
      <c r="AC321" t="n" s="31622">
        <v>0.05280111128196546</v>
      </c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</row>
    <row r="322" spans="1:23" x14ac:dyDescent="0.25">
      <c r="A322" s="116" t="str">
        <f>IF(ISBLANK(TBL_DATA[[#This Row],[Row.names]]), "",   DATE(YEAR(TBL_DATA[[#This Row],[Row.names]]), MONTH(TBL_DATA[[#This Row],[Row.names]]), DAY(TBL_DATA[[#This Row],[Row.names]])))</f>
        <v/>
      </c>
      <c r="B322" s="506" t="s">
        <v>449</v>
      </c>
      <c r="C322" s="1719" t="s">
        <v>1662</v>
      </c>
      <c r="D322" s="2932" t="n">
        <v>-0.00968699175393054</v>
      </c>
      <c r="E322" s="4145" t="n">
        <v>0.03142491615911447</v>
      </c>
      <c r="F322" s="5296" t="n">
        <v>-0.19129913833047274</v>
      </c>
      <c r="G322" s="6447" t="n">
        <v>0.3933238887866183</v>
      </c>
      <c r="H322" s="7598" t="n">
        <v>0.4373014088031746</v>
      </c>
      <c r="I322" s="8749" t="n">
        <v>0.003181959065023516</v>
      </c>
      <c r="J322" s="9900" t="n">
        <v>-0.2625972706628198</v>
      </c>
      <c r="K322" s="11049" t="n">
        <v>1.6579612495086093</v>
      </c>
      <c r="L322" s="12198" t="n">
        <v>0.472945060147909</v>
      </c>
      <c r="M322" s="13347" t="n">
        <v>0.0030795312706388923</v>
      </c>
      <c r="N322" s="14496" t="n">
        <v>0.06733749320807839</v>
      </c>
      <c r="O322" s="15647" t="n">
        <v>0.04808512733224469</v>
      </c>
      <c r="P322" s="16860" t="n">
        <v>-0.061134780550483936</v>
      </c>
      <c r="Q322" s="18011" t="n">
        <v>-0.011641752922299093</v>
      </c>
      <c r="R322" s="19162" t="n">
        <v>-0.01021578195152449</v>
      </c>
      <c r="S322" s="20250" t="n">
        <v>-0.09443527473317292</v>
      </c>
      <c r="T322" s="21338" t="n">
        <v>0.053965828288410275</v>
      </c>
      <c r="U322" s="22426" t="n">
        <v>-1.7499087427785092</v>
      </c>
      <c r="V322" s="23514" t="n">
        <v>-0.06626313744807466</v>
      </c>
      <c r="W322" s="24600" t="n">
        <v>0.05519659999913777</v>
      </c>
      <c r="X322" t="n" s="25686">
        <v>-1.200493100102357</v>
      </c>
      <c r="Y322" t="n" s="26835">
        <v>0.6612876898923603</v>
      </c>
      <c r="Z322" t="n" s="27986">
        <v>0.6877100116676427</v>
      </c>
      <c r="AA322" t="n" s="29197">
        <v>0.0</v>
      </c>
      <c r="AB322" t="n" s="30410">
        <v>0.0</v>
      </c>
      <c r="AC322" t="n" s="31623">
        <v>0.06225795935136498</v>
      </c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</row>
    <row r="323" spans="1:23" x14ac:dyDescent="0.25">
      <c r="A323" s="116" t="str">
        <f>IF(ISBLANK(TBL_DATA[[#This Row],[Row.names]]), "",   DATE(YEAR(TBL_DATA[[#This Row],[Row.names]]), MONTH(TBL_DATA[[#This Row],[Row.names]]), DAY(TBL_DATA[[#This Row],[Row.names]])))</f>
        <v/>
      </c>
      <c r="B323" s="507" t="s">
        <v>450</v>
      </c>
      <c r="C323" s="1720" t="s">
        <v>1663</v>
      </c>
      <c r="D323" s="2933" t="n">
        <v>-0.0015414535763163485</v>
      </c>
      <c r="E323" s="4146" t="n">
        <v>0.029835022533399203</v>
      </c>
      <c r="F323" s="5297" t="n">
        <v>-0.18670900848856942</v>
      </c>
      <c r="G323" s="6448" t="n">
        <v>0.3873565357868673</v>
      </c>
      <c r="H323" s="7599" t="n">
        <v>0.4227436103753856</v>
      </c>
      <c r="I323" s="8750" t="n">
        <v>0.0031750174543274338</v>
      </c>
      <c r="J323" s="9901" t="n">
        <v>-0.26274874945272053</v>
      </c>
      <c r="K323" s="11050" t="n">
        <v>1.6695729123318266</v>
      </c>
      <c r="L323" s="12199" t="n">
        <v>0.45629179958794247</v>
      </c>
      <c r="M323" s="13348" t="n">
        <v>0.003081375919834924</v>
      </c>
      <c r="N323" s="14497" t="n">
        <v>0.06633794487557163</v>
      </c>
      <c r="O323" s="15648" t="n">
        <v>0.04654103844735443</v>
      </c>
      <c r="P323" s="16861" t="n">
        <v>-0.0625819977006834</v>
      </c>
      <c r="Q323" s="18012" t="n">
        <v>-0.01140073603956969</v>
      </c>
      <c r="R323" s="19163" t="n">
        <v>-0.00999593198247327</v>
      </c>
      <c r="S323" s="20251" t="n">
        <v>-0.09537596199604559</v>
      </c>
      <c r="T323" s="21339" t="n">
        <v>0.053986037941204074</v>
      </c>
      <c r="U323" s="22427" t="n">
        <v>-1.7666783048594727</v>
      </c>
      <c r="V323" s="23515" t="n">
        <v>-0.06740907377445826</v>
      </c>
      <c r="W323" s="24601" t="n">
        <v>0.05519123659666967</v>
      </c>
      <c r="X323" t="n" s="25687">
        <v>-1.2213727745778726</v>
      </c>
      <c r="Y323" t="n" s="26836">
        <v>0.6501873655919389</v>
      </c>
      <c r="Z323" t="n" s="27987">
        <v>0.6754937450398355</v>
      </c>
      <c r="AA323" t="n" s="29198">
        <v>0.0</v>
      </c>
      <c r="AB323" t="n" s="30411">
        <v>0.0</v>
      </c>
      <c r="AC323" t="n" s="31624">
        <v>0.07446991539962836</v>
      </c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</row>
    <row r="324" spans="1:23" x14ac:dyDescent="0.25">
      <c r="A324" s="116" t="str">
        <f>IF(ISBLANK(TBL_DATA[[#This Row],[Row.names]]), "",   DATE(YEAR(TBL_DATA[[#This Row],[Row.names]]), MONTH(TBL_DATA[[#This Row],[Row.names]]), DAY(TBL_DATA[[#This Row],[Row.names]])))</f>
        <v/>
      </c>
      <c r="B324" s="508" t="s">
        <v>451</v>
      </c>
      <c r="C324" s="1721" t="s">
        <v>1664</v>
      </c>
      <c r="D324" s="2934" t="n">
        <v>0.001139839556761159</v>
      </c>
      <c r="E324" s="4147" t="n">
        <v>0.031008869229020908</v>
      </c>
      <c r="F324" s="5298" t="n">
        <v>-0.14110163832354272</v>
      </c>
      <c r="G324" s="6449" t="n">
        <v>0.3504596505900571</v>
      </c>
      <c r="H324" s="7600" t="n">
        <v>0.37932716241520814</v>
      </c>
      <c r="I324" s="8751" t="n">
        <v>0.003265621473257865</v>
      </c>
      <c r="J324" s="9902" t="n">
        <v>-0.2178395836840954</v>
      </c>
      <c r="K324" s="11051" t="n">
        <v>1.618329148839066</v>
      </c>
      <c r="L324" s="12200" t="n">
        <v>0.45275452768165253</v>
      </c>
      <c r="M324" s="13349" t="n">
        <v>0.003066377091704642</v>
      </c>
      <c r="N324" s="14498" t="n">
        <v>0.06580134087287004</v>
      </c>
      <c r="O324" s="15649" t="n">
        <v>0.04557156012927731</v>
      </c>
      <c r="P324" s="16862" t="n">
        <v>-0.0615134915804425</v>
      </c>
      <c r="Q324" s="18013" t="n">
        <v>-0.011218269880360196</v>
      </c>
      <c r="R324" s="19164" t="n">
        <v>-0.00982482920633908</v>
      </c>
      <c r="S324" s="20252" t="n">
        <v>-0.08719414563186378</v>
      </c>
      <c r="T324" s="21340" t="n">
        <v>0.05470376593985549</v>
      </c>
      <c r="U324" s="22428" t="n">
        <v>-1.5939331439764148</v>
      </c>
      <c r="V324" s="23516" t="n">
        <v>-0.06786100345038582</v>
      </c>
      <c r="W324" s="24602" t="n">
        <v>0.055130802106968635</v>
      </c>
      <c r="X324" t="n" s="25688">
        <v>-1.2309090536850371</v>
      </c>
      <c r="Y324" t="n" s="26837">
        <v>0.6158954151600807</v>
      </c>
      <c r="Z324" t="n" s="27988">
        <v>0.6728703646926744</v>
      </c>
      <c r="AA324" t="n" s="29199">
        <v>0.0</v>
      </c>
      <c r="AB324" t="n" s="30412">
        <v>0.0</v>
      </c>
      <c r="AC324" t="n" s="31625">
        <v>0.07186694586631705</v>
      </c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</row>
    <row r="325" spans="1:23" x14ac:dyDescent="0.25">
      <c r="A325" s="116" t="str">
        <f>IF(ISBLANK(TBL_DATA[[#This Row],[Row.names]]), "",   DATE(YEAR(TBL_DATA[[#This Row],[Row.names]]), MONTH(TBL_DATA[[#This Row],[Row.names]]), DAY(TBL_DATA[[#This Row],[Row.names]])))</f>
        <v/>
      </c>
      <c r="B325" s="509" t="s">
        <v>452</v>
      </c>
      <c r="C325" s="1722" t="s">
        <v>1665</v>
      </c>
      <c r="D325" s="2935" t="n">
        <v>-0.001196189487944456</v>
      </c>
      <c r="E325" s="4148" t="n">
        <v>0.02977558725767171</v>
      </c>
      <c r="F325" s="5299" t="n">
        <v>-0.1430174442811334</v>
      </c>
      <c r="G325" s="6450" t="n">
        <v>0.34273353984749755</v>
      </c>
      <c r="H325" s="7601" t="n">
        <v>0.35261969833707857</v>
      </c>
      <c r="I325" s="8752" t="n">
        <v>0.0032610793075978535</v>
      </c>
      <c r="J325" s="9903" t="n">
        <v>-0.21338813064796214</v>
      </c>
      <c r="K325" s="11052" t="n">
        <v>1.5437794030578647</v>
      </c>
      <c r="L325" s="12201" t="n">
        <v>0.4304682832659472</v>
      </c>
      <c r="M325" s="13350" t="n">
        <v>0.0030587260208943916</v>
      </c>
      <c r="N325" s="14499" t="n">
        <v>0.06434012358936264</v>
      </c>
      <c r="O325" s="15650" t="n">
        <v>0.04563431351275717</v>
      </c>
      <c r="P325" s="16863" t="n">
        <v>-0.06263609927639169</v>
      </c>
      <c r="Q325" s="18014" t="n">
        <v>-0.011098257092862</v>
      </c>
      <c r="R325" s="19165" t="n">
        <v>-0.00973575985509024</v>
      </c>
      <c r="S325" s="20253" t="n">
        <v>-0.09189352410415708</v>
      </c>
      <c r="T325" s="21341" t="n">
        <v>0.05454268471459523</v>
      </c>
      <c r="U325" s="22429" t="n">
        <v>-1.6848001631200789</v>
      </c>
      <c r="V325" s="23517" t="n">
        <v>-0.07380285053331082</v>
      </c>
      <c r="W325" s="24603" t="n">
        <v>0.054787538993315864</v>
      </c>
      <c r="X325" t="n" s="25689">
        <v>-1.3470736574299282</v>
      </c>
      <c r="Y325" t="n" s="26838">
        <v>0.5938178999803548</v>
      </c>
      <c r="Z325" t="n" s="27989">
        <v>0.6561008179128777</v>
      </c>
      <c r="AA325" t="n" s="29200">
        <v>0.0</v>
      </c>
      <c r="AB325" t="n" s="30413">
        <v>0.0</v>
      </c>
      <c r="AC325" t="n" s="31626">
        <v>0.06905521279040866</v>
      </c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</row>
    <row r="326" spans="1:23" x14ac:dyDescent="0.25">
      <c r="A326" s="116" t="str">
        <f>IF(ISBLANK(TBL_DATA[[#This Row],[Row.names]]), "",   DATE(YEAR(TBL_DATA[[#This Row],[Row.names]]), MONTH(TBL_DATA[[#This Row],[Row.names]]), DAY(TBL_DATA[[#This Row],[Row.names]])))</f>
        <v/>
      </c>
      <c r="B326" s="510" t="s">
        <v>453</v>
      </c>
      <c r="C326" s="1723" t="s">
        <v>1666</v>
      </c>
      <c r="D326" s="2936" t="n">
        <v>0.005136788641348338</v>
      </c>
      <c r="E326" s="4149" t="n">
        <v>0.03506532679743457</v>
      </c>
      <c r="F326" s="5300" t="n">
        <v>-0.1395732119150147</v>
      </c>
      <c r="G326" s="6451" t="n">
        <v>0.3170228435127655</v>
      </c>
      <c r="H326" s="7602" t="n">
        <v>0.2925415613431393</v>
      </c>
      <c r="I326" s="8753" t="n">
        <v>0.0032640341564428204</v>
      </c>
      <c r="J326" s="9904" t="n">
        <v>-0.20988435287172313</v>
      </c>
      <c r="K326" s="11053" t="n">
        <v>1.4788732598993235</v>
      </c>
      <c r="L326" s="12202" t="n">
        <v>0.3807126936613401</v>
      </c>
      <c r="M326" s="13351" t="n">
        <v>0.0030538684010818977</v>
      </c>
      <c r="N326" s="14500" t="n">
        <v>0.06160337407402041</v>
      </c>
      <c r="O326" s="15651" t="n">
        <v>0.04563431351275717</v>
      </c>
      <c r="P326" s="16864" t="n">
        <v>-0.05782105903834478</v>
      </c>
      <c r="Q326" s="18015" t="n">
        <v>-0.010724930403205536</v>
      </c>
      <c r="R326" s="19166" t="n">
        <v>-0.009420387882445595</v>
      </c>
      <c r="S326" s="20254" t="n">
        <v>-0.10149663300363498</v>
      </c>
      <c r="T326" s="21342" t="n">
        <v>0.05313268874280959</v>
      </c>
      <c r="U326" s="22430" t="n">
        <v>-1.9102483876720893</v>
      </c>
      <c r="V326" s="23518" t="n">
        <v>-0.08564131581949574</v>
      </c>
      <c r="W326" s="24604" t="n">
        <v>0.05328860514637779</v>
      </c>
      <c r="X326" t="n" s="25690">
        <v>-1.6071224905258583</v>
      </c>
      <c r="Y326" t="n" s="26839">
        <v>0.5408711134301215</v>
      </c>
      <c r="Z326" t="n" s="27990">
        <v>0.6170192003992584</v>
      </c>
      <c r="AA326" t="n" s="29201">
        <v>0.0</v>
      </c>
      <c r="AB326" t="n" s="30414">
        <v>0.0</v>
      </c>
      <c r="AC326" t="n" s="31627">
        <v>0.06654116327211927</v>
      </c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</row>
    <row r="327" spans="1:23" x14ac:dyDescent="0.25">
      <c r="A327" s="116" t="str">
        <f>IF(ISBLANK(TBL_DATA[[#This Row],[Row.names]]), "",   DATE(YEAR(TBL_DATA[[#This Row],[Row.names]]), MONTH(TBL_DATA[[#This Row],[Row.names]]), DAY(TBL_DATA[[#This Row],[Row.names]])))</f>
        <v/>
      </c>
      <c r="B327" s="511" t="s">
        <v>454</v>
      </c>
      <c r="C327" s="1724" t="s">
        <v>1667</v>
      </c>
      <c r="D327" s="2937" t="n">
        <v>0.0023399368360608962</v>
      </c>
      <c r="E327" s="4150" t="n">
        <v>0.0374873142833374</v>
      </c>
      <c r="F327" s="5301" t="n">
        <v>-0.12336490200221406</v>
      </c>
      <c r="G327" s="6452" t="n">
        <v>0.3152356948606821</v>
      </c>
      <c r="H327" s="7603" t="n">
        <v>0.2879030902149897</v>
      </c>
      <c r="I327" s="8754" t="n">
        <v>0.0032827225658884824</v>
      </c>
      <c r="J327" s="9905" t="n">
        <v>-0.19298987692617164</v>
      </c>
      <c r="K327" s="11054" t="n">
        <v>1.4500031007393417</v>
      </c>
      <c r="L327" s="12203" t="n">
        <v>0.36473487603163496</v>
      </c>
      <c r="M327" s="13352" t="n">
        <v>0.003100574254985703</v>
      </c>
      <c r="N327" s="14501" t="n">
        <v>0.06175397254910442</v>
      </c>
      <c r="O327" s="15652" t="n">
        <v>0.04542406243809537</v>
      </c>
      <c r="P327" s="16865" t="n">
        <v>-0.05561641982822774</v>
      </c>
      <c r="Q327" s="18016" t="n">
        <v>-0.010678145162698618</v>
      </c>
      <c r="R327" s="19167" t="n">
        <v>-0.00937041349658322</v>
      </c>
      <c r="S327" s="20255" t="n">
        <v>-0.0918915353647447</v>
      </c>
      <c r="T327" s="21343" t="n">
        <v>0.05320638953865493</v>
      </c>
      <c r="U327" s="22431" t="n">
        <v>-1.7270770702827836</v>
      </c>
      <c r="V327" s="23519" t="n">
        <v>-0.07494628249222157</v>
      </c>
      <c r="W327" s="24605" t="n">
        <v>0.05341615905832084</v>
      </c>
      <c r="X327" t="n" s="25691">
        <v>-1.4030638633225896</v>
      </c>
      <c r="Y327" t="n" s="26840">
        <v>0.5365660166419317</v>
      </c>
      <c r="Z327" t="n" s="27991">
        <v>0.6039328406632934</v>
      </c>
      <c r="AA327" t="n" s="29202">
        <v>0.0</v>
      </c>
      <c r="AB327" t="n" s="30415">
        <v>0.0</v>
      </c>
      <c r="AC327" t="n" s="31628">
        <v>0.06753009761429508</v>
      </c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</row>
    <row r="328" spans="1:23" x14ac:dyDescent="0.25">
      <c r="A328" s="116" t="str">
        <f>IF(ISBLANK(TBL_DATA[[#This Row],[Row.names]]), "",   DATE(YEAR(TBL_DATA[[#This Row],[Row.names]]), MONTH(TBL_DATA[[#This Row],[Row.names]]), DAY(TBL_DATA[[#This Row],[Row.names]])))</f>
        <v/>
      </c>
      <c r="B328" s="512" t="s">
        <v>455</v>
      </c>
      <c r="C328" s="1725" t="s">
        <v>1668</v>
      </c>
      <c r="D328" s="2938" t="n">
        <v>0.007891382495739152</v>
      </c>
      <c r="E328" s="4151" t="n">
        <v>0.04567452351482437</v>
      </c>
      <c r="F328" s="5302" t="n">
        <v>-0.10973128650780606</v>
      </c>
      <c r="G328" s="6453" t="n">
        <v>0.3221931749073023</v>
      </c>
      <c r="H328" s="7604" t="n">
        <v>0.2801887647436847</v>
      </c>
      <c r="I328" s="8755" t="n">
        <v>0.0034051820530724966</v>
      </c>
      <c r="J328" s="9906" t="n">
        <v>-0.17902290067112447</v>
      </c>
      <c r="K328" s="11055" t="n">
        <v>1.4623479026961117</v>
      </c>
      <c r="L328" s="12204" t="n">
        <v>0.3471331302034322</v>
      </c>
      <c r="M328" s="13353" t="n">
        <v>0.003242973057032647</v>
      </c>
      <c r="N328" s="14502" t="n">
        <v>0.06371347544305822</v>
      </c>
      <c r="O328" s="15653" t="n">
        <v>0.04542406243809537</v>
      </c>
      <c r="P328" s="16866" t="n">
        <v>-0.04816392777439671</v>
      </c>
      <c r="Q328" s="18017" t="n">
        <v>-0.010916934107485508</v>
      </c>
      <c r="R328" s="19168" t="n">
        <v>-0.009567707070651561</v>
      </c>
      <c r="S328" s="20256" t="n">
        <v>-0.07021482436659998</v>
      </c>
      <c r="T328" s="21344" t="n">
        <v>0.05416721010937464</v>
      </c>
      <c r="U328" s="22432" t="n">
        <v>-1.2962606755050137</v>
      </c>
      <c r="V328" s="23520" t="n">
        <v>-0.05836005348480666</v>
      </c>
      <c r="W328" s="24606" t="n">
        <v>0.05456629020364412</v>
      </c>
      <c r="X328" t="n" s="25692">
        <v>-1.0695257688767925</v>
      </c>
      <c r="Y328" t="n" s="26841">
        <v>0.5293285980784382</v>
      </c>
      <c r="Z328" t="n" s="27992">
        <v>0.5891800490541343</v>
      </c>
      <c r="AA328" t="n" s="29203">
        <v>0.0</v>
      </c>
      <c r="AB328" t="n" s="30416">
        <v>0.0</v>
      </c>
      <c r="AC328" t="n" s="31629">
        <v>0.06546640355518955</v>
      </c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</row>
    <row r="329" spans="1:23" x14ac:dyDescent="0.25">
      <c r="A329" s="116" t="str">
        <f>IF(ISBLANK(TBL_DATA[[#This Row],[Row.names]]), "",   DATE(YEAR(TBL_DATA[[#This Row],[Row.names]]), MONTH(TBL_DATA[[#This Row],[Row.names]]), DAY(TBL_DATA[[#This Row],[Row.names]])))</f>
        <v/>
      </c>
      <c r="B329" s="513" t="s">
        <v>456</v>
      </c>
      <c r="C329" s="1726" t="s">
        <v>1669</v>
      </c>
      <c r="D329" s="2939" t="n">
        <v>-0.003438770000284133</v>
      </c>
      <c r="E329" s="4152" t="n">
        <v>0.04207868933330006</v>
      </c>
      <c r="F329" s="5303" t="n">
        <v>-0.12084016705749467</v>
      </c>
      <c r="G329" s="6454" t="n">
        <v>0.2953086005308642</v>
      </c>
      <c r="H329" s="7605" t="n">
        <v>0.24401884511547456</v>
      </c>
      <c r="I329" s="8756" t="n">
        <v>0.003488098479724904</v>
      </c>
      <c r="J329" s="9907" t="n">
        <v>-0.19143058424714665</v>
      </c>
      <c r="K329" s="11056" t="n">
        <v>1.3220987719585764</v>
      </c>
      <c r="L329" s="12205" t="n">
        <v>0.2922704140313212</v>
      </c>
      <c r="M329" s="13354" t="n">
        <v>0.003374946779919191</v>
      </c>
      <c r="N329" s="14503" t="n">
        <v>0.06368446775391944</v>
      </c>
      <c r="O329" s="15654" t="n">
        <v>0.04538021239032889</v>
      </c>
      <c r="P329" s="16867" t="n">
        <v>-0.05143707310475443</v>
      </c>
      <c r="Q329" s="18018" t="n">
        <v>-0.01090985171814834</v>
      </c>
      <c r="R329" s="19169" t="n">
        <v>-0.009561238962017023</v>
      </c>
      <c r="S329" s="20257" t="n">
        <v>-0.09517306971842387</v>
      </c>
      <c r="T329" s="21345" t="n">
        <v>0.054332145840176434</v>
      </c>
      <c r="U329" s="22433" t="n">
        <v>-1.7516898743220117</v>
      </c>
      <c r="V329" s="23521" t="n">
        <v>-0.08035884647920932</v>
      </c>
      <c r="W329" s="24607" t="n">
        <v>0.055097673461357306</v>
      </c>
      <c r="X329" t="n" s="25693">
        <v>-1.458479849164029</v>
      </c>
      <c r="Y329" t="n" s="26842">
        <v>0.49398263645139845</v>
      </c>
      <c r="Z329" t="n" s="27993">
        <v>0.5406203973504154</v>
      </c>
      <c r="AA329" t="n" s="29204">
        <v>0.0</v>
      </c>
      <c r="AB329" t="n" s="30417">
        <v>0.0</v>
      </c>
      <c r="AC329" t="n" s="31630">
        <v>0.07161374785080926</v>
      </c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</row>
    <row r="330" spans="1:23" x14ac:dyDescent="0.25">
      <c r="A330" s="116" t="str">
        <f>IF(ISBLANK(TBL_DATA[[#This Row],[Row.names]]), "",   DATE(YEAR(TBL_DATA[[#This Row],[Row.names]]), MONTH(TBL_DATA[[#This Row],[Row.names]]), DAY(TBL_DATA[[#This Row],[Row.names]])))</f>
        <v/>
      </c>
      <c r="B330" s="514" t="s">
        <v>457</v>
      </c>
      <c r="C330" s="1727" t="s">
        <v>1670</v>
      </c>
      <c r="D330" s="2940" t="n">
        <v>-0.012918496549364089</v>
      </c>
      <c r="E330" s="4153" t="n">
        <v>0.028616599380981933</v>
      </c>
      <c r="F330" s="5304" t="n">
        <v>-0.16579708203170151</v>
      </c>
      <c r="G330" s="6455" t="n">
        <v>0.33461002220439073</v>
      </c>
      <c r="H330" s="7606" t="n">
        <v>0.2744428670271071</v>
      </c>
      <c r="I330" s="8757" t="n">
        <v>0.003675472897474551</v>
      </c>
      <c r="J330" s="9908" t="n">
        <v>-0.23170649598517568</v>
      </c>
      <c r="K330" s="11057" t="n">
        <v>1.466740124077059</v>
      </c>
      <c r="L330" s="12206" t="n">
        <v>0.3246829781788397</v>
      </c>
      <c r="M330" s="13355" t="n">
        <v>0.0035459390380422695</v>
      </c>
      <c r="N330" s="14504" t="n">
        <v>0.06849796780247805</v>
      </c>
      <c r="O330" s="15655" t="n">
        <v>0.05219199169876723</v>
      </c>
      <c r="P330" s="16868" t="n">
        <v>-0.0636910800027054</v>
      </c>
      <c r="Q330" s="18019" t="n">
        <v>-0.011903080835884192</v>
      </c>
      <c r="R330" s="19170" t="n">
        <v>-0.010452535099921613</v>
      </c>
      <c r="S330" s="20258" t="n">
        <v>-0.1033946840529899</v>
      </c>
      <c r="T330" s="21346" t="n">
        <v>0.05543771635273697</v>
      </c>
      <c r="U330" s="22434" t="n">
        <v>-1.865060302901263</v>
      </c>
      <c r="V330" s="23522" t="n">
        <v>-0.09017572359633941</v>
      </c>
      <c r="W330" s="24608" t="n">
        <v>0.0564658910822168</v>
      </c>
      <c r="X330" t="n" s="25694">
        <v>-1.5969946080376138</v>
      </c>
      <c r="Y330" t="n" s="26843">
        <v>0.5238729493179688</v>
      </c>
      <c r="Z330" t="n" s="27994">
        <v>0.5698095981806902</v>
      </c>
      <c r="AA330" t="n" s="29205">
        <v>0.0</v>
      </c>
      <c r="AB330" t="n" s="30418">
        <v>0.0</v>
      </c>
      <c r="AC330" t="n" s="31631">
        <v>0.07062957019416378</v>
      </c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</row>
    <row r="331" spans="1:23" x14ac:dyDescent="0.25">
      <c r="A331" s="116" t="str">
        <f>IF(ISBLANK(TBL_DATA[[#This Row],[Row.names]]), "",   DATE(YEAR(TBL_DATA[[#This Row],[Row.names]]), MONTH(TBL_DATA[[#This Row],[Row.names]]), DAY(TBL_DATA[[#This Row],[Row.names]])))</f>
        <v/>
      </c>
      <c r="B331" s="515" t="s">
        <v>458</v>
      </c>
      <c r="C331" s="1728" t="s">
        <v>1671</v>
      </c>
      <c r="D331" s="2941" t="n">
        <v>8.81171814058301E-4</v>
      </c>
      <c r="E331" s="4154" t="n">
        <v>0.02952298733582892</v>
      </c>
      <c r="F331" s="5305" t="n">
        <v>-0.1752833977895072</v>
      </c>
      <c r="G331" s="6456" t="n">
        <v>0.30089811488169893</v>
      </c>
      <c r="H331" s="7607" t="n">
        <v>0.21649026759346165</v>
      </c>
      <c r="I331" s="8758" t="n">
        <v>0.003624535912235568</v>
      </c>
      <c r="J331" s="9909" t="n">
        <v>-0.23002611981368903</v>
      </c>
      <c r="K331" s="11058" t="n">
        <v>1.3641791601168718</v>
      </c>
      <c r="L331" s="12207" t="n">
        <v>0.25664002149150356</v>
      </c>
      <c r="M331" s="13356" t="n">
        <v>0.003530447821532692</v>
      </c>
      <c r="N331" s="14505" t="n">
        <v>0.06500256284053926</v>
      </c>
      <c r="O331" s="15656" t="n">
        <v>0.05219199169876723</v>
      </c>
      <c r="P331" s="16869" t="n">
        <v>-0.06286603097315246</v>
      </c>
      <c r="Q331" s="18020" t="n">
        <v>-0.011469516823496152</v>
      </c>
      <c r="R331" s="19171" t="n">
        <v>-0.010092991455227159</v>
      </c>
      <c r="S331" s="20259" t="n">
        <v>-0.10398860234376672</v>
      </c>
      <c r="T331" s="21347" t="n">
        <v>0.055431970698852</v>
      </c>
      <c r="U331" s="22435" t="n">
        <v>-1.8759679844094075</v>
      </c>
      <c r="V331" s="23523" t="n">
        <v>-0.09381309929275417</v>
      </c>
      <c r="W331" s="24609" t="n">
        <v>0.05635270494500415</v>
      </c>
      <c r="X331" t="n" s="25695">
        <v>-1.6647488241124972</v>
      </c>
      <c r="Y331" t="n" s="26844">
        <v>0.4652851465429148</v>
      </c>
      <c r="Z331" t="n" s="27995">
        <v>0.5065965075792602</v>
      </c>
      <c r="AA331" t="n" s="29206">
        <v>0.0</v>
      </c>
      <c r="AB331" t="n" s="30419">
        <v>0.0</v>
      </c>
      <c r="AC331" t="n" s="31632">
        <v>0.08983856102825899</v>
      </c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</row>
    <row r="332" spans="1:23" x14ac:dyDescent="0.25">
      <c r="A332" s="116" t="str">
        <f>IF(ISBLANK(TBL_DATA[[#This Row],[Row.names]]), "",   DATE(YEAR(TBL_DATA[[#This Row],[Row.names]]), MONTH(TBL_DATA[[#This Row],[Row.names]]), DAY(TBL_DATA[[#This Row],[Row.names]])))</f>
        <v/>
      </c>
      <c r="B332" s="516" t="s">
        <v>459</v>
      </c>
      <c r="C332" s="1729" t="s">
        <v>1672</v>
      </c>
      <c r="D332" s="2942" t="n">
        <v>-0.0014577049085687708</v>
      </c>
      <c r="E332" s="4155" t="n">
        <v>0.028022246623705227</v>
      </c>
      <c r="F332" s="5306" t="n">
        <v>-0.1965926286274865</v>
      </c>
      <c r="G332" s="6457" t="n">
        <v>0.2891567296711027</v>
      </c>
      <c r="H332" s="7608" t="n">
        <v>0.20794699055161942</v>
      </c>
      <c r="I332" s="8759" t="n">
        <v>0.003610167488163941</v>
      </c>
      <c r="J332" s="9910" t="n">
        <v>-0.24343362057953888</v>
      </c>
      <c r="K332" s="11059" t="n">
        <v>1.2773131291933788</v>
      </c>
      <c r="L332" s="12208" t="n">
        <v>0.23293701518150606</v>
      </c>
      <c r="M332" s="13357" t="n">
        <v>0.003552758928943819</v>
      </c>
      <c r="N332" s="14506" t="n">
        <v>0.0643947552631339</v>
      </c>
      <c r="O332" s="15657" t="n">
        <v>0.0522733547028125</v>
      </c>
      <c r="P332" s="16870" t="n">
        <v>-0.06423209575978939</v>
      </c>
      <c r="Q332" s="18021" t="n">
        <v>-0.011451448445831552</v>
      </c>
      <c r="R332" s="19172" t="n">
        <v>-0.01008779430159994</v>
      </c>
      <c r="S332" s="20260" t="n">
        <v>-0.10648451249848145</v>
      </c>
      <c r="T332" s="21348" t="n">
        <v>0.0556128469709441</v>
      </c>
      <c r="U332" s="22436" t="n">
        <v>-1.9147466511490796</v>
      </c>
      <c r="V332" s="23524" t="n">
        <v>-0.09800770029124373</v>
      </c>
      <c r="W332" s="24610" t="n">
        <v>0.05660871299751911</v>
      </c>
      <c r="X332" t="n" s="25696">
        <v>-1.731318291859752</v>
      </c>
      <c r="Y332" t="n" s="26845">
        <v>0.45601205088420577</v>
      </c>
      <c r="Z332" t="n" s="27996">
        <v>0.4826354889370508</v>
      </c>
      <c r="AA332" t="n" s="29207">
        <v>0.0</v>
      </c>
      <c r="AB332" t="n" s="30420">
        <v>0.0</v>
      </c>
      <c r="AC332" t="n" s="31633">
        <v>0.0862208074708715</v>
      </c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</row>
    <row r="333" spans="1:23" x14ac:dyDescent="0.25">
      <c r="A333" s="116" t="str">
        <f>IF(ISBLANK(TBL_DATA[[#This Row],[Row.names]]), "",   DATE(YEAR(TBL_DATA[[#This Row],[Row.names]]), MONTH(TBL_DATA[[#This Row],[Row.names]]), DAY(TBL_DATA[[#This Row],[Row.names]])))</f>
        <v/>
      </c>
      <c r="B333" s="517" t="s">
        <v>460</v>
      </c>
      <c r="C333" s="1730" t="s">
        <v>1673</v>
      </c>
      <c r="D333" s="2943" t="n">
        <v>-0.00930824155175903</v>
      </c>
      <c r="E333" s="4156" t="n">
        <v>0.018453167231549772</v>
      </c>
      <c r="F333" s="5307" t="n">
        <v>-0.2140047944508764</v>
      </c>
      <c r="G333" s="6458" t="n">
        <v>0.29695568951146023</v>
      </c>
      <c r="H333" s="7609" t="n">
        <v>0.2519531761426855</v>
      </c>
      <c r="I333" s="8760" t="n">
        <v>0.003587092560987957</v>
      </c>
      <c r="J333" s="9911" t="n">
        <v>-0.2615193357360287</v>
      </c>
      <c r="K333" s="11060" t="n">
        <v>1.3101694881602046</v>
      </c>
      <c r="L333" s="12209" t="n">
        <v>0.2774598253402349</v>
      </c>
      <c r="M333" s="13358" t="n">
        <v>0.0035254064238408375</v>
      </c>
      <c r="N333" s="14507" t="n">
        <v>0.06583827779866085</v>
      </c>
      <c r="O333" s="15658" t="n">
        <v>0.05548943192203019</v>
      </c>
      <c r="P333" s="16871" t="n">
        <v>-0.07294244944884054</v>
      </c>
      <c r="Q333" s="18022" t="n">
        <v>-0.011906653349313078</v>
      </c>
      <c r="R333" s="19173" t="n">
        <v>-0.010512430481280602</v>
      </c>
      <c r="S333" s="20261" t="n">
        <v>-0.10752625462029208</v>
      </c>
      <c r="T333" s="21349" t="n">
        <v>0.05561468705574019</v>
      </c>
      <c r="U333" s="22437" t="n">
        <v>-1.933414720333195</v>
      </c>
      <c r="V333" s="23525" t="n">
        <v>-0.10803519307083309</v>
      </c>
      <c r="W333" s="24611" t="n">
        <v>0.05666698736044729</v>
      </c>
      <c r="X333" t="n" s="25697">
        <v>-1.9064926177148431</v>
      </c>
      <c r="Y333" t="n" s="26846">
        <v>0.5019493760756014</v>
      </c>
      <c r="Z333" t="n" s="27997">
        <v>0.5267445541628646</v>
      </c>
      <c r="AA333" t="n" s="29208">
        <v>0.0</v>
      </c>
      <c r="AB333" t="n" s="30421">
        <v>0.0</v>
      </c>
      <c r="AC333" t="n" s="31634">
        <v>0.08304360544541999</v>
      </c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</row>
    <row r="334" spans="1:23" x14ac:dyDescent="0.25">
      <c r="A334" s="116" t="str">
        <f>IF(ISBLANK(TBL_DATA[[#This Row],[Row.names]]), "",   DATE(YEAR(TBL_DATA[[#This Row],[Row.names]]), MONTH(TBL_DATA[[#This Row],[Row.names]]), DAY(TBL_DATA[[#This Row],[Row.names]])))</f>
        <v/>
      </c>
      <c r="B334" s="518" t="s">
        <v>461</v>
      </c>
      <c r="C334" s="1731" t="s">
        <v>1674</v>
      </c>
      <c r="D334" s="2944" t="n">
        <v>-0.005879606664526763</v>
      </c>
      <c r="E334" s="4157" t="n">
        <v>0.012465063201986704</v>
      </c>
      <c r="F334" s="5308" t="n">
        <v>-0.2359593736399498</v>
      </c>
      <c r="G334" s="6459" t="n">
        <v>0.2998700117012591</v>
      </c>
      <c r="H334" s="7610" t="n">
        <v>0.2729415385911767</v>
      </c>
      <c r="I334" s="8761" t="n">
        <v>0.003512558990962367</v>
      </c>
      <c r="J334" s="9912" t="n">
        <v>-0.2794036328117734</v>
      </c>
      <c r="K334" s="11061" t="n">
        <v>1.3037823530735082</v>
      </c>
      <c r="L334" s="12210" t="n">
        <v>0.28957211565378105</v>
      </c>
      <c r="M334" s="13359" t="n">
        <v>0.003472153844654936</v>
      </c>
      <c r="N334" s="14508" t="n">
        <v>0.06539419989432392</v>
      </c>
      <c r="O334" s="15659" t="n">
        <v>0.05672174321323185</v>
      </c>
      <c r="P334" s="16872" t="n">
        <v>-0.07839318320146105</v>
      </c>
      <c r="Q334" s="18023" t="n">
        <v>-0.012007379135702474</v>
      </c>
      <c r="R334" s="19174" t="n">
        <v>-0.010622560273821371</v>
      </c>
      <c r="S334" s="20262" t="n">
        <v>-0.11561510637128192</v>
      </c>
      <c r="T334" s="21350" t="n">
        <v>0.05539518102189627</v>
      </c>
      <c r="U334" s="22438" t="n">
        <v>-2.087096823920158</v>
      </c>
      <c r="V334" s="23526" t="n">
        <v>-0.1242123252270011</v>
      </c>
      <c r="W334" s="24612" t="n">
        <v>0.05601953801247845</v>
      </c>
      <c r="X334" t="n" s="25698">
        <v>-2.2173036343022425</v>
      </c>
      <c r="Y334" t="n" s="26847">
        <v>0.5224380715368825</v>
      </c>
      <c r="Z334" t="n" s="27998">
        <v>0.538119053420134</v>
      </c>
      <c r="AA334" t="n" s="29209">
        <v>0.0</v>
      </c>
      <c r="AB334" t="n" s="30422">
        <v>0.0</v>
      </c>
      <c r="AC334" t="n" s="31635">
        <v>0.09042066952318796</v>
      </c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</row>
    <row r="335" spans="1:23" x14ac:dyDescent="0.25">
      <c r="A335" s="116" t="str">
        <f>IF(ISBLANK(TBL_DATA[[#This Row],[Row.names]]), "",   DATE(YEAR(TBL_DATA[[#This Row],[Row.names]]), MONTH(TBL_DATA[[#This Row],[Row.names]]), DAY(TBL_DATA[[#This Row],[Row.names]])))</f>
        <v/>
      </c>
      <c r="B335" s="519" t="s">
        <v>462</v>
      </c>
      <c r="C335" s="1732" t="s">
        <v>1675</v>
      </c>
      <c r="D335" s="2945" t="n">
        <v>0.004813689663775509</v>
      </c>
      <c r="E335" s="4158" t="n">
        <v>0.017338755811656004</v>
      </c>
      <c r="F335" s="5309" t="n">
        <v>-0.21338005668055648</v>
      </c>
      <c r="G335" s="6460" t="n">
        <v>0.3036238078110712</v>
      </c>
      <c r="H335" s="7611" t="n">
        <v>0.27183563375103925</v>
      </c>
      <c r="I335" s="8762" t="n">
        <v>0.0035679128751011906</v>
      </c>
      <c r="J335" s="9913" t="n">
        <v>-0.25935676917418926</v>
      </c>
      <c r="K335" s="11062" t="n">
        <v>1.299310634649794</v>
      </c>
      <c r="L335" s="12211" t="n">
        <v>0.27863168638056746</v>
      </c>
      <c r="M335" s="13360" t="n">
        <v>0.003551223946638353</v>
      </c>
      <c r="N335" s="14509" t="n">
        <v>0.06637427647843402</v>
      </c>
      <c r="O335" s="15660" t="n">
        <v>0.056465376419222085</v>
      </c>
      <c r="P335" s="16873" t="n">
        <v>-0.07395685399337282</v>
      </c>
      <c r="Q335" s="18024" t="n">
        <v>-0.01205145568638285</v>
      </c>
      <c r="R335" s="19175" t="n">
        <v>-0.010645882253882993</v>
      </c>
      <c r="S335" s="20263" t="n">
        <v>-0.10871905530249071</v>
      </c>
      <c r="T335" s="21351" t="n">
        <v>0.05577196767962909</v>
      </c>
      <c r="U335" s="22439" t="n">
        <v>-1.949349463999649</v>
      </c>
      <c r="V335" s="23527" t="n">
        <v>-0.11465267046079441</v>
      </c>
      <c r="W335" s="24613" t="n">
        <v>0.05649937097727252</v>
      </c>
      <c r="X335" t="n" s="25699">
        <v>-2.029273396812058</v>
      </c>
      <c r="Y335" t="n" s="26848">
        <v>0.5213785896553859</v>
      </c>
      <c r="Z335" t="n" s="27999">
        <v>0.5278557439116935</v>
      </c>
      <c r="AA335" t="n" s="29210">
        <v>0.0</v>
      </c>
      <c r="AB335" t="n" s="30423">
        <v>0.0</v>
      </c>
      <c r="AC335" t="n" s="31636">
        <v>0.09095370043975726</v>
      </c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</row>
    <row r="336" spans="1:23" x14ac:dyDescent="0.25">
      <c r="A336" s="116" t="str">
        <f>IF(ISBLANK(TBL_DATA[[#This Row],[Row.names]]), "",   DATE(YEAR(TBL_DATA[[#This Row],[Row.names]]), MONTH(TBL_DATA[[#This Row],[Row.names]]), DAY(TBL_DATA[[#This Row],[Row.names]])))</f>
        <v/>
      </c>
      <c r="B336" s="520" t="s">
        <v>463</v>
      </c>
      <c r="C336" s="1733" t="s">
        <v>1676</v>
      </c>
      <c r="D336" s="2946" t="n">
        <v>-0.002147019732133784</v>
      </c>
      <c r="E336" s="4159" t="n">
        <v>0.01515450942866381</v>
      </c>
      <c r="F336" s="5310" t="n">
        <v>-0.2156753216392734</v>
      </c>
      <c r="G336" s="6461" t="n">
        <v>0.3038804029436691</v>
      </c>
      <c r="H336" s="7612" t="n">
        <v>0.27150752423763785</v>
      </c>
      <c r="I336" s="8763" t="n">
        <v>0.003570770286154312</v>
      </c>
      <c r="J336" s="9914" t="n">
        <v>-0.26130242200441545</v>
      </c>
      <c r="K336" s="11063" t="n">
        <v>1.3007754623790744</v>
      </c>
      <c r="L336" s="12212" t="n">
        <v>0.2787595074232481</v>
      </c>
      <c r="M336" s="13361" t="n">
        <v>0.0035529527143226807</v>
      </c>
      <c r="N336" s="14510" t="n">
        <v>0.0664124722279352</v>
      </c>
      <c r="O336" s="15661" t="n">
        <v>0.0566068467471715</v>
      </c>
      <c r="P336" s="16874" t="n">
        <v>-0.07594508690065638</v>
      </c>
      <c r="Q336" s="18025" t="n">
        <v>-0.01207949371033715</v>
      </c>
      <c r="R336" s="19176" t="n">
        <v>-0.010673111426372815</v>
      </c>
      <c r="S336" s="20264" t="n">
        <v>-0.11471195796964184</v>
      </c>
      <c r="T336" s="21352" t="n">
        <v>0.055778480145694795</v>
      </c>
      <c r="U336" s="22440" t="n">
        <v>-2.056562991139438</v>
      </c>
      <c r="V336" s="23528" t="n">
        <v>-0.11848238895886876</v>
      </c>
      <c r="W336" s="24614" t="n">
        <v>0.05654091750717467</v>
      </c>
      <c r="X336" t="n" s="25700">
        <v>-2.095515852635998</v>
      </c>
      <c r="Y336" t="n" s="26849">
        <v>0.5210638389272834</v>
      </c>
      <c r="Z336" t="n" s="28000">
        <v>0.5279768057625716</v>
      </c>
      <c r="AA336" t="n" s="29211">
        <v>0.0</v>
      </c>
      <c r="AB336" t="n" s="30424">
        <v>0.0</v>
      </c>
      <c r="AC336" t="n" s="31637">
        <v>0.08964186464344047</v>
      </c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</row>
    <row r="337" spans="1:23" x14ac:dyDescent="0.25">
      <c r="A337" s="116" t="str">
        <f>IF(ISBLANK(TBL_DATA[[#This Row],[Row.names]]), "",   DATE(YEAR(TBL_DATA[[#This Row],[Row.names]]), MONTH(TBL_DATA[[#This Row],[Row.names]]), DAY(TBL_DATA[[#This Row],[Row.names]])))</f>
        <v/>
      </c>
      <c r="B337" s="521" t="s">
        <v>464</v>
      </c>
      <c r="C337" s="1734" t="s">
        <v>1677</v>
      </c>
      <c r="D337" s="2947" t="n">
        <v>-8.34309133489467E-4</v>
      </c>
      <c r="E337" s="4160" t="n">
        <v>0.014307556749544537</v>
      </c>
      <c r="F337" s="5311" t="n">
        <v>-0.21356970475575654</v>
      </c>
      <c r="G337" s="6462" t="n">
        <v>0.3026860354964714</v>
      </c>
      <c r="H337" s="7613" t="n">
        <v>0.2703442575241168</v>
      </c>
      <c r="I337" s="8764" t="n">
        <v>0.0035735359762834786</v>
      </c>
      <c r="J337" s="9915" t="n">
        <v>-0.25346473956338755</v>
      </c>
      <c r="K337" s="11064" t="n">
        <v>1.2926699265703971</v>
      </c>
      <c r="L337" s="12213" t="n">
        <v>0.2764723215761195</v>
      </c>
      <c r="M337" s="13362" t="n">
        <v>0.0035584980413062724</v>
      </c>
      <c r="N337" s="14511" t="n">
        <v>0.06641090930594779</v>
      </c>
      <c r="O337" s="15662" t="n">
        <v>0.056612758612593454</v>
      </c>
      <c r="P337" s="16875" t="n">
        <v>-0.07671603435450092</v>
      </c>
      <c r="Q337" s="18026" t="n">
        <v>-0.01208093444753407</v>
      </c>
      <c r="R337" s="19177" t="n">
        <v>-0.010674585260753452</v>
      </c>
      <c r="S337" s="20265" t="n">
        <v>-0.11621328182585333</v>
      </c>
      <c r="T337" s="21353" t="n">
        <v>0.055738356347571086</v>
      </c>
      <c r="U337" s="22441" t="n">
        <v>-2.08497862945895</v>
      </c>
      <c r="V337" s="23529" t="n">
        <v>-0.12852223480134528</v>
      </c>
      <c r="W337" s="24615" t="n">
        <v>0.05590128734177949</v>
      </c>
      <c r="X337" t="n" s="25701">
        <v>-2.2990925775208466</v>
      </c>
      <c r="Y337" t="n" s="26850">
        <v>0.5199463987029016</v>
      </c>
      <c r="Z337" t="n" s="28001">
        <v>0.5258063536855746</v>
      </c>
      <c r="AA337" t="n" s="29212">
        <v>0.0</v>
      </c>
      <c r="AB337" t="n" s="30425">
        <v>0.0</v>
      </c>
      <c r="AC337" t="n" s="31638">
        <v>0.08663735877221998</v>
      </c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</row>
    <row r="338" spans="1:23" x14ac:dyDescent="0.25">
      <c r="A338" s="116" t="str">
        <f>IF(ISBLANK(TBL_DATA[[#This Row],[Row.names]]), "",   DATE(YEAR(TBL_DATA[[#This Row],[Row.names]]), MONTH(TBL_DATA[[#This Row],[Row.names]]), DAY(TBL_DATA[[#This Row],[Row.names]])))</f>
        <v/>
      </c>
      <c r="B338" s="522" t="s">
        <v>465</v>
      </c>
      <c r="C338" s="1735" t="s">
        <v>1678</v>
      </c>
      <c r="D338" s="2948" t="n">
        <v>-0.0024464204620365587</v>
      </c>
      <c r="E338" s="4161" t="n">
        <v>0.01182613398791399</v>
      </c>
      <c r="F338" s="5312" t="n">
        <v>-0.20718822266109416</v>
      </c>
      <c r="G338" s="6463" t="n">
        <v>0.29263389630122283</v>
      </c>
      <c r="H338" s="7614" t="n">
        <v>0.2658866688100023</v>
      </c>
      <c r="I338" s="8765" t="n">
        <v>0.0035874781328608064</v>
      </c>
      <c r="J338" s="9916" t="n">
        <v>-0.24489197893890868</v>
      </c>
      <c r="K338" s="11065" t="n">
        <v>1.232172011174883</v>
      </c>
      <c r="L338" s="12214" t="n">
        <v>0.2689403131367124</v>
      </c>
      <c r="M338" s="13363" t="n">
        <v>0.0035800090558001647</v>
      </c>
      <c r="N338" s="14512" t="n">
        <v>0.06646729083503568</v>
      </c>
      <c r="O338" s="15663" t="n">
        <v>0.056809142854249414</v>
      </c>
      <c r="P338" s="16876" t="n">
        <v>-0.07897477514032647</v>
      </c>
      <c r="Q338" s="18027" t="n">
        <v>-0.0121189143740457</v>
      </c>
      <c r="R338" s="19178" t="n">
        <v>-0.010711371225031904</v>
      </c>
      <c r="S338" s="20266" t="n">
        <v>-0.11257018092537763</v>
      </c>
      <c r="T338" s="21354" t="n">
        <v>0.055887167623424557</v>
      </c>
      <c r="U338" s="22442" t="n">
        <v>-2.0142402220826616</v>
      </c>
      <c r="V338" s="23530" t="n">
        <v>-0.12682812453730696</v>
      </c>
      <c r="W338" s="24616" t="n">
        <v>0.055968526008948846</v>
      </c>
      <c r="X338" t="n" s="25702">
        <v>-2.2660615453233186</v>
      </c>
      <c r="Y338" t="n" s="26851">
        <v>0.5156419967477458</v>
      </c>
      <c r="Z338" t="n" s="28002">
        <v>0.5185945556373616</v>
      </c>
      <c r="AA338" t="n" s="29213">
        <v>0.0</v>
      </c>
      <c r="AB338" t="n" s="30426">
        <v>0.0</v>
      </c>
      <c r="AC338" t="n" s="31639">
        <v>0.08323507984605454</v>
      </c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</row>
    <row r="339" spans="1:23" x14ac:dyDescent="0.25">
      <c r="A339" s="116" t="str">
        <f>IF(ISBLANK(TBL_DATA[[#This Row],[Row.names]]), "",   DATE(YEAR(TBL_DATA[[#This Row],[Row.names]]), MONTH(TBL_DATA[[#This Row],[Row.names]]), DAY(TBL_DATA[[#This Row],[Row.names]])))</f>
        <v/>
      </c>
      <c r="B339" s="523" t="s">
        <v>466</v>
      </c>
      <c r="C339" s="1736" t="s">
        <v>1679</v>
      </c>
      <c r="D339" s="2949" t="n">
        <v>-0.0050810620300750856</v>
      </c>
      <c r="E339" s="4162" t="n">
        <v>0.006684982637470416</v>
      </c>
      <c r="F339" s="5313" t="n">
        <v>-0.23214315453876821</v>
      </c>
      <c r="G339" s="6464" t="n">
        <v>0.2912927995860895</v>
      </c>
      <c r="H339" s="7615" t="n">
        <v>0.265198218049029</v>
      </c>
      <c r="I339" s="8766" t="n">
        <v>0.00357591504171052</v>
      </c>
      <c r="J339" s="9917" t="n">
        <v>-0.2561609625346377</v>
      </c>
      <c r="K339" s="11066" t="n">
        <v>1.2181555496280314</v>
      </c>
      <c r="L339" s="12215" t="n">
        <v>0.2724536442680056</v>
      </c>
      <c r="M339" s="13364" t="n">
        <v>0.003558216969119479</v>
      </c>
      <c r="N339" s="14513" t="n">
        <v>0.06622201053827792</v>
      </c>
      <c r="O339" s="15664" t="n">
        <v>0.05771089565453303</v>
      </c>
      <c r="P339" s="16877" t="n">
        <v>-0.08365456143910222</v>
      </c>
      <c r="Q339" s="18028" t="n">
        <v>-0.012218247139065903</v>
      </c>
      <c r="R339" s="19179" t="n">
        <v>-0.010815898162959595</v>
      </c>
      <c r="S339" s="20267" t="n">
        <v>-0.12171627584074074</v>
      </c>
      <c r="T339" s="21355" t="n">
        <v>0.05615552523422627</v>
      </c>
      <c r="U339" s="22443" t="n">
        <v>-2.167485306798552</v>
      </c>
      <c r="V339" s="23531" t="n">
        <v>-0.133340709912373</v>
      </c>
      <c r="W339" s="24617" t="n">
        <v>0.05587265056544219</v>
      </c>
      <c r="X339" t="n" s="25703">
        <v>-2.3865112637925505</v>
      </c>
      <c r="Y339" t="n" s="26852">
        <v>0.5149739974494139</v>
      </c>
      <c r="Z339" t="n" s="28003">
        <v>0.5219709228185087</v>
      </c>
      <c r="AA339" t="n" s="29214">
        <v>0.0</v>
      </c>
      <c r="AB339" t="n" s="30427">
        <v>0.0</v>
      </c>
      <c r="AC339" t="n" s="31640">
        <v>0.08073084189959907</v>
      </c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</row>
    <row r="340" spans="1:23" x14ac:dyDescent="0.25">
      <c r="A340" s="116" t="str">
        <f>IF(ISBLANK(TBL_DATA[[#This Row],[Row.names]]), "",   DATE(YEAR(TBL_DATA[[#This Row],[Row.names]]), MONTH(TBL_DATA[[#This Row],[Row.names]]), DAY(TBL_DATA[[#This Row],[Row.names]])))</f>
        <v/>
      </c>
      <c r="B340" s="524" t="s">
        <v>467</v>
      </c>
      <c r="C340" s="1737" t="s">
        <v>1680</v>
      </c>
      <c r="D340" s="2950" t="n">
        <v>0.0041180811808117805</v>
      </c>
      <c r="E340" s="4163" t="n">
        <v>0.010830593119475651</v>
      </c>
      <c r="F340" s="5314" t="n">
        <v>-0.23462989454162797</v>
      </c>
      <c r="G340" s="6465" t="n">
        <v>0.28723731678273035</v>
      </c>
      <c r="H340" t="n" s="7616">
        <v>0.2594443669955643</v>
      </c>
      <c r="I340" t="n" s="8767">
        <v>0.003563329846365655</v>
      </c>
      <c r="J340" t="n" s="9918">
        <v>-0.2596942479792437</v>
      </c>
      <c r="K340" s="11067" t="n">
        <v>1.215939707622759</v>
      </c>
      <c r="L340" s="12216" t="n">
        <v>0.27560614778056214</v>
      </c>
      <c r="M340" s="13365" t="n">
        <v>0.003524232554396977</v>
      </c>
      <c r="N340" s="14514" t="n">
        <v>0.06573209148571031</v>
      </c>
      <c r="O340" s="15665" t="n">
        <v>0.05771089565453303</v>
      </c>
      <c r="P340" s="16878" t="n">
        <v>-0.07988097653344184</v>
      </c>
      <c r="Q340" s="18029" t="n">
        <v>-0.012157750648882982</v>
      </c>
      <c r="R340" s="19180" t="n">
        <v>-0.01076577643301362</v>
      </c>
      <c r="S340" t="n" s="20268">
        <v>-0.11498145361579215</v>
      </c>
      <c r="T340" t="n" s="21356">
        <v>0.056271582485073995</v>
      </c>
      <c r="U340" t="n" s="22444">
        <v>-2.0433307281928834</v>
      </c>
      <c r="V340" s="23532" t="n">
        <v>-0.1239509429184219</v>
      </c>
      <c r="W340" t="n" s="24618">
        <v>0.05633193440436291</v>
      </c>
      <c r="X340" t="n" s="25704">
        <v>-2.20036723803367</v>
      </c>
      <c r="Y340" t="n" s="26853">
        <v>0.5093568169717221</v>
      </c>
      <c r="Z340" t="n" s="28004">
        <v>0.5249820451982735</v>
      </c>
      <c r="AA340" t="n" s="29215">
        <v>0.0</v>
      </c>
      <c r="AB340" t="n" s="30428">
        <v>0.0</v>
      </c>
      <c r="AC340" t="n" s="31641">
        <v>0.08101354867591534</v>
      </c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</row>
    <row r="341" spans="1:23" x14ac:dyDescent="0.25">
      <c r="A341" s="116" t="str">
        <f>IF(ISBLANK(TBL_DATA[[#This Row],[Row.names]]), "",   DATE(YEAR(TBL_DATA[[#This Row],[Row.names]]), MONTH(TBL_DATA[[#This Row],[Row.names]]), DAY(TBL_DATA[[#This Row],[Row.names]])))</f>
        <v/>
      </c>
      <c r="B341" s="525" t="s">
        <v>468</v>
      </c>
      <c r="C341" s="1738" t="s">
        <v>1681</v>
      </c>
      <c r="D341" s="2951" t="n">
        <v>0.006967616751679381</v>
      </c>
      <c r="E341" s="4164" t="n">
        <v>0.017873673293204995</v>
      </c>
      <c r="F341" s="5315" t="n">
        <v>-0.24852043224975917</v>
      </c>
      <c r="G341" s="6466" t="n">
        <v>0.2956888850062891</v>
      </c>
      <c r="H341" s="7617" t="n">
        <v>0.30620034527214834</v>
      </c>
      <c r="I341" s="8768" t="n">
        <v>0.003461535606697802</v>
      </c>
      <c r="J341" s="9919" t="n">
        <v>-0.28422473266393644</v>
      </c>
      <c r="K341" s="11068" t="n">
        <v>1.2444007854453294</v>
      </c>
      <c r="L341" s="12217" t="n">
        <v>0.34780035032920004</v>
      </c>
      <c r="M341" s="13366" t="n">
        <v>0.0033561552643451846</v>
      </c>
      <c r="N341" s="14515" t="n">
        <v>0.0659708430457666</v>
      </c>
      <c r="O341" s="15666" t="n">
        <v>0.05771089565453303</v>
      </c>
      <c r="P341" s="16879" t="n">
        <v>-0.07346993981199734</v>
      </c>
      <c r="Q341" s="18030" t="n">
        <v>-0.012189772849065323</v>
      </c>
      <c r="R341" s="19181" t="n">
        <v>-0.010792742715940246</v>
      </c>
      <c r="S341" s="20269" t="n">
        <v>-0.11863710273003802</v>
      </c>
      <c r="T341" s="21357" t="n">
        <v>0.056206739262601786</v>
      </c>
      <c r="U341" s="22445" t="n">
        <v>-2.1107273662639856</v>
      </c>
      <c r="V341" s="23533" t="n">
        <v>-0.13909313272574209</v>
      </c>
      <c r="W341" s="24619" t="n">
        <v>0.055571646499903225</v>
      </c>
      <c r="X341" t="n" s="25705">
        <v>-2.5029514417209917</v>
      </c>
      <c r="Y341" t="n" s="26854">
        <v>0.5533537252717726</v>
      </c>
      <c r="Z341" t="n" s="28005">
        <v>0.5897460049285624</v>
      </c>
      <c r="AA341" t="n" s="29216">
        <v>0.0</v>
      </c>
      <c r="AB341" t="n" s="30429">
        <v>0.0</v>
      </c>
      <c r="AC341" t="n" s="31642">
        <v>0.07964941142398456</v>
      </c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</row>
    <row r="342" spans="1:23" x14ac:dyDescent="0.25">
      <c r="A342" s="116" t="str">
        <f>IF(ISBLANK(TBL_DATA[[#This Row],[Row.names]]), "",   DATE(YEAR(TBL_DATA[[#This Row],[Row.names]]), MONTH(TBL_DATA[[#This Row],[Row.names]]), DAY(TBL_DATA[[#This Row],[Row.names]])))</f>
        <v/>
      </c>
      <c r="B342" s="526" t="s">
        <v>469</v>
      </c>
      <c r="C342" s="1739" t="s">
        <v>1682</v>
      </c>
      <c r="D342" s="2952" t="n">
        <v>-0.0025546326438258284</v>
      </c>
      <c r="E342" s="4165" t="n">
        <v>0.01527337998011924</v>
      </c>
      <c r="F342" s="5316" t="n">
        <v>-0.24159193494813558</v>
      </c>
      <c r="G342" s="6467" t="n">
        <v>0.29549148990563184</v>
      </c>
      <c r="H342" s="7618" t="n">
        <v>0.30969706258108604</v>
      </c>
      <c r="I342" s="8769" t="n">
        <v>0.003431375303012651</v>
      </c>
      <c r="J342" s="9920" t="n">
        <v>-0.28251760076313437</v>
      </c>
      <c r="K342" s="11069" t="n">
        <v>1.2239858315708927</v>
      </c>
      <c r="L342" s="12218" t="n">
        <v>0.34219821674520545</v>
      </c>
      <c r="M342" s="13367" t="n">
        <v>0.003349622643115426</v>
      </c>
      <c r="N342" s="14516" t="n">
        <v>0.06556146217952859</v>
      </c>
      <c r="O342" s="15667" t="n">
        <v>0.05704165505164808</v>
      </c>
      <c r="P342" s="16880" t="n">
        <v>-0.07583688374923958</v>
      </c>
      <c r="Q342" s="18031" t="n">
        <v>-0.012081629885987513</v>
      </c>
      <c r="R342" s="19182" t="n">
        <v>-0.010693268997935785</v>
      </c>
      <c r="S342" s="20270" t="n">
        <v>-0.1259193843992369</v>
      </c>
      <c r="T342" s="21358" t="n">
        <v>0.05622525525219941</v>
      </c>
      <c r="U342" s="22446" t="n">
        <v>-2.239552027543907</v>
      </c>
      <c r="V342" s="23534" t="n">
        <v>-0.14528754613995631</v>
      </c>
      <c r="W342" s="24620" t="n">
        <v>0.05580914193782453</v>
      </c>
      <c r="X342" t="n" s="25706">
        <v>-2.6032929569463237</v>
      </c>
      <c r="Y342" t="n" s="26855">
        <v>0.5565043239554263</v>
      </c>
      <c r="Z342" t="n" s="28006">
        <v>0.5849771078813303</v>
      </c>
      <c r="AA342" t="n" s="29217">
        <v>0.0</v>
      </c>
      <c r="AB342" t="n" s="30430">
        <v>0.0</v>
      </c>
      <c r="AC342" t="n" s="31643">
        <v>0.08218048157888831</v>
      </c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</row>
    <row r="343" spans="1:23" x14ac:dyDescent="0.25">
      <c r="A343" s="116" t="str">
        <f>IF(ISBLANK(TBL_DATA[[#This Row],[Row.names]]), "",   DATE(YEAR(TBL_DATA[[#This Row],[Row.names]]), MONTH(TBL_DATA[[#This Row],[Row.names]]), DAY(TBL_DATA[[#This Row],[Row.names]])))</f>
        <v/>
      </c>
      <c r="B343" s="527" t="s">
        <v>470</v>
      </c>
      <c r="C343" s="1740" t="s">
        <v>1683</v>
      </c>
      <c r="D343" s="2953" t="n">
        <v>0.006337079967217003</v>
      </c>
      <c r="E343" s="4166" t="n">
        <v>0.021707248577639948</v>
      </c>
      <c r="F343" s="5317" t="n">
        <v>-0.22279249517716682</v>
      </c>
      <c r="G343" s="6468" t="n">
        <v>0.3005275380877135</v>
      </c>
      <c r="H343" s="7619" t="n">
        <v>0.30408313554585853</v>
      </c>
      <c r="I343" s="8770" t="n">
        <v>0.00353405489080186</v>
      </c>
      <c r="J343" s="9921" t="n">
        <v>-0.2650252652751909</v>
      </c>
      <c r="K343" s="11070" t="n">
        <v>1.2388780871605538</v>
      </c>
      <c r="L343" s="12219" t="n">
        <v>0.33224289365638976</v>
      </c>
      <c r="M343" s="13368" t="n">
        <v>0.003461815111683228</v>
      </c>
      <c r="N343" s="14517" t="n">
        <v>0.06725040134619817</v>
      </c>
      <c r="O343" s="15668" t="n">
        <v>0.05696742074091384</v>
      </c>
      <c r="P343" s="16881" t="n">
        <v>-0.06998038817880603</v>
      </c>
      <c r="Q343" s="18032" t="n">
        <v>-0.012239253606120057</v>
      </c>
      <c r="R343" s="19183" t="n">
        <v>-0.010815126934277821</v>
      </c>
      <c r="S343" s="20271" t="n">
        <v>-0.113187224238948</v>
      </c>
      <c r="T343" s="21359" t="n">
        <v>0.05682241947753772</v>
      </c>
      <c r="U343" s="22447" t="n">
        <v>-1.9919465816426853</v>
      </c>
      <c r="V343" s="23535" t="n">
        <v>-0.13297723350864443</v>
      </c>
      <c r="W343" s="24621" t="n">
        <v>0.05647620324906206</v>
      </c>
      <c r="X343" t="n" s="25707">
        <v>-2.354571055745552</v>
      </c>
      <c r="Y343" t="n" s="26856">
        <v>0.551437336010048</v>
      </c>
      <c r="Z343" t="n" s="28007">
        <v>0.5764051471459896</v>
      </c>
      <c r="AA343" t="n" s="29218">
        <v>0.0</v>
      </c>
      <c r="AB343" t="n" s="30431">
        <v>0.0</v>
      </c>
      <c r="AC343" t="n" s="31644">
        <v>0.07980513699161751</v>
      </c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</row>
    <row r="344" spans="1:23" x14ac:dyDescent="0.25">
      <c r="A344" s="116" t="str">
        <f>IF(ISBLANK(TBL_DATA[[#This Row],[Row.names]]), "",   DATE(YEAR(TBL_DATA[[#This Row],[Row.names]]), MONTH(TBL_DATA[[#This Row],[Row.names]]), DAY(TBL_DATA[[#This Row],[Row.names]])))</f>
        <v/>
      </c>
      <c r="B344" s="528" t="s">
        <v>471</v>
      </c>
      <c r="C344" s="1741" t="s">
        <v>1684</v>
      </c>
      <c r="D344" s="2954" t="n">
        <v>0.0030104274225214466</v>
      </c>
      <c r="E344" s="4167" t="n">
        <v>0.0247830240965472</v>
      </c>
      <c r="F344" s="5318" t="n">
        <v>-0.22778965972706477</v>
      </c>
      <c r="G344" s="6469" t="n">
        <v>0.3006081687487726</v>
      </c>
      <c r="H344" s="7620" t="n">
        <v>0.31467865959742936</v>
      </c>
      <c r="I344" s="8771" t="n">
        <v>0.0035276598939188004</v>
      </c>
      <c r="J344" s="9922" t="n">
        <v>-0.2760827743623061</v>
      </c>
      <c r="K344" s="11071" t="n">
        <v>1.2175015035723467</v>
      </c>
      <c r="L344" s="12220" t="n">
        <v>0.34358133014424225</v>
      </c>
      <c r="M344" s="13369" t="n">
        <v>0.003452471022882811</v>
      </c>
      <c r="N344" s="14518" t="n">
        <v>0.06764564625419184</v>
      </c>
      <c r="O344" s="15669" t="n">
        <v>0.05696742074091384</v>
      </c>
      <c r="P344" s="16882" t="n">
        <v>-0.0671806316358966</v>
      </c>
      <c r="Q344" s="18033" t="n">
        <v>-0.012269184388250406</v>
      </c>
      <c r="R344" s="19184" t="n">
        <v>-0.010836687821149315</v>
      </c>
      <c r="S344" s="20272" t="n">
        <v>-0.11905619773056952</v>
      </c>
      <c r="T344" s="21360" t="n">
        <v>0.05678476000229736</v>
      </c>
      <c r="U344" s="22448" t="n">
        <v>-2.096622363566436</v>
      </c>
      <c r="V344" s="23536" t="n">
        <v>-0.14403946763789044</v>
      </c>
      <c r="W344" s="24622" t="n">
        <v>0.05630156732782214</v>
      </c>
      <c r="X344" t="n" s="25708">
        <v>-2.55835626740557</v>
      </c>
      <c r="Y344" t="n" s="26857">
        <v>0.5609622621865302</v>
      </c>
      <c r="Z344" t="n" s="28008">
        <v>0.5861581101923288</v>
      </c>
      <c r="AA344" t="n" s="29219">
        <v>0.0</v>
      </c>
      <c r="AB344" t="n" s="30432">
        <v>0.0</v>
      </c>
      <c r="AC344" t="n" s="31645">
        <v>0.08132045673775817</v>
      </c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</row>
    <row r="345" spans="1:23" x14ac:dyDescent="0.25">
      <c r="A345" s="116" t="str">
        <f>IF(ISBLANK(TBL_DATA[[#This Row],[Row.names]]), "",   DATE(YEAR(TBL_DATA[[#This Row],[Row.names]]), MONTH(TBL_DATA[[#This Row],[Row.names]]), DAY(TBL_DATA[[#This Row],[Row.names]])))</f>
        <v/>
      </c>
      <c r="B345" s="529" t="s">
        <v>472</v>
      </c>
      <c r="C345" s="1742" t="s">
        <v>1685</v>
      </c>
      <c r="D345" s="2955" t="n">
        <v>3.0448903839468084E-4</v>
      </c>
      <c r="E345" s="4168" t="n">
        <v>0.025095059294117483</v>
      </c>
      <c r="F345" s="5319" t="n">
        <v>-0.2320724063226598</v>
      </c>
      <c r="G345" s="6470" t="n">
        <v>0.30646711371281277</v>
      </c>
      <c r="H345" s="7621" t="n">
        <v>0.32155915465898494</v>
      </c>
      <c r="I345" s="8772" t="n">
        <v>0.003511535114037638</v>
      </c>
      <c r="J345" s="9923" t="n">
        <v>-0.27377939196860557</v>
      </c>
      <c r="K345" s="11072" t="n">
        <v>1.2129537336760812</v>
      </c>
      <c r="L345" s="12221" t="n">
        <v>0.3412165143858627</v>
      </c>
      <c r="M345" s="13370" t="n">
        <v>0.003460289015580244</v>
      </c>
      <c r="N345" s="14519" t="n">
        <v>0.06767703018126296</v>
      </c>
      <c r="O345" s="15670" t="n">
        <v>0.05696614725205106</v>
      </c>
      <c r="P345" s="16883" t="n">
        <v>-0.06689659836342754</v>
      </c>
      <c r="Q345" s="18034" t="n">
        <v>-0.012266555273284968</v>
      </c>
      <c r="R345" s="19185" t="n">
        <v>-0.010833394105129988</v>
      </c>
      <c r="S345" s="20273" t="n">
        <v>-0.12100856014138706</v>
      </c>
      <c r="T345" s="21361" t="n">
        <v>0.05669640355162523</v>
      </c>
      <c r="U345" s="22449" t="n">
        <v>-2.1343251522330164</v>
      </c>
      <c r="V345" s="23537" t="n">
        <v>-0.14096968756280426</v>
      </c>
      <c r="W345" s="24623" t="n">
        <v>0.056375871585259446</v>
      </c>
      <c r="X345" t="n" s="25709">
        <v>-2.5005322950902897</v>
      </c>
      <c r="Y345" t="n" s="26858">
        <v>0.5670618614040138</v>
      </c>
      <c r="Z345" t="n" s="28009">
        <v>0.5841374105344244</v>
      </c>
      <c r="AA345" t="n" s="29220">
        <v>0.0</v>
      </c>
      <c r="AB345" t="n" s="30433">
        <v>0.0</v>
      </c>
      <c r="AC345" t="n" s="31646">
        <v>0.07899768385702369</v>
      </c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</row>
    <row r="346" spans="1:23" x14ac:dyDescent="0.25">
      <c r="A346" s="116" t="str">
        <f>IF(ISBLANK(TBL_DATA[[#This Row],[Row.names]]), "",   DATE(YEAR(TBL_DATA[[#This Row],[Row.names]]), MONTH(TBL_DATA[[#This Row],[Row.names]]), DAY(TBL_DATA[[#This Row],[Row.names]])))</f>
        <v/>
      </c>
      <c r="B346" s="530" t="s">
        <v>473</v>
      </c>
      <c r="C346" s="1743" t="s">
        <v>1686</v>
      </c>
      <c r="D346" s="2956" t="n">
        <v>-0.0031019437881401185</v>
      </c>
      <c r="E346" s="4169" t="n">
        <v>0.021915272042687173</v>
      </c>
      <c r="F346" s="5320" t="n">
        <v>-0.2281933379309543</v>
      </c>
      <c r="G346" s="6471" t="n">
        <v>0.3100982717001034</v>
      </c>
      <c r="H346" s="7622" t="n">
        <v>0.3266669524790966</v>
      </c>
      <c r="I346" s="8773" t="n">
        <v>0.003504959307599166</v>
      </c>
      <c r="J346" s="9924" t="n">
        <v>-0.27905908498900023</v>
      </c>
      <c r="K346" s="11073" t="n">
        <v>1.2127134886147843</v>
      </c>
      <c r="L346" s="12222" t="n">
        <v>0.3394035384822536</v>
      </c>
      <c r="M346" s="13371" t="n">
        <v>0.003471651614144649</v>
      </c>
      <c r="N346" s="14520" t="n">
        <v>0.06780602499455127</v>
      </c>
      <c r="O346" s="15671" t="n">
        <v>0.057282700522835954</v>
      </c>
      <c r="P346" s="16884" t="n">
        <v>-0.06979103266382636</v>
      </c>
      <c r="Q346" s="18035" t="n">
        <v>-0.012325182481161476</v>
      </c>
      <c r="R346" s="19186" t="n">
        <v>-0.010889289657128525</v>
      </c>
      <c r="S346" s="20274" t="n">
        <v>-0.121454601178554</v>
      </c>
      <c r="T346" s="21362" t="n">
        <v>0.05670104559526474</v>
      </c>
      <c r="U346" s="22450" t="n">
        <v>-2.1420169575972867</v>
      </c>
      <c r="V346" s="23538" t="n">
        <v>-0.14336816451668588</v>
      </c>
      <c r="W346" s="24624" t="n">
        <v>0.056489266303029244</v>
      </c>
      <c r="X346" t="n" s="25710">
        <v>-2.5379717935723614</v>
      </c>
      <c r="Y346" t="n" s="26859">
        <v>0.5715478566831447</v>
      </c>
      <c r="Z346" t="n" s="28010">
        <v>0.5825835034415697</v>
      </c>
      <c r="AA346" t="n" s="29221">
        <v>0.0</v>
      </c>
      <c r="AB346" t="n" s="30434">
        <v>0.0</v>
      </c>
      <c r="AC346" t="n" s="31647">
        <v>0.07577280384450598</v>
      </c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</row>
    <row r="347" spans="1:23" x14ac:dyDescent="0.25">
      <c r="A347" s="116" t="str">
        <f>IF(ISBLANK(TBL_DATA[[#This Row],[Row.names]]), "",   DATE(YEAR(TBL_DATA[[#This Row],[Row.names]]), MONTH(TBL_DATA[[#This Row],[Row.names]]), DAY(TBL_DATA[[#This Row],[Row.names]])))</f>
        <v/>
      </c>
      <c r="B347" s="531" t="s">
        <v>474</v>
      </c>
      <c r="C347" s="1744" t="s">
        <v>1687</v>
      </c>
      <c r="D347" s="2957" t="n">
        <v>9.305707015629654E-4</v>
      </c>
      <c r="E347" s="4170" t="n">
        <v>0.022866236454329725</v>
      </c>
      <c r="F347" s="5321" t="n">
        <v>-0.22149295030902338</v>
      </c>
      <c r="G347" s="6472" t="n">
        <v>0.3085033822998102</v>
      </c>
      <c r="H347" s="7623" t="n">
        <v>0.33019209667402794</v>
      </c>
      <c r="I347" s="8774" t="n">
        <v>0.0034884810593963983</v>
      </c>
      <c r="J347" s="9925" t="n">
        <v>-0.27338179131266505</v>
      </c>
      <c r="K347" s="11074" t="n">
        <v>1.2069180406326567</v>
      </c>
      <c r="L347" s="12223" t="n">
        <v>0.3394678957739352</v>
      </c>
      <c r="M347" s="13372" t="n">
        <v>0.0034642418257545917</v>
      </c>
      <c r="N347" s="14521" t="n">
        <v>0.06766459798646429</v>
      </c>
      <c r="O347" s="15672" t="n">
        <v>0.05675069231848918</v>
      </c>
      <c r="P347" s="16885" t="n">
        <v>-0.0689254074524922</v>
      </c>
      <c r="Q347" s="18036" t="n">
        <v>-0.01222503962320142</v>
      </c>
      <c r="R347" s="19187" t="n">
        <v>-0.010792141725151121</v>
      </c>
      <c r="S347" s="20275" t="n">
        <v>-0.12569043946079395</v>
      </c>
      <c r="T347" s="21363" t="n">
        <v>0.05672726245190557</v>
      </c>
      <c r="U347" s="22451" t="n">
        <v>-2.2156972508122816</v>
      </c>
      <c r="V347" s="23539" t="n">
        <v>-0.14339787803794934</v>
      </c>
      <c r="W347" s="24625" t="n">
        <v>0.05648698205394286</v>
      </c>
      <c r="X347" t="n" s="25711">
        <v>-2.5386004495869505</v>
      </c>
      <c r="Y347" t="n" s="26860">
        <v>0.5746234390224854</v>
      </c>
      <c r="Z347" t="n" s="28011">
        <v>0.5826387352158585</v>
      </c>
      <c r="AA347" t="n" s="29222">
        <v>0.0</v>
      </c>
      <c r="AB347" t="n" s="30435">
        <v>0.0</v>
      </c>
      <c r="AC347" t="n" s="31648">
        <v>0.07419599568564575</v>
      </c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</row>
    <row r="348" spans="1:23" x14ac:dyDescent="0.25">
      <c r="A348" s="116" t="str">
        <f>IF(ISBLANK(TBL_DATA[[#This Row],[Row.names]]), "",   DATE(YEAR(TBL_DATA[[#This Row],[Row.names]]), MONTH(TBL_DATA[[#This Row],[Row.names]]), DAY(TBL_DATA[[#This Row],[Row.names]])))</f>
        <v/>
      </c>
      <c r="B348" s="532" t="s">
        <v>475</v>
      </c>
      <c r="C348" s="1745" t="s">
        <v>1688</v>
      </c>
      <c r="D348" s="2958" t="n">
        <v>0.005999506093929395</v>
      </c>
      <c r="E348" s="4171" t="n">
        <v>0.02900292867321208</v>
      </c>
      <c r="F348" s="5322" t="n">
        <v>-0.21427677198088502</v>
      </c>
      <c r="G348" s="6473" t="n">
        <v>0.3153435002276607</v>
      </c>
      <c r="H348" s="7624" t="n">
        <v>0.33484222640458755</v>
      </c>
      <c r="I348" s="8775" t="n">
        <v>0.0035365111195526733</v>
      </c>
      <c r="J348" s="9926" t="n">
        <v>-0.2686641455249946</v>
      </c>
      <c r="K348" s="11075" t="n">
        <v>1.2360288349619688</v>
      </c>
      <c r="L348" s="12224" t="n">
        <v>0.34537366484708254</v>
      </c>
      <c r="M348" s="13373" t="n">
        <v>0.0035084026371991995</v>
      </c>
      <c r="N348" s="14522" t="n">
        <v>0.06883557790149186</v>
      </c>
      <c r="O348" s="15673" t="n">
        <v>0.05675069231848918</v>
      </c>
      <c r="P348" s="16886" t="n">
        <v>-0.06333941976060065</v>
      </c>
      <c r="Q348" s="18037" t="n">
        <v>-0.012356738868243636</v>
      </c>
      <c r="R348" s="19188" t="n">
        <v>-0.010899043739309947</v>
      </c>
      <c r="S348" s="20276" t="n">
        <v>-0.1158301360010342</v>
      </c>
      <c r="T348" s="21364" t="n">
        <v>0.057132120081482274</v>
      </c>
      <c r="U348" s="22452" t="n">
        <v>-2.027408327151808</v>
      </c>
      <c r="V348" s="23540" t="n">
        <v>-0.1389806040308187</v>
      </c>
      <c r="W348" s="24626" t="n">
        <v>0.05684756935371092</v>
      </c>
      <c r="X348" t="n" s="25712">
        <v>-2.444794132992183</v>
      </c>
      <c r="Y348" t="n" s="26861">
        <v>0.5786555334606139</v>
      </c>
      <c r="Z348" t="n" s="28012">
        <v>0.5876850047832449</v>
      </c>
      <c r="AA348" t="n" s="29223">
        <v>0.0</v>
      </c>
      <c r="AB348" t="n" s="30436">
        <v>0.0</v>
      </c>
      <c r="AC348" t="n" s="31649">
        <v>0.07123721325365907</v>
      </c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</row>
    <row r="349" spans="1:23" x14ac:dyDescent="0.25">
      <c r="A349" s="116" t="str">
        <f>IF(ISBLANK(TBL_DATA[[#This Row],[Row.names]]), "",   DATE(YEAR(TBL_DATA[[#This Row],[Row.names]]), MONTH(TBL_DATA[[#This Row],[Row.names]]), DAY(TBL_DATA[[#This Row],[Row.names]])))</f>
        <v/>
      </c>
      <c r="B349" s="533" t="s">
        <v>476</v>
      </c>
      <c r="C349" s="1746" t="s">
        <v>1689</v>
      </c>
      <c r="D349" s="2959" t="n">
        <v>-0.0023681626523421664</v>
      </c>
      <c r="E349" s="4172" t="n">
        <v>0.02656608236837732</v>
      </c>
      <c r="F349" s="5323" t="n">
        <v>-0.2156692549647199</v>
      </c>
      <c r="G349" s="6474" t="n">
        <v>0.3155871087850438</v>
      </c>
      <c r="H349" s="7625" t="n">
        <v>0.3348287776429446</v>
      </c>
      <c r="I349" s="8776" t="n">
        <v>0.003538996579704938</v>
      </c>
      <c r="J349" s="9927" t="n">
        <v>-0.27114691239672895</v>
      </c>
      <c r="K349" s="11076" t="n">
        <v>1.2351082426459477</v>
      </c>
      <c r="L349" s="12225" t="n">
        <v>0.3444169327384991</v>
      </c>
      <c r="M349" s="13374" t="n">
        <v>0.0035133974432267575</v>
      </c>
      <c r="N349" s="14523" t="n">
        <v>0.06888325917980938</v>
      </c>
      <c r="O349" s="15674" t="n">
        <v>0.056853786822157706</v>
      </c>
      <c r="P349" s="16887" t="n">
        <v>-0.06555758436464487</v>
      </c>
      <c r="Q349" s="18038" t="n">
        <v>-0.012376284110054507</v>
      </c>
      <c r="R349" s="19189" t="n">
        <v>-0.0109175792595602</v>
      </c>
      <c r="S349" s="20277" t="n">
        <v>-0.12475751882838237</v>
      </c>
      <c r="T349" s="21365" t="n">
        <v>0.05703305118677778</v>
      </c>
      <c r="U349" s="22453" t="n">
        <v>-2.1874600119115746</v>
      </c>
      <c r="V349" s="23541" t="n">
        <v>-0.14820868187707004</v>
      </c>
      <c r="W349" s="24627" t="n">
        <v>0.05679454941533044</v>
      </c>
      <c r="X349" t="n" s="25713">
        <v>-2.6095581953338702</v>
      </c>
      <c r="Y349" t="n" s="26862">
        <v>0.5786439126465814</v>
      </c>
      <c r="Z349" t="n" s="28013">
        <v>0.5868704565221348</v>
      </c>
      <c r="AA349" t="n" s="29224">
        <v>0.0</v>
      </c>
      <c r="AB349" t="n" s="30437">
        <v>0.0</v>
      </c>
      <c r="AC349" t="n" s="31650">
        <v>0.07308558786001654</v>
      </c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</row>
    <row r="350" spans="1:23" x14ac:dyDescent="0.25">
      <c r="A350" s="116" t="str">
        <f>IF(ISBLANK(TBL_DATA[[#This Row],[Row.names]]), "",   DATE(YEAR(TBL_DATA[[#This Row],[Row.names]]), MONTH(TBL_DATA[[#This Row],[Row.names]]), DAY(TBL_DATA[[#This Row],[Row.names]])))</f>
        <v/>
      </c>
      <c r="B350" s="534" t="s">
        <v>477</v>
      </c>
      <c r="C350" s="1747" t="s">
        <v>1690</v>
      </c>
      <c r="D350" s="2960" t="n">
        <v>0.0024895785085687645</v>
      </c>
      <c r="E350" s="4173" t="n">
        <v>0.02912179922466729</v>
      </c>
      <c r="F350" s="5324" t="n">
        <v>-0.19808152809448032</v>
      </c>
      <c r="G350" s="6475" t="n">
        <v>0.30827770815606675</v>
      </c>
      <c r="H350" s="7626" t="n">
        <v>0.3158646690671572</v>
      </c>
      <c r="I350" s="8777" t="n">
        <v>0.003592297552332083</v>
      </c>
      <c r="J350" s="9928" t="n">
        <v>-0.2518050961469346</v>
      </c>
      <c r="K350" s="11077" t="n">
        <v>1.2012163007051637</v>
      </c>
      <c r="L350" s="12226" t="n">
        <v>0.32377371542512523</v>
      </c>
      <c r="M350" s="13375" t="n">
        <v>0.0035714725496318166</v>
      </c>
      <c r="N350" s="14524" t="n">
        <v>0.06894480745925209</v>
      </c>
      <c r="O350" s="15675" t="n">
        <v>0.05632522716106957</v>
      </c>
      <c r="P350" s="16888" t="n">
        <v>-0.06323121660918396</v>
      </c>
      <c r="Q350" s="18039" t="n">
        <v>-0.012285633560641015</v>
      </c>
      <c r="R350" s="19190" t="n">
        <v>-0.010825625334336219</v>
      </c>
      <c r="S350" s="20278" t="n">
        <v>-0.11587283618299804</v>
      </c>
      <c r="T350" s="21366" t="n">
        <v>0.057428587385649696</v>
      </c>
      <c r="U350" s="22454" t="n">
        <v>-2.0176856415582396</v>
      </c>
      <c r="V350" s="23542" t="n">
        <v>-0.1533314159988558</v>
      </c>
      <c r="W350" s="24628" t="n">
        <v>0.056746494440129434</v>
      </c>
      <c r="X350" t="n" s="25714">
        <v>-2.7020420822757356</v>
      </c>
      <c r="Y350" t="n" s="26863">
        <v>0.5620183885489488</v>
      </c>
      <c r="Z350" t="n" s="28014">
        <v>0.5690111733745877</v>
      </c>
      <c r="AA350" t="n" s="29225">
        <v>0.0</v>
      </c>
      <c r="AB350" t="n" s="30438">
        <v>0.0</v>
      </c>
      <c r="AC350" t="n" s="31651">
        <v>0.07105997868962476</v>
      </c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</row>
    <row r="351" spans="1:23" x14ac:dyDescent="0.25">
      <c r="A351" s="116" t="str">
        <f>IF(ISBLANK(TBL_DATA[[#This Row],[Row.names]]), "",   DATE(YEAR(TBL_DATA[[#This Row],[Row.names]]), MONTH(TBL_DATA[[#This Row],[Row.names]]), DAY(TBL_DATA[[#This Row],[Row.names]])))</f>
        <v/>
      </c>
      <c r="B351" s="535" t="s">
        <v>478</v>
      </c>
      <c r="C351" s="1748" t="s">
        <v>1691</v>
      </c>
      <c r="D351" s="2961" t="n">
        <v>0.004187120993358348</v>
      </c>
      <c r="E351" s="4174" t="n">
        <v>0.03343085671492374</v>
      </c>
      <c r="F351" s="5325" t="n">
        <v>-0.19972154373609918</v>
      </c>
      <c r="G351" s="6476" t="n">
        <v>0.2977301022882721</v>
      </c>
      <c r="H351" s="7627" t="n">
        <v>0.30187324378702685</v>
      </c>
      <c r="I351" s="8778" t="n">
        <v>0.0035755033608957107</v>
      </c>
      <c r="J351" s="9929" t="n">
        <v>-0.2543854841839164</v>
      </c>
      <c r="K351" s="11078" t="n">
        <v>1.173716089294854</v>
      </c>
      <c r="L351" s="12227" t="n">
        <v>0.3143397503146265</v>
      </c>
      <c r="M351" s="13376" t="n">
        <v>0.00354343552871777</v>
      </c>
      <c r="N351" s="14525" t="n">
        <v>0.06793136158976426</v>
      </c>
      <c r="O351" s="15676" t="n">
        <v>0.05632522716106957</v>
      </c>
      <c r="P351" s="16889" t="n">
        <v>-0.05930885237032546</v>
      </c>
      <c r="Q351" s="18040" t="n">
        <v>-0.012159469088652779</v>
      </c>
      <c r="R351" s="19191" t="n">
        <v>-0.010720922076917931</v>
      </c>
      <c r="S351" s="20279" t="n">
        <v>-0.10185918492994817</v>
      </c>
      <c r="T351" s="21367" t="n">
        <v>0.05780900672199204</v>
      </c>
      <c r="U351" s="22455" t="n">
        <v>-1.7619950714565435</v>
      </c>
      <c r="V351" s="23543" t="n">
        <v>-0.15578901908731047</v>
      </c>
      <c r="W351" s="24629" t="n">
        <v>0.05672641329850895</v>
      </c>
      <c r="X351" t="n" s="25715">
        <v>-2.7463223924895206</v>
      </c>
      <c r="Y351" t="n" s="26864">
        <v>0.5494299261844288</v>
      </c>
      <c r="Z351" t="n" s="28015">
        <v>0.5606601023031927</v>
      </c>
      <c r="AA351" t="n" s="29226">
        <v>0.0</v>
      </c>
      <c r="AB351" t="n" s="30439">
        <v>0.0</v>
      </c>
      <c r="AC351" t="n" s="31652">
        <v>0.06891404173743326</v>
      </c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</row>
    <row r="352" spans="1:23" x14ac:dyDescent="0.25">
      <c r="A352" s="116" t="str">
        <f>IF(ISBLANK(TBL_DATA[[#This Row],[Row.names]]), "",   DATE(YEAR(TBL_DATA[[#This Row],[Row.names]]), MONTH(TBL_DATA[[#This Row],[Row.names]]), DAY(TBL_DATA[[#This Row],[Row.names]])))</f>
        <v/>
      </c>
      <c r="B352" s="536" t="s">
        <v>479</v>
      </c>
      <c r="C352" s="1749" t="s">
        <v>1692</v>
      </c>
      <c r="D352" s="2962" t="n">
        <v>-0.002487419122933091</v>
      </c>
      <c r="E352" s="4175" t="n">
        <v>0.030860281039702064</v>
      </c>
      <c r="F352" s="5326" t="n">
        <v>-0.21274751806453285</v>
      </c>
      <c r="G352" s="6477" t="n">
        <v>0.2974224389602502</v>
      </c>
      <c r="H352" s="7628" t="n">
        <v>0.3013248008835457</v>
      </c>
      <c r="I352" s="8779" t="n">
        <v>0.003577098219198827</v>
      </c>
      <c r="J352" s="9930" t="n">
        <v>-0.25946480150661844</v>
      </c>
      <c r="K352" s="11079" t="n">
        <v>1.1728854758723826</v>
      </c>
      <c r="L352" s="12228" t="n">
        <v>0.3109052390963079</v>
      </c>
      <c r="M352" s="13377" t="n">
        <v>0.0035524884566185493</v>
      </c>
      <c r="N352" s="14526" t="n">
        <v>0.067934983112971</v>
      </c>
      <c r="O352" s="15677" t="n">
        <v>0.056544497789958514</v>
      </c>
      <c r="P352" s="16890" t="n">
        <v>-0.06164874551971322</v>
      </c>
      <c r="Q352" s="18041" t="n">
        <v>-0.01221080076230804</v>
      </c>
      <c r="R352" s="19192" t="n">
        <v>-0.010772177059465211</v>
      </c>
      <c r="S352" s="20280" t="n">
        <v>-0.1086740005039184</v>
      </c>
      <c r="T352" s="21368" t="n">
        <v>0.05791682003284176</v>
      </c>
      <c r="U352" s="22456" t="n">
        <v>-1.8763806514635086</v>
      </c>
      <c r="V352" s="23544" t="n">
        <v>-0.16007375762877307</v>
      </c>
      <c r="W352" s="24630" t="n">
        <v>0.05685260070158443</v>
      </c>
      <c r="X352" t="n" s="25716">
        <v>-2.815592526171137</v>
      </c>
      <c r="Y352" t="n" s="26865">
        <v>0.5489305975107834</v>
      </c>
      <c r="Z352" t="n" s="28016">
        <v>0.5575887723908256</v>
      </c>
      <c r="AA352" t="n" s="29227">
        <v>0.0</v>
      </c>
      <c r="AB352" t="n" s="30440">
        <v>0.0</v>
      </c>
      <c r="AC352" t="n" s="31653">
        <v>0.0684546718197093</v>
      </c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</row>
    <row r="353" spans="1:23" x14ac:dyDescent="0.25">
      <c r="A353" s="116" t="str">
        <f>IF(ISBLANK(TBL_DATA[[#This Row],[Row.names]]), "",   DATE(YEAR(TBL_DATA[[#This Row],[Row.names]]), MONTH(TBL_DATA[[#This Row],[Row.names]]), DAY(TBL_DATA[[#This Row],[Row.names]])))</f>
        <v/>
      </c>
      <c r="B353" s="537" t="s">
        <v>480</v>
      </c>
      <c r="C353" s="1750" t="s">
        <v>1693</v>
      </c>
      <c r="D353" s="2963" t="n">
        <v>2.450379808869785E-4</v>
      </c>
      <c r="E353" s="4176" t="n">
        <v>0.03111288096154441</v>
      </c>
      <c r="F353" s="5327" t="n">
        <v>-0.22105706225958677</v>
      </c>
      <c r="G353" s="6478" t="n">
        <v>0.29829378375666094</v>
      </c>
      <c r="H353" s="7629" t="n">
        <v>0.30519616430855856</v>
      </c>
      <c r="I353" s="8780" t="n">
        <v>0.00355954251060104</v>
      </c>
      <c r="J353" s="9931" t="n">
        <v>-0.2669144419419819</v>
      </c>
      <c r="K353" s="11080" t="n">
        <v>1.1650865924354046</v>
      </c>
      <c r="L353" s="12229" t="n">
        <v>0.3108711485494345</v>
      </c>
      <c r="M353" s="13378" t="n">
        <v>0.003544975978453806</v>
      </c>
      <c r="N353" s="14527" t="n">
        <v>0.06778964360798607</v>
      </c>
      <c r="O353" s="15678" t="n">
        <v>0.056544497789958514</v>
      </c>
      <c r="P353" s="16891" t="n">
        <v>-0.06141881382295278</v>
      </c>
      <c r="Q353" s="18042" t="n">
        <v>-0.012207772948372535</v>
      </c>
      <c r="R353" s="19193" t="n">
        <v>-0.010772227024418428</v>
      </c>
      <c r="S353" s="20281" t="n">
        <v>-0.09753920249647352</v>
      </c>
      <c r="T353" s="21369" t="n">
        <v>0.056432840929451326</v>
      </c>
      <c r="U353" s="22457" t="n">
        <v>-1.728412053867901</v>
      </c>
      <c r="V353" s="23545" t="n">
        <v>-0.15461754983774467</v>
      </c>
      <c r="W353" s="24631" t="n">
        <v>0.055879437610090225</v>
      </c>
      <c r="X353" t="n" s="25717">
        <v>-2.766984716571757</v>
      </c>
      <c r="Y353" t="n" s="26866">
        <v>0.5524456211325769</v>
      </c>
      <c r="Z353" t="n" s="28017">
        <v>0.5575582019389855</v>
      </c>
      <c r="AA353" t="n" s="29228">
        <v>0.0</v>
      </c>
      <c r="AB353" t="n" s="30441">
        <v>0.0</v>
      </c>
      <c r="AC353" t="n" s="31654">
        <v>0.0667775533985857</v>
      </c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</row>
    <row r="354" spans="1:23" x14ac:dyDescent="0.25">
      <c r="A354" s="116" t="str">
        <f>IF(ISBLANK(TBL_DATA[[#This Row],[Row.names]]), "",   DATE(YEAR(TBL_DATA[[#This Row],[Row.names]]), MONTH(TBL_DATA[[#This Row],[Row.names]]), DAY(TBL_DATA[[#This Row],[Row.names]])))</f>
        <v/>
      </c>
      <c r="B354" s="538" t="s">
        <v>481</v>
      </c>
      <c r="C354" s="1751" t="s">
        <v>1694</v>
      </c>
      <c r="D354" s="2964" t="n">
        <v>0.0010519641467561839</v>
      </c>
      <c r="E354" s="4177" t="n">
        <v>0.03219757474357432</v>
      </c>
      <c r="F354" s="5328" t="n">
        <v>-0.21550016352846135</v>
      </c>
      <c r="G354" s="6479" t="n">
        <v>0.3029713943793491</v>
      </c>
      <c r="H354" s="7630" t="n">
        <v>0.2881429105633463</v>
      </c>
      <c r="I354" s="8781" t="n">
        <v>0.003561375765739616</v>
      </c>
      <c r="J354" s="9932" t="n">
        <v>-0.26177142036671597</v>
      </c>
      <c r="K354" s="11081" t="n">
        <v>1.1479241736212018</v>
      </c>
      <c r="L354" s="12230" t="n">
        <v>0.29027176667041577</v>
      </c>
      <c r="M354" s="13379" t="n">
        <v>0.0035560465124982437</v>
      </c>
      <c r="N354" s="14528" t="n">
        <v>0.06700722955776955</v>
      </c>
      <c r="O354" s="15679" t="n">
        <v>0.056544497789958514</v>
      </c>
      <c r="P354" s="16892" t="n">
        <v>-0.060431460066274756</v>
      </c>
      <c r="Q354" s="18043" t="n">
        <v>-0.012132611147095925</v>
      </c>
      <c r="R354" s="19194" t="n">
        <v>-0.010713633997380078</v>
      </c>
      <c r="S354" s="20282" t="n">
        <v>-0.09833531044417199</v>
      </c>
      <c r="T354" s="21370" t="n">
        <v>0.056425181843491684</v>
      </c>
      <c r="U354" s="22458" t="n">
        <v>-1.7427557560545885</v>
      </c>
      <c r="V354" s="23546" t="n">
        <v>-0.1473904626800775</v>
      </c>
      <c r="W354" s="24632" t="n">
        <v>0.0557993643488193</v>
      </c>
      <c r="X354" t="n" s="25718">
        <v>-2.6414362314003</v>
      </c>
      <c r="Y354" t="n" s="26867">
        <v>0.5367894471423096</v>
      </c>
      <c r="Z354" t="n" s="28018">
        <v>0.5387687506439249</v>
      </c>
      <c r="AA354" t="n" s="29229">
        <v>0.0</v>
      </c>
      <c r="AB354" t="n" s="30442">
        <v>0.0</v>
      </c>
      <c r="AC354" t="n" s="31655">
        <v>0.0640508568316668</v>
      </c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</row>
    <row r="355" spans="1:23" x14ac:dyDescent="0.25">
      <c r="A355" s="116" t="str">
        <f>IF(ISBLANK(TBL_DATA[[#This Row],[Row.names]]), "",   DATE(YEAR(TBL_DATA[[#This Row],[Row.names]]), MONTH(TBL_DATA[[#This Row],[Row.names]]), DAY(TBL_DATA[[#This Row],[Row.names]])))</f>
        <v/>
      </c>
      <c r="B355" s="539" t="s">
        <v>482</v>
      </c>
      <c r="C355" s="1752" t="s">
        <v>1695</v>
      </c>
      <c r="D355" s="2965" t="n">
        <v>0.003051808772510736</v>
      </c>
      <c r="E355" s="4178" t="n">
        <v>0.035347644357140995</v>
      </c>
      <c r="F355" s="5329" t="n">
        <v>-0.18739423287208246</v>
      </c>
      <c r="G355" s="6480" t="n">
        <v>0.3094070481372339</v>
      </c>
      <c r="H355" s="7631" t="n">
        <v>0.2984050586925244</v>
      </c>
      <c r="I355" s="8782" t="n">
        <v>0.003539287720216638</v>
      </c>
      <c r="J355" s="9933" t="n">
        <v>-0.2402836254778652</v>
      </c>
      <c r="K355" s="11082" t="n">
        <v>1.120418628803061</v>
      </c>
      <c r="L355" s="12231" t="n">
        <v>0.2740958069674878</v>
      </c>
      <c r="M355" s="13380" t="n">
        <v>0.0036000812073899366</v>
      </c>
      <c r="N355" s="14529" t="n">
        <v>0.06707688949265546</v>
      </c>
      <c r="O355" s="15680" t="n">
        <v>0.055799632674335124</v>
      </c>
      <c r="P355" s="16893" t="n">
        <v>-0.05756407655372997</v>
      </c>
      <c r="Q355" s="18044" t="n">
        <v>-0.012023170797346026</v>
      </c>
      <c r="R355" s="19195" t="n">
        <v>-0.010602718495523364</v>
      </c>
      <c r="S355" s="20283" t="n">
        <v>-0.10015419392335168</v>
      </c>
      <c r="T355" s="21371" t="n">
        <v>0.0562264406792831</v>
      </c>
      <c r="U355" s="22459" t="n">
        <v>-1.7812650545431727</v>
      </c>
      <c r="V355" s="23547" t="n">
        <v>-0.14920397916167893</v>
      </c>
      <c r="W355" s="24633" t="n">
        <v>0.055458876184090906</v>
      </c>
      <c r="X355" t="n" s="25719">
        <v>-2.6903534551693644</v>
      </c>
      <c r="Y355" t="n" s="26868">
        <v>0.5462646416275947</v>
      </c>
      <c r="Z355" t="n" s="28019">
        <v>0.5235416000352672</v>
      </c>
      <c r="AA355" t="n" s="29230">
        <v>0.0</v>
      </c>
      <c r="AB355" t="n" s="30443">
        <v>0.0</v>
      </c>
      <c r="AC355" t="n" s="31656">
        <v>0.06154811906908782</v>
      </c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</row>
    <row r="356" spans="1:23" x14ac:dyDescent="0.25">
      <c r="A356" s="116" t="str">
        <f>IF(ISBLANK(TBL_DATA[[#This Row],[Row.names]]), "",   DATE(YEAR(TBL_DATA[[#This Row],[Row.names]]), MONTH(TBL_DATA[[#This Row],[Row.names]]), DAY(TBL_DATA[[#This Row],[Row.names]])))</f>
        <v/>
      </c>
      <c r="B356" s="540" t="s">
        <v>483</v>
      </c>
      <c r="C356" s="1753" t="s">
        <v>1696</v>
      </c>
      <c r="D356" s="2966" t="n">
        <v>0.0039323182020408</v>
      </c>
      <c r="E356" s="4179" t="n">
        <v>0.03941896074448681</v>
      </c>
      <c r="F356" s="5330" t="n">
        <v>-0.17673446266294335</v>
      </c>
      <c r="G356" s="6481" t="n">
        <v>0.3134956777723652</v>
      </c>
      <c r="H356" s="7632" t="n">
        <v>0.30240452232727993</v>
      </c>
      <c r="I356" s="8783" t="n">
        <v>0.003554986882850204</v>
      </c>
      <c r="J356" s="9934" t="n">
        <v>-0.2270333801923986</v>
      </c>
      <c r="K356" s="11083" t="n">
        <v>1.1321315820145461</v>
      </c>
      <c r="L356" s="12232" t="n">
        <v>0.27618103510105246</v>
      </c>
      <c r="M356" s="13381" t="n">
        <v>0.0036211886737462463</v>
      </c>
      <c r="N356" s="14530" t="n">
        <v>0.06756728132278772</v>
      </c>
      <c r="O356" s="15681" t="n">
        <v>0.05541678135708577</v>
      </c>
      <c r="P356" s="16894" t="n">
        <v>-0.05385811861770495</v>
      </c>
      <c r="Q356" s="18045" t="n">
        <v>-0.011990642231715113</v>
      </c>
      <c r="R356" s="19196" t="n">
        <v>-0.010559805157891618</v>
      </c>
      <c r="S356" s="20284" t="n">
        <v>-0.09535172339915576</v>
      </c>
      <c r="T356" s="21372" t="n">
        <v>0.0562719580641459</v>
      </c>
      <c r="U356" s="22460" t="n">
        <v>-1.694480282531875</v>
      </c>
      <c r="V356" s="23548" t="n">
        <v>-0.14908300592520285</v>
      </c>
      <c r="W356" s="24634" t="n">
        <v>0.055517981368188064</v>
      </c>
      <c r="X356" t="n" s="25720">
        <v>-2.6853102769804194</v>
      </c>
      <c r="Y356" t="n" s="26869">
        <v>0.5499131952656527</v>
      </c>
      <c r="Z356" t="n" s="28020">
        <v>0.5255292904311353</v>
      </c>
      <c r="AA356" t="n" s="29231">
        <v>0.0</v>
      </c>
      <c r="AB356" t="n" s="30444">
        <v>0.0</v>
      </c>
      <c r="AC356" t="n" s="31657">
        <v>0.060385938991964136</v>
      </c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</row>
    <row r="357" spans="1:23" x14ac:dyDescent="0.25">
      <c r="A357" s="116" t="str">
        <f>IF(ISBLANK(TBL_DATA[[#This Row],[Row.names]]), "",   DATE(YEAR(TBL_DATA[[#This Row],[Row.names]]), MONTH(TBL_DATA[[#This Row],[Row.names]]), DAY(TBL_DATA[[#This Row],[Row.names]])))</f>
        <v/>
      </c>
      <c r="B357" s="541" t="s">
        <v>484</v>
      </c>
      <c r="C357" s="1754" t="s">
        <v>1697</v>
      </c>
      <c r="D357" s="2967" t="n">
        <v>-2.716109387731781E-4</v>
      </c>
      <c r="E357" s="4180" t="n">
        <v>0.039136643184780384</v>
      </c>
      <c r="F357" s="5331" t="n">
        <v>-0.1717918656420302</v>
      </c>
      <c r="G357" s="6482" t="n">
        <v>0.3146267355575744</v>
      </c>
      <c r="H357" s="7633" t="n">
        <v>0.3037584916613643</v>
      </c>
      <c r="I357" s="8784" t="n">
        <v>0.0035517587089308736</v>
      </c>
      <c r="J357" s="9935" t="n">
        <v>-0.22265559205554664</v>
      </c>
      <c r="K357" s="11084" t="n">
        <v>1.1390550955112981</v>
      </c>
      <c r="L357" s="12233" t="n">
        <v>0.2783186498787265</v>
      </c>
      <c r="M357" s="13382" t="n">
        <v>0.0036160650917705602</v>
      </c>
      <c r="N357" s="14531" t="n">
        <v>0.06757153250622341</v>
      </c>
      <c r="O357" s="15682" t="n">
        <v>0.055383658106281416</v>
      </c>
      <c r="P357" s="16895" t="n">
        <v>-0.05411510110231976</v>
      </c>
      <c r="Q357" s="18046" t="n">
        <v>-0.011979857832693609</v>
      </c>
      <c r="R357" s="19197" t="n">
        <v>-0.01054893073377589</v>
      </c>
      <c r="S357" s="20285" t="n">
        <v>-0.09908305481855029</v>
      </c>
      <c r="T357" s="21373" t="n">
        <v>0.05618303348223118</v>
      </c>
      <c r="U357" s="22461" t="n">
        <v>-1.7635760954396837</v>
      </c>
      <c r="V357" s="23549" t="n">
        <v>-0.15511805869411122</v>
      </c>
      <c r="W357" s="24635" t="n">
        <v>0.05529518519362792</v>
      </c>
      <c r="X357" t="n" s="25721">
        <v>-2.805272432869736</v>
      </c>
      <c r="Y357" t="n" s="26870">
        <v>0.5511428958640076</v>
      </c>
      <c r="Z357" t="n" s="28021">
        <v>0.5275591434888854</v>
      </c>
      <c r="AA357" t="n" s="29232">
        <v>0.0</v>
      </c>
      <c r="AB357" t="n" s="30445">
        <v>0.0</v>
      </c>
      <c r="AC357" t="n" s="31658">
        <v>0.06026735659723301</v>
      </c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</row>
    <row r="358" spans="1:23" x14ac:dyDescent="0.25">
      <c r="A358" s="116" t="str">
        <f>IF(ISBLANK(TBL_DATA[[#This Row],[Row.names]]), "",   DATE(YEAR(TBL_DATA[[#This Row],[Row.names]]), MONTH(TBL_DATA[[#This Row],[Row.names]]), DAY(TBL_DATA[[#This Row],[Row.names]])))</f>
        <v/>
      </c>
      <c r="B358" s="542" t="s">
        <v>485</v>
      </c>
      <c r="C358" s="1755" t="s">
        <v>1698</v>
      </c>
      <c r="D358" s="2968" t="n">
        <v>-0.0056767809649097495</v>
      </c>
      <c r="E358" s="4181" t="n">
        <v>0.033237692068808666</v>
      </c>
      <c r="F358" s="5332" t="n">
        <v>-0.17209001273820146</v>
      </c>
      <c r="G358" s="6483" t="n">
        <v>0.32185847245665405</v>
      </c>
      <c r="H358" t="n" s="7634">
        <v>0.3152604920027439</v>
      </c>
      <c r="I358" t="n" s="8785">
        <v>0.0035529410844209555</v>
      </c>
      <c r="J358" t="n" s="9936">
        <v>-0.22306564621459068</v>
      </c>
      <c r="K358" s="11085" t="n">
        <v>1.1604431346426023</v>
      </c>
      <c r="L358" s="12234" t="n">
        <v>0.29132578132989323</v>
      </c>
      <c r="M358" s="13383" t="n">
        <v>0.003614503332948842</v>
      </c>
      <c r="N358" s="14532" t="n">
        <v>0.06815937244569771</v>
      </c>
      <c r="O358" s="15683" t="n">
        <v>0.05623546763924746</v>
      </c>
      <c r="P358" s="16896" t="n">
        <v>-0.05948468249137784</v>
      </c>
      <c r="Q358" s="18047" t="n">
        <v>-0.012121714854120244</v>
      </c>
      <c r="R358" s="19198" t="n">
        <v>-0.010678339375418592</v>
      </c>
      <c r="S358" t="n" s="20286">
        <v>-0.09468086149549393</v>
      </c>
      <c r="T358" t="n" s="21374">
        <v>0.055857036047060396</v>
      </c>
      <c r="U358" t="n" s="22462">
        <v>-1.695057027654025</v>
      </c>
      <c r="V358" s="23550" t="n">
        <v>-0.14753757612079454</v>
      </c>
      <c r="W358" t="n" s="24636">
        <v>0.0547371844754461</v>
      </c>
      <c r="X358" t="n" s="25722">
        <v>-2.695381166106135</v>
      </c>
      <c r="Y358" t="n" s="26871">
        <v>0.5614806247794698</v>
      </c>
      <c r="Z358" t="n" s="28022">
        <v>0.5397460341029782</v>
      </c>
      <c r="AA358" t="n" s="29233">
        <v>0.0</v>
      </c>
      <c r="AB358" t="n" s="30446">
        <v>0.0</v>
      </c>
      <c r="AC358" t="n" s="31659">
        <v>0.05784902965924593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</row>
    <row r="359" spans="1:23" x14ac:dyDescent="0.25">
      <c r="A359" s="116" t="str">
        <f>IF(ISBLANK(TBL_DATA[[#This Row],[Row.names]]), "",   DATE(YEAR(TBL_DATA[[#This Row],[Row.names]]), MONTH(TBL_DATA[[#This Row],[Row.names]]), DAY(TBL_DATA[[#This Row],[Row.names]])))</f>
        <v/>
      </c>
      <c r="B359" s="543" t="s">
        <v>486</v>
      </c>
      <c r="C359" s="1756" t="s">
        <v>1699</v>
      </c>
      <c r="D359" s="2969" t="n">
        <v>-6.471374951464932E-4</v>
      </c>
      <c r="E359" s="4182" t="n">
        <v>0.03256904521687232</v>
      </c>
      <c r="F359" s="5333" t="n">
        <v>-0.15855814439171056</v>
      </c>
      <c r="G359" s="6484" t="n">
        <v>0.3326102441432538</v>
      </c>
      <c r="H359" s="7635" t="n">
        <v>0.3136395131154434</v>
      </c>
      <c r="I359" s="8786" t="n">
        <v>0.0035434342368854586</v>
      </c>
      <c r="J359" s="9937" t="n">
        <v>-0.22558314312356265</v>
      </c>
      <c r="K359" s="11086" t="n">
        <v>1.1546623006307997</v>
      </c>
      <c r="L359" s="12235" t="n">
        <v>0.28622965894721525</v>
      </c>
      <c r="M359" s="13384" t="n">
        <v>0.0036134952586020716</v>
      </c>
      <c r="N359" s="14533" t="n">
        <v>0.0678966756010754</v>
      </c>
      <c r="O359" s="15684" t="n">
        <v>0.05625035971756399</v>
      </c>
      <c r="P359" s="16897" t="n">
        <v>-0.06009332521809729</v>
      </c>
      <c r="Q359" s="18048" t="n">
        <v>-0.012122790068752404</v>
      </c>
      <c r="R359" s="19199" t="n">
        <v>-0.010684977584107986</v>
      </c>
      <c r="S359" s="20287" t="n">
        <v>-0.09013876383535047</v>
      </c>
      <c r="T359" s="21375" t="n">
        <v>0.055858319783252966</v>
      </c>
      <c r="U359" s="22463" t="n">
        <v>-1.6137034587706165</v>
      </c>
      <c r="V359" s="23551" t="n">
        <v>-0.15302231989394455</v>
      </c>
      <c r="W359" s="24637" t="n">
        <v>0.0546264494340546</v>
      </c>
      <c r="X359" t="n" s="25723">
        <v>-2.801249604894678</v>
      </c>
      <c r="Y359" t="n" s="26872">
        <v>0.5600352784561374</v>
      </c>
      <c r="Z359" t="n" s="28023">
        <v>0.5350043541385577</v>
      </c>
      <c r="AA359" t="n" s="29234">
        <v>0.0</v>
      </c>
      <c r="AB359" t="n" s="30447">
        <v>0.0</v>
      </c>
      <c r="AC359" t="n" s="31660">
        <v>0.06148547385427072</v>
      </c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</row>
    <row r="360" spans="1:23" x14ac:dyDescent="0.25">
      <c r="A360" s="116" t="str">
        <f>IF(ISBLANK(TBL_DATA[[#This Row],[Row.names]]), "",   DATE(YEAR(TBL_DATA[[#This Row],[Row.names]]), MONTH(TBL_DATA[[#This Row],[Row.names]]), DAY(TBL_DATA[[#This Row],[Row.names]])))</f>
        <v/>
      </c>
      <c r="B360" s="544" t="s">
        <v>487</v>
      </c>
      <c r="C360" s="1757" t="s">
        <v>1700</v>
      </c>
      <c r="D360" s="2970" t="n">
        <v>0.003986070339031743</v>
      </c>
      <c r="E360" s="4183" t="n">
        <v>0.036684938061013694</v>
      </c>
      <c r="F360" s="5334" t="n">
        <v>-0.17603988433119155</v>
      </c>
      <c r="G360" s="6485" t="n">
        <v>0.32777929143194523</v>
      </c>
      <c r="H360" s="7636" t="n">
        <v>0.3258248196179803</v>
      </c>
      <c r="I360" s="8787" t="n">
        <v>0.0034638179386094242</v>
      </c>
      <c r="J360" s="9938" t="n">
        <v>-0.22826052021158505</v>
      </c>
      <c r="K360" s="11087" t="n">
        <v>1.1257154900141397</v>
      </c>
      <c r="L360" s="12236" t="n">
        <v>0.275553560178648</v>
      </c>
      <c r="M360" s="13385" t="n">
        <v>0.003590639616566072</v>
      </c>
      <c r="N360" s="14534" t="n">
        <v>0.06696824957186798</v>
      </c>
      <c r="O360" s="15685" t="n">
        <v>0.05625035971756399</v>
      </c>
      <c r="P360" s="16898" t="n">
        <v>-0.05634679110029106</v>
      </c>
      <c r="Q360" s="18049" t="n">
        <v>-0.012008329912711068</v>
      </c>
      <c r="R360" s="19200" t="n">
        <v>-0.010590178221824896</v>
      </c>
      <c r="S360" s="20288" t="n">
        <v>-0.09372136351536176</v>
      </c>
      <c r="T360" s="21376" t="n">
        <v>0.05578487452171816</v>
      </c>
      <c r="U360" s="22464" t="n">
        <v>-1.6800497324570332</v>
      </c>
      <c r="V360" s="23552" t="n">
        <v>-0.1525311014285342</v>
      </c>
      <c r="W360" s="24638" t="n">
        <v>0.05462973830822919</v>
      </c>
      <c r="X360" t="n" s="25724">
        <v>-2.7920891835126653</v>
      </c>
      <c r="Y360" t="n" s="26873">
        <v>0.5708106688018193</v>
      </c>
      <c r="Z360" t="n" s="28024">
        <v>0.5249319576656084</v>
      </c>
      <c r="AA360" t="n" s="29235">
        <v>0.0</v>
      </c>
      <c r="AB360" t="n" s="30448">
        <v>0.0</v>
      </c>
      <c r="AC360" t="n" s="31661">
        <v>0.05910400951347654</v>
      </c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</row>
    <row r="361" spans="1:23" x14ac:dyDescent="0.25">
      <c r="A361" s="116" t="str">
        <f>IF(ISBLANK(TBL_DATA[[#This Row],[Row.names]]), "",   DATE(YEAR(TBL_DATA[[#This Row],[Row.names]]), MONTH(TBL_DATA[[#This Row],[Row.names]]), DAY(TBL_DATA[[#This Row],[Row.names]])))</f>
        <v/>
      </c>
      <c r="B361" s="545" t="s">
        <v>488</v>
      </c>
      <c r="C361" s="1758" t="s">
        <v>1701</v>
      </c>
      <c r="D361" s="2971" t="n">
        <v>0.007481832905731776</v>
      </c>
      <c r="E361" s="4184" t="n">
        <v>0.044441241543475174</v>
      </c>
      <c r="F361" s="5335" t="n">
        <v>-0.15984865592457143</v>
      </c>
      <c r="G361" s="6486" t="n">
        <v>0.34234557502991453</v>
      </c>
      <c r="H361" s="7637" t="n">
        <v>0.34800054014933846</v>
      </c>
      <c r="I361" s="8788" t="n">
        <v>0.0035073662095775754</v>
      </c>
      <c r="J361" s="9939" t="n">
        <v>-0.22226405529648163</v>
      </c>
      <c r="K361" s="11088" t="n">
        <v>1.2072974224402147</v>
      </c>
      <c r="L361" s="12237" t="n">
        <v>0.2994026131564592</v>
      </c>
      <c r="M361" s="13386" t="n">
        <v>0.0036357310752138028</v>
      </c>
      <c r="N361" s="14535" t="n">
        <v>0.06895373032614775</v>
      </c>
      <c r="O361" s="15686" t="n">
        <v>0.05608864580621543</v>
      </c>
      <c r="P361" s="16899" t="n">
        <v>-0.04928653547034578</v>
      </c>
      <c r="Q361" s="18050" t="n">
        <v>-0.012186434828813642</v>
      </c>
      <c r="R361" s="19201" t="n">
        <v>-0.010726237647610718</v>
      </c>
      <c r="S361" s="20289" t="n">
        <v>-0.09052730241400453</v>
      </c>
      <c r="T361" s="21377" t="n">
        <v>0.05596955458492308</v>
      </c>
      <c r="U361" s="22465" t="n">
        <v>-1.6174383213403403</v>
      </c>
      <c r="V361" s="23553" t="n">
        <v>-0.14756351424301073</v>
      </c>
      <c r="W361" s="24639" t="n">
        <v>0.05486441652397144</v>
      </c>
      <c r="X361" t="n" s="25725">
        <v>-2.689603272797717</v>
      </c>
      <c r="Y361" t="n" s="26874">
        <v>0.5899157059693687</v>
      </c>
      <c r="Z361" t="n" s="28025">
        <v>0.5471769486705917</v>
      </c>
      <c r="AA361" t="n" s="29236">
        <v>0.0</v>
      </c>
      <c r="AB361" t="n" s="30449">
        <v>0.0</v>
      </c>
      <c r="AC361" t="n" s="31662">
        <v>0.05915512316382698</v>
      </c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</row>
    <row r="362" spans="1:23" x14ac:dyDescent="0.25">
      <c r="A362" s="116" t="str">
        <f>IF(ISBLANK(TBL_DATA[[#This Row],[Row.names]]), "",   DATE(YEAR(TBL_DATA[[#This Row],[Row.names]]), MONTH(TBL_DATA[[#This Row],[Row.names]]), DAY(TBL_DATA[[#This Row],[Row.names]])))</f>
        <v/>
      </c>
      <c r="B362" s="546" t="s">
        <v>489</v>
      </c>
      <c r="C362" s="1759" t="s">
        <v>1702</v>
      </c>
      <c r="D362" s="2972" t="n">
        <v>-0.0010954460741773226</v>
      </c>
      <c r="E362" s="4185" t="n">
        <v>0.043297112485717326</v>
      </c>
      <c r="F362" s="5336" t="n">
        <v>-0.14202824526545954</v>
      </c>
      <c r="G362" s="6487" t="n">
        <v>0.3367608908975485</v>
      </c>
      <c r="H362" s="7638" t="n">
        <v>0.34569909327985077</v>
      </c>
      <c r="I362" s="8789" t="n">
        <v>0.0034947994749318437</v>
      </c>
      <c r="J362" s="9940" t="n">
        <v>-0.2109650100688304</v>
      </c>
      <c r="K362" s="11089" t="n">
        <v>1.2161935276916382</v>
      </c>
      <c r="L362" s="12238" t="n">
        <v>0.3067639253338404</v>
      </c>
      <c r="M362" s="13387" t="n">
        <v>0.0035972786318458766</v>
      </c>
      <c r="N362" s="14536" t="n">
        <v>0.06858573089262567</v>
      </c>
      <c r="O362" s="15687" t="n">
        <v>0.05549005476590268</v>
      </c>
      <c r="P362" s="16900" t="n">
        <v>-0.050327990802732425</v>
      </c>
      <c r="Q362" s="18051" t="n">
        <v>-0.01207537925569385</v>
      </c>
      <c r="R362" s="19202" t="n">
        <v>-0.010622975006547996</v>
      </c>
      <c r="S362" s="20290" t="n">
        <v>-0.087502992158623</v>
      </c>
      <c r="T362" s="21378" t="n">
        <v>0.05604347004143954</v>
      </c>
      <c r="U362" s="22466" t="n">
        <v>-1.5613414389566125</v>
      </c>
      <c r="V362" s="23554" t="n">
        <v>-0.1489994506073431</v>
      </c>
      <c r="W362" s="24640" t="n">
        <v>0.054877365095952695</v>
      </c>
      <c r="X362" t="n" s="25726">
        <v>-2.7151349257898696</v>
      </c>
      <c r="Y362" t="n" s="26875">
        <v>0.5879618127734578</v>
      </c>
      <c r="Z362" t="n" s="28026">
        <v>0.5538627314902497</v>
      </c>
      <c r="AA362" t="n" s="29237">
        <v>0.0</v>
      </c>
      <c r="AB362" t="n" s="30450">
        <v>0.0</v>
      </c>
      <c r="AC362" t="n" s="31663">
        <v>0.06543454235232203</v>
      </c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</row>
    <row r="363" spans="1:23" x14ac:dyDescent="0.25">
      <c r="A363" s="116" t="str">
        <f>IF(ISBLANK(TBL_DATA[[#This Row],[Row.names]]), "",   DATE(YEAR(TBL_DATA[[#This Row],[Row.names]]), MONTH(TBL_DATA[[#This Row],[Row.names]]), DAY(TBL_DATA[[#This Row],[Row.names]])))</f>
        <v/>
      </c>
      <c r="B363" s="547" t="s">
        <v>490</v>
      </c>
      <c r="C363" s="1760" t="s">
        <v>1703</v>
      </c>
      <c r="D363" s="2973" t="n">
        <v>0.0017517873928276065</v>
      </c>
      <c r="E363" s="4186" t="n">
        <v>0.04512474721434345</v>
      </c>
      <c r="F363" s="5337" t="n">
        <v>-0.1345537978305965</v>
      </c>
      <c r="G363" s="6488" t="n">
        <v>0.3380826958552961</v>
      </c>
      <c r="H363" s="7639" t="n">
        <v>0.350380423918898</v>
      </c>
      <c r="I363" s="8790" t="n">
        <v>0.003488198259292129</v>
      </c>
      <c r="J363" s="9941" t="n">
        <v>-0.20470072983776377</v>
      </c>
      <c r="K363" s="11090" t="n">
        <v>1.2197514679453973</v>
      </c>
      <c r="L363" s="12239" t="n">
        <v>0.3086998299676204</v>
      </c>
      <c r="M363" s="13388" t="n">
        <v>0.0035983627389930065</v>
      </c>
      <c r="N363" s="14537" t="n">
        <v>0.06870239539436337</v>
      </c>
      <c r="O363" s="15688" t="n">
        <v>0.0553561699219186</v>
      </c>
      <c r="P363" s="16901" t="n">
        <v>-0.048664367349699256</v>
      </c>
      <c r="Q363" s="18052" t="n">
        <v>-0.012036429915155274</v>
      </c>
      <c r="R363" s="19203" t="n">
        <v>-0.01058155512270773</v>
      </c>
      <c r="S363" s="20291" t="n">
        <v>-0.08830182423057775</v>
      </c>
      <c r="T363" s="21379" t="n">
        <v>0.05604098576924774</v>
      </c>
      <c r="U363" s="22467" t="n">
        <v>-1.57566507830833</v>
      </c>
      <c r="V363" s="23555" t="n">
        <v>-0.14568010863599457</v>
      </c>
      <c r="W363" s="24641" t="n">
        <v>0.05483744604823253</v>
      </c>
      <c r="X363" t="n" s="25727">
        <v>-2.6565808427303663</v>
      </c>
      <c r="Y363" t="n" s="26876">
        <v>0.5919294078848406</v>
      </c>
      <c r="Z363" t="n" s="28027">
        <v>0.555607622308784</v>
      </c>
      <c r="AA363" t="n" s="29238">
        <v>0.0</v>
      </c>
      <c r="AB363" t="n" s="30451">
        <v>0.0</v>
      </c>
      <c r="AC363" t="n" s="31664">
        <v>0.0630410930575064</v>
      </c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</row>
    <row r="364" spans="1:23" x14ac:dyDescent="0.25">
      <c r="A364" s="116" t="str">
        <f>IF(ISBLANK(TBL_DATA[[#This Row],[Row.names]]), "",   DATE(YEAR(TBL_DATA[[#This Row],[Row.names]]), MONTH(TBL_DATA[[#This Row],[Row.names]]), DAY(TBL_DATA[[#This Row],[Row.names]])))</f>
        <v/>
      </c>
      <c r="B364" s="548" t="s">
        <v>491</v>
      </c>
      <c r="C364" s="1761" t="s">
        <v>1704</v>
      </c>
      <c r="D364" s="2974" t="n">
        <v>-0.002644411902696914</v>
      </c>
      <c r="E364" s="4187" t="n">
        <v>0.0423610068930067</v>
      </c>
      <c r="F364" s="5338" t="n">
        <v>-0.1025869484485804</v>
      </c>
      <c r="G364" s="6489" t="n">
        <v>0.33497298248228785</v>
      </c>
      <c r="H364" s="7640" t="n">
        <v>0.3721669541532451</v>
      </c>
      <c r="I364" s="8791" t="n">
        <v>0.003335465741213162</v>
      </c>
      <c r="J364" s="9942" t="n">
        <v>-0.16846770130956445</v>
      </c>
      <c r="K364" s="11091" t="n">
        <v>1.1470565446723484</v>
      </c>
      <c r="L364" s="12240" t="n">
        <v>0.3088830428799012</v>
      </c>
      <c r="M364" s="13389" t="n">
        <v>0.0034995336455272475</v>
      </c>
      <c r="N364" s="14538" t="n">
        <v>0.06682433864266062</v>
      </c>
      <c r="O364" s="15689" t="n">
        <v>0.052794468802037996</v>
      </c>
      <c r="P364" s="16902" t="n">
        <v>-0.051180090620139396</v>
      </c>
      <c r="Q364" s="18053" t="n">
        <v>-0.011626995162290711</v>
      </c>
      <c r="R364" s="19204" t="n">
        <v>-0.010211890998089158</v>
      </c>
      <c r="S364" s="20292" t="n">
        <v>-0.07563736079031402</v>
      </c>
      <c r="T364" s="21380" t="n">
        <v>0.05570270895221701</v>
      </c>
      <c r="U364" s="22468" t="n">
        <v>-1.3578758055590687</v>
      </c>
      <c r="V364" s="23556" t="n">
        <v>-0.12307742728532367</v>
      </c>
      <c r="W364" s="24642" t="n">
        <v>0.05442196945910608</v>
      </c>
      <c r="X364" t="n" s="25728">
        <v>-2.261539383976298</v>
      </c>
      <c r="Y364" t="n" s="26877">
        <v>0.6100548779849605</v>
      </c>
      <c r="Z364" t="n" s="28028">
        <v>0.5557724740214302</v>
      </c>
      <c r="AA364" t="n" s="29239">
        <v>0.0</v>
      </c>
      <c r="AB364" t="n" s="30452">
        <v>0.0</v>
      </c>
      <c r="AC364" t="n" s="31665">
        <v>0.060855353747292854</v>
      </c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</row>
    <row r="365" spans="1:23" x14ac:dyDescent="0.25">
      <c r="A365" s="116" t="str">
        <f>IF(ISBLANK(TBL_DATA[[#This Row],[Row.names]]), "",   DATE(YEAR(TBL_DATA[[#This Row],[Row.names]]), MONTH(TBL_DATA[[#This Row],[Row.names]]), DAY(TBL_DATA[[#This Row],[Row.names]])))</f>
        <v/>
      </c>
      <c r="B365" s="549" t="s">
        <v>492</v>
      </c>
      <c r="C365" s="1762" t="s">
        <v>1705</v>
      </c>
      <c r="D365" s="2975" t="n">
        <v>6.69983321691737E-4</v>
      </c>
      <c r="E365" s="4188" t="n">
        <v>0.04305937138280669</v>
      </c>
      <c r="F365" s="5339" t="n">
        <v>-0.10453919720690685</v>
      </c>
      <c r="G365" s="6490" t="n">
        <v>0.3337985675796315</v>
      </c>
      <c r="H365" s="7641" t="n">
        <v>0.37157299023815676</v>
      </c>
      <c r="I365" s="8792" t="n">
        <v>0.0033299937230893864</v>
      </c>
      <c r="J365" s="9943" t="n">
        <v>-0.17064053771877818</v>
      </c>
      <c r="K365" s="11092" t="n">
        <v>1.1436616825167791</v>
      </c>
      <c r="L365" s="12241" t="n">
        <v>0.3088151812775004</v>
      </c>
      <c r="M365" s="13390" t="n">
        <v>0.0034923124230475475</v>
      </c>
      <c r="N365" s="14539" t="n">
        <v>0.06668317409480427</v>
      </c>
      <c r="O365" s="15690" t="n">
        <v>0.052794468802037996</v>
      </c>
      <c r="P365" s="16903" t="n">
        <v>-0.05054439710556602</v>
      </c>
      <c r="Q365" s="18054" t="n">
        <v>-0.011623751959209177</v>
      </c>
      <c r="R365" s="19205" t="n">
        <v>-0.01021163716300687</v>
      </c>
      <c r="S365" s="20293" t="n">
        <v>-0.07087761583753727</v>
      </c>
      <c r="T365" s="21381" t="n">
        <v>0.05575249287879578</v>
      </c>
      <c r="U365" s="22469" t="n">
        <v>-1.2712905231273344</v>
      </c>
      <c r="V365" s="23557" t="n">
        <v>-0.12078971262064553</v>
      </c>
      <c r="W365" s="24643" t="n">
        <v>0.054473854829829756</v>
      </c>
      <c r="X365" t="n" s="25729">
        <v>-2.2173887454445644</v>
      </c>
      <c r="Y365" t="n" s="26878">
        <v>0.6095678717240245</v>
      </c>
      <c r="Z365" t="n" s="28029">
        <v>0.5557114190634383</v>
      </c>
      <c r="AA365" t="n" s="29240">
        <v>0.0</v>
      </c>
      <c r="AB365" t="n" s="30453">
        <v>0.0</v>
      </c>
      <c r="AC365" t="n" s="31666">
        <v>0.05977323483106724</v>
      </c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</row>
    <row r="366" spans="1:23" x14ac:dyDescent="0.25">
      <c r="A366" s="116" t="str">
        <f>IF(ISBLANK(TBL_DATA[[#This Row],[Row.names]]), "",   DATE(YEAR(TBL_DATA[[#This Row],[Row.names]]), MONTH(TBL_DATA[[#This Row],[Row.names]]), DAY(TBL_DATA[[#This Row],[Row.names]])))</f>
        <v/>
      </c>
      <c r="B366" s="550" t="s">
        <v>493</v>
      </c>
      <c r="C366" s="1763" t="s">
        <v>1706</v>
      </c>
      <c r="D366" s="2976" t="n">
        <v>-0.003646827544944278</v>
      </c>
      <c r="E366" s="4189" t="n">
        <v>0.03925551373623559</v>
      </c>
      <c r="F366" s="5340" t="n">
        <v>-0.10383148349962512</v>
      </c>
      <c r="G366" s="6491" t="n">
        <v>0.33482330492238055</v>
      </c>
      <c r="H366" s="7642" t="n">
        <v>0.3742738699907091</v>
      </c>
      <c r="I366" s="8793" t="n">
        <v>0.0033285022504526383</v>
      </c>
      <c r="J366" s="9944" t="n">
        <v>-0.17223273180390997</v>
      </c>
      <c r="K366" s="11093" t="n">
        <v>1.1463884518669127</v>
      </c>
      <c r="L366" s="12242" t="n">
        <v>0.30956856497884233</v>
      </c>
      <c r="M366" s="13391" t="n">
        <v>0.0034963667981078098</v>
      </c>
      <c r="N366" s="14540" t="n">
        <v>0.06679700336520342</v>
      </c>
      <c r="O366" s="15691" t="n">
        <v>0.05296235249876588</v>
      </c>
      <c r="P366" s="16904" t="n">
        <v>-0.05400689795090308</v>
      </c>
      <c r="Q366" s="18055" t="n">
        <v>-0.011653348002794153</v>
      </c>
      <c r="R366" s="19206" t="n">
        <v>-0.010238822703505367</v>
      </c>
      <c r="S366" s="20294" t="n">
        <v>-0.06696481532421328</v>
      </c>
      <c r="T366" s="21382" t="n">
        <v>0.055613581317176905</v>
      </c>
      <c r="U366" s="22470" t="n">
        <v>-1.2041090276545527</v>
      </c>
      <c r="V366" s="23558" t="n">
        <v>-0.11754277632653365</v>
      </c>
      <c r="W366" s="24644" t="n">
        <v>0.05437894199851254</v>
      </c>
      <c r="X366" t="n" s="25730">
        <v>-2.1615495264646536</v>
      </c>
      <c r="Y366" t="n" s="26879">
        <v>0.6117792657410915</v>
      </c>
      <c r="Z366" t="n" s="28030">
        <v>0.5563888613001183</v>
      </c>
      <c r="AA366" t="n" s="29241">
        <v>0.0</v>
      </c>
      <c r="AB366" t="n" s="30454">
        <v>0.0</v>
      </c>
      <c r="AC366" t="n" s="31667">
        <v>0.05736761780595927</v>
      </c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</row>
    <row r="367" spans="1:23" x14ac:dyDescent="0.25">
      <c r="A367" s="116" t="str">
        <f>IF(ISBLANK(TBL_DATA[[#This Row],[Row.names]]), "",   DATE(YEAR(TBL_DATA[[#This Row],[Row.names]]), MONTH(TBL_DATA[[#This Row],[Row.names]]), DAY(TBL_DATA[[#This Row],[Row.names]])))</f>
        <v/>
      </c>
      <c r="B367" s="551" t="s">
        <v>494</v>
      </c>
      <c r="C367" s="1764" t="s">
        <v>1707</v>
      </c>
      <c r="D367" s="2977" t="n">
        <v>-0.0015298390094649755</v>
      </c>
      <c r="E367" s="4190" t="n">
        <v>0.037665620110520326</v>
      </c>
      <c r="F367" s="5341" t="n">
        <v>-0.11228883491623654</v>
      </c>
      <c r="G367" s="6492" t="n">
        <v>0.3397952429713538</v>
      </c>
      <c r="H367" s="7643" t="n">
        <v>0.37531029418164147</v>
      </c>
      <c r="I367" s="8794" t="n">
        <v>0.0033227434589068986</v>
      </c>
      <c r="J367" s="9945" t="n">
        <v>-0.16924869233273043</v>
      </c>
      <c r="K367" s="11094" t="n">
        <v>1.143896505282078</v>
      </c>
      <c r="L367" s="12243" t="n">
        <v>0.3090262362886087</v>
      </c>
      <c r="M367" s="13392" t="n">
        <v>0.003494583450201551</v>
      </c>
      <c r="N367" s="14541" t="n">
        <v>0.06673672760319638</v>
      </c>
      <c r="O367" s="15692" t="n">
        <v>0.052858948029115546</v>
      </c>
      <c r="P367" s="16905" t="n">
        <v>-0.05545411510110265</v>
      </c>
      <c r="Q367" s="18056" t="n">
        <v>-0.011631830042881907</v>
      </c>
      <c r="R367" s="19207" t="n">
        <v>-0.010218581171965615</v>
      </c>
      <c r="S367" s="20295" t="n">
        <v>-0.06853540686305304</v>
      </c>
      <c r="T367" s="21383" t="n">
        <v>0.05562752555564567</v>
      </c>
      <c r="U367" s="22471" t="n">
        <v>-1.2320412633579265</v>
      </c>
      <c r="V367" s="23559" t="n">
        <v>-0.12180693738536374</v>
      </c>
      <c r="W367" s="24645" t="n">
        <v>0.05428789325752693</v>
      </c>
      <c r="X367" t="n" s="25731">
        <v>-2.2437219438143403</v>
      </c>
      <c r="Y367" t="n" s="26880">
        <v>0.612625737446315</v>
      </c>
      <c r="Z367" t="n" s="28031">
        <v>0.5559012828628915</v>
      </c>
      <c r="AA367" t="n" s="29242">
        <v>0.0</v>
      </c>
      <c r="AB367" t="n" s="30455">
        <v>0.0</v>
      </c>
      <c r="AC367" t="n" s="31668">
        <v>0.05770302423371824</v>
      </c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</row>
    <row r="368" spans="1:23" x14ac:dyDescent="0.25">
      <c r="A368" s="116" t="str">
        <f>IF(ISBLANK(TBL_DATA[[#This Row],[Row.names]]), "",   DATE(YEAR(TBL_DATA[[#This Row],[Row.names]]), MONTH(TBL_DATA[[#This Row],[Row.names]]), DAY(TBL_DATA[[#This Row],[Row.names]])))</f>
        <v/>
      </c>
      <c r="B368" s="552" t="s">
        <v>495</v>
      </c>
      <c r="C368" s="1765" t="s">
        <v>1708</v>
      </c>
      <c r="D368" s="2978" t="n">
        <v>2.863893463162855E-4</v>
      </c>
      <c r="E368" s="4191" t="n">
        <v>0.03796279648915868</v>
      </c>
      <c r="F368" s="5342" t="n">
        <v>-0.09263924148104175</v>
      </c>
      <c r="G368" s="6493" t="n">
        <v>0.32488249245015954</v>
      </c>
      <c r="H368" s="7644" t="n">
        <v>0.3543442433254011</v>
      </c>
      <c r="I368" s="8795" t="n">
        <v>0.0033644990151635167</v>
      </c>
      <c r="J368" s="9946" t="n">
        <v>-0.15437845211538315</v>
      </c>
      <c r="K368" s="11095" t="n">
        <v>1.114631161777364</v>
      </c>
      <c r="L368" s="12244" t="n">
        <v>0.29669755060615755</v>
      </c>
      <c r="M368" s="13393" t="n">
        <v>0.0035114861248780817</v>
      </c>
      <c r="N368" s="14542" t="n">
        <v>0.06646915566707105</v>
      </c>
      <c r="O368" s="15693" t="n">
        <v>0.052380906351471086</v>
      </c>
      <c r="P368" s="16906" t="n">
        <v>-0.05518360722256066</v>
      </c>
      <c r="Q368" s="18057" t="n">
        <v>-0.011526426013739466</v>
      </c>
      <c r="R368" s="19208" t="n">
        <v>-0.010118843374150343</v>
      </c>
      <c r="S368" s="20296" t="n">
        <v>-0.06353103923521197</v>
      </c>
      <c r="T368" s="21384" t="n">
        <v>0.055868220471234104</v>
      </c>
      <c r="U368" s="22472" t="n">
        <v>-1.1371588122790373</v>
      </c>
      <c r="V368" s="23560" t="n">
        <v>-0.11513272506475003</v>
      </c>
      <c r="W368" s="24646" t="n">
        <v>0.05447274644367144</v>
      </c>
      <c r="X368" t="n" s="25732">
        <v>-2.11358399532517</v>
      </c>
      <c r="Y368" t="n" s="26881">
        <v>0.5952682112505263</v>
      </c>
      <c r="Z368" t="n" s="28032">
        <v>0.5446995048704906</v>
      </c>
      <c r="AA368" t="n" s="29243">
        <v>0.0</v>
      </c>
      <c r="AB368" t="n" s="30456">
        <v>0.0</v>
      </c>
      <c r="AC368" t="n" s="31669">
        <v>0.05590344774995551</v>
      </c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</row>
    <row r="369" spans="1:23" x14ac:dyDescent="0.25">
      <c r="A369" s="116" t="str">
        <f>IF(ISBLANK(TBL_DATA[[#This Row],[Row.names]]), "",   DATE(YEAR(TBL_DATA[[#This Row],[Row.names]]), MONTH(TBL_DATA[[#This Row],[Row.names]]), DAY(TBL_DATA[[#This Row],[Row.names]])))</f>
        <v/>
      </c>
      <c r="B369" s="553" t="s">
        <v>496</v>
      </c>
      <c r="C369" s="1766" t="s">
        <v>1709</v>
      </c>
      <c r="D369" s="2979" t="n">
        <v>0.0075585140648485455</v>
      </c>
      <c r="E369" s="4192" t="n">
        <v>0.04580825288521173</v>
      </c>
      <c r="F369" s="5343" t="n">
        <v>-0.0843474972029532</v>
      </c>
      <c r="G369" s="6494" t="n">
        <v>0.3351086778882943</v>
      </c>
      <c r="H369" s="7645" t="n">
        <v>0.3790299771505621</v>
      </c>
      <c r="I369" s="8796" t="n">
        <v>0.0033774580562505067</v>
      </c>
      <c r="J369" s="9947" t="n">
        <v>-0.14987302333652697</v>
      </c>
      <c r="K369" s="11096" t="n">
        <v>1.157124299562882</v>
      </c>
      <c r="L369" s="12245" t="n">
        <v>0.31998484020757373</v>
      </c>
      <c r="M369" s="13394" t="n">
        <v>0.0035343857217160495</v>
      </c>
      <c r="N369" s="14543" t="n">
        <v>0.06803852924444032</v>
      </c>
      <c r="O369" s="15694" t="n">
        <v>0.052380906351471086</v>
      </c>
      <c r="P369" s="16907" t="n">
        <v>-0.04804219922905273</v>
      </c>
      <c r="Q369" s="18058" t="n">
        <v>-0.011715502515340986</v>
      </c>
      <c r="R369" s="19209" t="n">
        <v>-0.010274686070081165</v>
      </c>
      <c r="S369" s="20297" t="n">
        <v>-0.06967117944130041</v>
      </c>
      <c r="T369" s="21385" t="n">
        <v>0.05553153713412853</v>
      </c>
      <c r="U369" s="22473" t="n">
        <v>-1.2546236433725866</v>
      </c>
      <c r="V369" s="23561" t="n">
        <v>-0.11905276867931114</v>
      </c>
      <c r="W369" s="24647" t="n">
        <v>0.054295748334242465</v>
      </c>
      <c r="X369" t="n" s="25733">
        <v>-2.192672029243009</v>
      </c>
      <c r="Y369" t="n" s="26882">
        <v>0.6156541051195568</v>
      </c>
      <c r="Z369" t="n" s="28033">
        <v>0.5656720253005039</v>
      </c>
      <c r="AA369" t="n" s="29244">
        <v>0.0</v>
      </c>
      <c r="AB369" t="n" s="30457">
        <v>0.0</v>
      </c>
      <c r="AC369" t="n" s="31670">
        <v>0.05362146311820861</v>
      </c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</row>
    <row r="370" spans="1:23" x14ac:dyDescent="0.25">
      <c r="A370" s="116" t="str">
        <f>IF(ISBLANK(TBL_DATA[[#This Row],[Row.names]]), "",   DATE(YEAR(TBL_DATA[[#This Row],[Row.names]]), MONTH(TBL_DATA[[#This Row],[Row.names]]), DAY(TBL_DATA[[#This Row],[Row.names]])))</f>
        <v/>
      </c>
      <c r="B370" s="554" t="s">
        <v>497</v>
      </c>
      <c r="C370" s="1767" t="s">
        <v>1710</v>
      </c>
      <c r="D370" s="2980" t="n">
        <v>0.0036230339712714833</v>
      </c>
      <c r="E370" s="4193" t="n">
        <v>0.0495972517128509</v>
      </c>
      <c r="F370" s="5344" t="n">
        <v>-0.10510192112218375</v>
      </c>
      <c r="G370" s="6495" t="n">
        <v>0.3109690092404875</v>
      </c>
      <c r="H370" s="7646" t="n">
        <v>0.3744368948092498</v>
      </c>
      <c r="I370" s="8797" t="n">
        <v>0.0034133163668648016</v>
      </c>
      <c r="J370" s="9948" t="n">
        <v>-0.15722196832818536</v>
      </c>
      <c r="K370" s="11097" t="n">
        <v>1.071217406527019</v>
      </c>
      <c r="L370" s="12246" t="n">
        <v>0.31753840893721447</v>
      </c>
      <c r="M370" s="13395" t="n">
        <v>0.003565168715959936</v>
      </c>
      <c r="N370" s="14544" t="n">
        <v>0.06850799387235969</v>
      </c>
      <c r="O370" s="15695" t="n">
        <v>0.05238001871822261</v>
      </c>
      <c r="P370" s="16908" t="n">
        <v>-0.04459322377764274</v>
      </c>
      <c r="Q370" s="18059" t="n">
        <v>-0.011733765504955099</v>
      </c>
      <c r="R370" s="19210" t="n">
        <v>-0.010283007452140185</v>
      </c>
      <c r="S370" s="20298" t="n">
        <v>-0.07644369664592898</v>
      </c>
      <c r="T370" s="21386" t="n">
        <v>0.05598385284934557</v>
      </c>
      <c r="U370" s="22474" t="n">
        <v>-1.3654597308913616</v>
      </c>
      <c r="V370" s="23562" t="n">
        <v>-0.12415691472676671</v>
      </c>
      <c r="W370" s="24648" t="n">
        <v>0.05486379233951123</v>
      </c>
      <c r="X370" t="n" s="25734">
        <v>-2.2630027825720074</v>
      </c>
      <c r="Y370" t="n" s="26883">
        <v>0.6119124895025839</v>
      </c>
      <c r="Z370" t="n" s="28034">
        <v>0.5635054648689882</v>
      </c>
      <c r="AA370" t="n" s="29245">
        <v>0.0</v>
      </c>
      <c r="AB370" t="n" s="30458">
        <v>0.0</v>
      </c>
      <c r="AC370" t="n" s="31671">
        <v>0.06107453869971964</v>
      </c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</row>
    <row r="371" spans="1:23" x14ac:dyDescent="0.25">
      <c r="A371" s="116" t="str">
        <f>IF(ISBLANK(TBL_DATA[[#This Row],[Row.names]]), "",   DATE(YEAR(TBL_DATA[[#This Row],[Row.names]]), MONTH(TBL_DATA[[#This Row],[Row.names]]), DAY(TBL_DATA[[#This Row],[Row.names]])))</f>
        <v/>
      </c>
      <c r="B371" s="555" t="s">
        <v>498</v>
      </c>
      <c r="C371" s="1768" t="s">
        <v>1711</v>
      </c>
      <c r="D371" s="2981" t="n">
        <v>-0.003666581726549454</v>
      </c>
      <c r="E371" s="4194" t="n">
        <v>0.045748817609484016</v>
      </c>
      <c r="F371" s="5345" t="n">
        <v>-0.11541051877740693</v>
      </c>
      <c r="G371" s="6496" t="n">
        <v>0.31218695550186754</v>
      </c>
      <c r="H371" s="7647" t="n">
        <v>0.37421344016762736</v>
      </c>
      <c r="I371" s="8798" t="n">
        <v>0.003428443467459645</v>
      </c>
      <c r="J371" s="9949" t="n">
        <v>-0.16433565851569298</v>
      </c>
      <c r="K371" s="11098" t="n">
        <v>1.080210118284608</v>
      </c>
      <c r="L371" s="12247" t="n">
        <v>0.31714755289176666</v>
      </c>
      <c r="M371" s="13396" t="n">
        <v>0.0035813545020579817</v>
      </c>
      <c r="N371" s="14545" t="n">
        <v>0.06879932024556934</v>
      </c>
      <c r="O371" s="15696" t="n">
        <v>0.05289084653464356</v>
      </c>
      <c r="P371" s="16909" t="n">
        <v>-0.04809630080476113</v>
      </c>
      <c r="Q371" s="18060" t="n">
        <v>-0.011851489501588855</v>
      </c>
      <c r="R371" s="19211" t="n">
        <v>-0.010394562182122829</v>
      </c>
      <c r="S371" s="20299" t="n">
        <v>-0.08035228276463346</v>
      </c>
      <c r="T371" s="21387" t="n">
        <v>0.05610190790624654</v>
      </c>
      <c r="U371" s="22475" t="n">
        <v>-1.4322557959866962</v>
      </c>
      <c r="V371" s="23563" t="n">
        <v>-0.1281477406126249</v>
      </c>
      <c r="W371" s="24649" t="n">
        <v>0.055011040878568264</v>
      </c>
      <c r="X371" t="n" s="25735">
        <v>-2.3294912905847225</v>
      </c>
      <c r="Y371" t="n" s="26884">
        <v>0.6117298751635621</v>
      </c>
      <c r="Z371" t="n" s="28035">
        <v>0.5631585504027854</v>
      </c>
      <c r="AA371" t="n" s="29246">
        <v>0.0</v>
      </c>
      <c r="AB371" t="n" s="30459">
        <v>0.0</v>
      </c>
      <c r="AC371" t="n" s="31672">
        <v>0.06053734890736439</v>
      </c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</row>
    <row r="372" spans="1:23" x14ac:dyDescent="0.25">
      <c r="A372" s="116" t="str">
        <f>IF(ISBLANK(TBL_DATA[[#This Row],[Row.names]]), "",   DATE(YEAR(TBL_DATA[[#This Row],[Row.names]]), MONTH(TBL_DATA[[#This Row],[Row.names]]), DAY(TBL_DATA[[#This Row],[Row.names]])))</f>
        <v/>
      </c>
      <c r="B372" s="556" t="s">
        <v>499</v>
      </c>
      <c r="C372" s="1769" t="s">
        <v>1712</v>
      </c>
      <c r="D372" s="2982" t="n">
        <v>0.003935833132042268</v>
      </c>
      <c r="E372" s="4195" t="n">
        <v>0.049864710453625394</v>
      </c>
      <c r="F372" s="5346" t="n">
        <v>-0.10451526273782119</v>
      </c>
      <c r="G372" s="6497" t="n">
        <v>0.3151257983648757</v>
      </c>
      <c r="H372" s="7648" t="n">
        <v>0.3770443312946844</v>
      </c>
      <c r="I372" s="8799" t="n">
        <v>0.0034476477697188463</v>
      </c>
      <c r="J372" s="9950" t="n">
        <v>-0.1521764363929784</v>
      </c>
      <c r="K372" s="11099" t="n">
        <v>1.0982397245339057</v>
      </c>
      <c r="L372" s="12248" t="n">
        <v>0.3237644726350814</v>
      </c>
      <c r="M372" s="13397" t="n">
        <v>0.003592057749986483</v>
      </c>
      <c r="N372" s="14546" t="n">
        <v>0.06934171662861197</v>
      </c>
      <c r="O372" s="15697" t="n">
        <v>0.05288431467391569</v>
      </c>
      <c r="P372" s="16910" t="n">
        <v>-0.044349766686955006</v>
      </c>
      <c r="Q372" s="18061" t="n">
        <v>-0.011872757838810182</v>
      </c>
      <c r="R372" s="19212" t="n">
        <v>-0.010404344474051648</v>
      </c>
      <c r="S372" s="20300" t="n">
        <v>-0.08352645573787743</v>
      </c>
      <c r="T372" s="21388" t="n">
        <v>0.05586033594567555</v>
      </c>
      <c r="U372" s="22476" t="n">
        <v>-1.4952730649365824</v>
      </c>
      <c r="V372" s="23564" t="n">
        <v>-0.128238963175065</v>
      </c>
      <c r="W372" s="24650" t="n">
        <v>0.0549810696165445</v>
      </c>
      <c r="X372" t="n" s="25736">
        <v>-2.3324203051967594</v>
      </c>
      <c r="Y372" t="n" s="26885">
        <v>0.6140393564704826</v>
      </c>
      <c r="Z372" t="n" s="28036">
        <v>0.5690030515164937</v>
      </c>
      <c r="AA372" t="n" s="29247">
        <v>0.0</v>
      </c>
      <c r="AB372" t="n" s="30460">
        <v>0.0</v>
      </c>
      <c r="AC372" t="n" s="31673">
        <v>0.060634626061980446</v>
      </c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</row>
    <row r="373" spans="1:23" x14ac:dyDescent="0.25">
      <c r="A373" s="116" t="str">
        <f>IF(ISBLANK(TBL_DATA[[#This Row],[Row.names]]), "",   DATE(YEAR(TBL_DATA[[#This Row],[Row.names]]), MONTH(TBL_DATA[[#This Row],[Row.names]]), DAY(TBL_DATA[[#This Row],[Row.names]])))</f>
        <v/>
      </c>
      <c r="B373" s="557" t="s">
        <v>500</v>
      </c>
      <c r="C373" s="1770" t="s">
        <v>1713</v>
      </c>
      <c r="D373" s="2983" t="n">
        <v>0.0011039402173913713</v>
      </c>
      <c r="E373" s="4196" t="n">
        <v>0.05102369833031517</v>
      </c>
      <c r="F373" s="5347" t="n">
        <v>-0.08249944539559007</v>
      </c>
      <c r="G373" s="6498" t="n">
        <v>0.3160824297581802</v>
      </c>
      <c r="H373" s="7649" t="n">
        <v>0.38064137323831415</v>
      </c>
      <c r="I373" s="8800" t="n">
        <v>0.0034314778190984658</v>
      </c>
      <c r="J373" s="9951" t="n">
        <v>-0.1362668342648501</v>
      </c>
      <c r="K373" s="11100" t="n">
        <v>1.088717177812734</v>
      </c>
      <c r="L373" s="12249" t="n">
        <v>0.3200230679965386</v>
      </c>
      <c r="M373" s="13398" t="n">
        <v>0.003595482590966488</v>
      </c>
      <c r="N373" s="14547" t="n">
        <v>0.06921661727758852</v>
      </c>
      <c r="O373" s="15698" t="n">
        <v>0.05259001858312087</v>
      </c>
      <c r="P373" s="16911" t="n">
        <v>-0.04329478596064118</v>
      </c>
      <c r="Q373" s="18062" t="n">
        <v>-0.011790181475168264</v>
      </c>
      <c r="R373" s="19213" t="n">
        <v>-0.010324417274115172</v>
      </c>
      <c r="S373" s="20301" t="n">
        <v>-0.08823176974565727</v>
      </c>
      <c r="T373" s="21389" t="n">
        <v>0.05553866577940552</v>
      </c>
      <c r="U373" s="22477" t="n">
        <v>-1.5886548318626479</v>
      </c>
      <c r="V373" s="23565" t="n">
        <v>-0.1294916314829626</v>
      </c>
      <c r="W373" s="24651" t="n">
        <v>0.0548911941901975</v>
      </c>
      <c r="X373" t="n" s="25737">
        <v>-2.3590601988777156</v>
      </c>
      <c r="Y373" t="n" s="26886">
        <v>0.6169614033619236</v>
      </c>
      <c r="Z373" t="n" s="28037">
        <v>0.5657058140027719</v>
      </c>
      <c r="AA373" t="n" s="29248">
        <v>0.0</v>
      </c>
      <c r="AB373" t="n" s="30461">
        <v>0.0</v>
      </c>
      <c r="AC373" t="n" s="31674">
        <v>0.06050098170957461</v>
      </c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</row>
    <row r="374" spans="1:23" x14ac:dyDescent="0.25">
      <c r="A374" s="116" t="str">
        <f>IF(ISBLANK(TBL_DATA[[#This Row],[Row.names]]), "",   DATE(YEAR(TBL_DATA[[#This Row],[Row.names]]), MONTH(TBL_DATA[[#This Row],[Row.names]]), DAY(TBL_DATA[[#This Row],[Row.names]])))</f>
        <v/>
      </c>
      <c r="B374" s="558" t="s">
        <v>501</v>
      </c>
      <c r="C374" s="1771" t="s">
        <v>1714</v>
      </c>
      <c r="D374" s="2984" t="n">
        <v>-0.005089490202731427</v>
      </c>
      <c r="E374" s="4197" t="n">
        <v>0.04567452351482437</v>
      </c>
      <c r="F374" s="5348" t="n">
        <v>-0.07943395808381637</v>
      </c>
      <c r="G374" s="6499" t="n">
        <v>0.326182130779709</v>
      </c>
      <c r="H374" s="7650" t="n">
        <v>0.39612504877698224</v>
      </c>
      <c r="I374" s="8801" t="n">
        <v>0.0034123936804415066</v>
      </c>
      <c r="J374" s="9952" t="n">
        <v>-0.1373211933119195</v>
      </c>
      <c r="K374" s="11101" t="n">
        <v>1.1327555542528265</v>
      </c>
      <c r="L374" s="12250" t="n">
        <v>0.3336245974800251</v>
      </c>
      <c r="M374" s="13399" t="n">
        <v>0.0035846363151881546</v>
      </c>
      <c r="N374" s="14548" t="n">
        <v>0.06970852472956543</v>
      </c>
      <c r="O374" s="15699" t="n">
        <v>0.053273889916072514</v>
      </c>
      <c r="P374" s="16912" t="n">
        <v>-0.04816392777439671</v>
      </c>
      <c r="Q374" s="18063" t="n">
        <v>-0.011908555517602355</v>
      </c>
      <c r="R374" s="19214" t="n">
        <v>-0.010432374449015163</v>
      </c>
      <c r="S374" s="20302" t="n">
        <v>-0.0984061285136969</v>
      </c>
      <c r="T374" s="21390" t="n">
        <v>0.05574251924933428</v>
      </c>
      <c r="U374" s="22478" t="n">
        <v>-1.7653692340945308</v>
      </c>
      <c r="V374" s="23566" t="n">
        <v>-0.14188735389050078</v>
      </c>
      <c r="W374" s="24652" t="n">
        <v>0.05533643902632242</v>
      </c>
      <c r="X374" t="n" s="25738">
        <v>-2.56408537280485</v>
      </c>
      <c r="Y374" t="n" s="26887">
        <v>0.6293846588351055</v>
      </c>
      <c r="Z374" t="n" s="28038">
        <v>0.577602456262112</v>
      </c>
      <c r="AA374" t="n" s="29249">
        <v>0.0</v>
      </c>
      <c r="AB374" t="n" s="30462">
        <v>0.0</v>
      </c>
      <c r="AC374" t="n" s="31675">
        <v>0.0581652048072695</v>
      </c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</row>
    <row r="375" spans="1:23" x14ac:dyDescent="0.25">
      <c r="A375" s="116" t="str">
        <f>IF(ISBLANK(TBL_DATA[[#This Row],[Row.names]]), "",   DATE(YEAR(TBL_DATA[[#This Row],[Row.names]]), MONTH(TBL_DATA[[#This Row],[Row.names]]), DAY(TBL_DATA[[#This Row],[Row.names]])))</f>
        <v/>
      </c>
      <c r="B375" s="559" t="s">
        <v>502</v>
      </c>
      <c r="C375" s="1772" t="s">
        <v>1715</v>
      </c>
      <c r="D375" s="2985" t="n">
        <v>7.95748429817869E-4</v>
      </c>
      <c r="E375" s="4198" t="n">
        <v>0.04650661737501194</v>
      </c>
      <c r="F375" s="5349" t="n">
        <v>-0.06786842067292276</v>
      </c>
      <c r="G375" s="6500" t="n">
        <v>0.32625147019727335</v>
      </c>
      <c r="H375" s="7651" t="n">
        <v>0.39935797546665414</v>
      </c>
      <c r="I375" s="8802" t="n">
        <v>0.003392660174617356</v>
      </c>
      <c r="J375" s="9953" t="n">
        <v>-0.12670717906616835</v>
      </c>
      <c r="K375" s="11102" t="n">
        <v>1.142658792136381</v>
      </c>
      <c r="L375" s="12251" t="n">
        <v>0.343866420994397</v>
      </c>
      <c r="M375" s="13400" t="n">
        <v>0.0035459175694202787</v>
      </c>
      <c r="N375" s="14549" t="n">
        <v>0.06949167402411918</v>
      </c>
      <c r="O375" s="15700" t="n">
        <v>0.05289010696905739</v>
      </c>
      <c r="P375" s="16913" t="n">
        <v>-0.04740650571447902</v>
      </c>
      <c r="Q375" s="18064" t="n">
        <v>-0.011809147539309266</v>
      </c>
      <c r="R375" s="19215" t="n">
        <v>-0.010337558605003088</v>
      </c>
      <c r="S375" s="20303" t="n">
        <v>-0.09599263910676492</v>
      </c>
      <c r="T375" s="21391" t="n">
        <v>0.0557245023068608</v>
      </c>
      <c r="U375" s="22479" t="n">
        <v>-1.7226289178530052</v>
      </c>
      <c r="V375" s="23567" t="n">
        <v>-0.14314759666316723</v>
      </c>
      <c r="W375" s="24653" t="n">
        <v>0.05536769465796113</v>
      </c>
      <c r="X375" t="n" s="25739">
        <v>-2.585399257590085</v>
      </c>
      <c r="Y375" t="n" s="26888">
        <v>0.631947763242069</v>
      </c>
      <c r="Z375" t="n" s="28039">
        <v>0.5864012457305978</v>
      </c>
      <c r="AA375" t="n" s="29250">
        <v>0.0</v>
      </c>
      <c r="AB375" t="n" s="30463">
        <v>0.0</v>
      </c>
      <c r="AC375" t="n" s="31676">
        <v>0.06067506345598799</v>
      </c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</row>
    <row r="376" spans="1:23" x14ac:dyDescent="0.25">
      <c r="A376" s="116" t="str">
        <f>IF(ISBLANK(TBL_DATA[[#This Row],[Row.names]]), "",   DATE(YEAR(TBL_DATA[[#This Row],[Row.names]]), MONTH(TBL_DATA[[#This Row],[Row.names]]), DAY(TBL_DATA[[#This Row],[Row.names]])))</f>
        <v/>
      </c>
      <c r="B376" s="560" t="s">
        <v>503</v>
      </c>
      <c r="C376" s="1773" t="s">
        <v>1716</v>
      </c>
      <c r="D376" s="2986" t="n">
        <v>3.12366889109783E-4</v>
      </c>
      <c r="E376" s="4199" t="n">
        <v>0.04683351139151415</v>
      </c>
      <c r="F376" s="5350" t="n">
        <v>-0.07068477996606093</v>
      </c>
      <c r="G376" s="6501" t="n">
        <v>0.32231230814225315</v>
      </c>
      <c r="H376" s="7652" t="n">
        <v>0.3949309484461419</v>
      </c>
      <c r="I376" s="8803" t="n">
        <v>0.0033982882433090515</v>
      </c>
      <c r="J376" s="9954" t="n">
        <v>-0.12792567012394274</v>
      </c>
      <c r="K376" s="11103" t="n">
        <v>1.1280887593087343</v>
      </c>
      <c r="L376" s="12252" t="n">
        <v>0.3397326369074085</v>
      </c>
      <c r="M376" s="13401" t="n">
        <v>0.003549912581053023</v>
      </c>
      <c r="N376" s="14550" t="n">
        <v>0.06935184406331003</v>
      </c>
      <c r="O376" s="15701" t="n">
        <v>0.052660633438275435</v>
      </c>
      <c r="P376" s="16914" t="n">
        <v>-0.04710894704808288</v>
      </c>
      <c r="Q376" s="18065" t="n">
        <v>-0.011741840494698699</v>
      </c>
      <c r="R376" s="19216" t="n">
        <v>-0.010273212666537981</v>
      </c>
      <c r="S376" s="20304" t="n">
        <v>-0.09490132435006993</v>
      </c>
      <c r="T376" s="21392" t="n">
        <v>0.055710763028524075</v>
      </c>
      <c r="U376" s="22480" t="n">
        <v>-1.703464809869507</v>
      </c>
      <c r="V376" s="23568" t="n">
        <v>-0.1399365932358767</v>
      </c>
      <c r="W376" s="24654" t="n">
        <v>0.055260801761446224</v>
      </c>
      <c r="X376" t="n" s="25740">
        <v>-2.5322939366671693</v>
      </c>
      <c r="Y376" t="n" s="26889">
        <v>0.628435317631132</v>
      </c>
      <c r="Z376" t="n" s="28040">
        <v>0.5828658824355809</v>
      </c>
      <c r="AA376" t="n" s="29251">
        <v>0.0</v>
      </c>
      <c r="AB376" t="n" s="30464">
        <v>0.0</v>
      </c>
      <c r="AC376" t="n" s="31677">
        <v>0.058254302643712626</v>
      </c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</row>
    <row r="377" spans="1:23" x14ac:dyDescent="0.25">
      <c r="A377" s="116" t="str">
        <f>IF(ISBLANK(TBL_DATA[[#This Row],[Row.names]]), "",   DATE(YEAR(TBL_DATA[[#This Row],[Row.names]]), MONTH(TBL_DATA[[#This Row],[Row.names]]), DAY(TBL_DATA[[#This Row],[Row.names]])))</f>
        <v/>
      </c>
      <c r="B377" s="561" t="s">
        <v>504</v>
      </c>
      <c r="C377" s="1774" t="s">
        <v>1717</v>
      </c>
      <c r="D377" s="2987" t="n">
        <v>0.002228467609152306</v>
      </c>
      <c r="E377" s="4200" t="n">
        <v>0.04916634596382541</v>
      </c>
      <c r="F377" s="5351" t="n">
        <v>-0.04717761977534651</v>
      </c>
      <c r="G377" s="6502" t="n">
        <v>0.31386353505263315</v>
      </c>
      <c r="H377" s="7653" t="n">
        <v>0.37901629633025863</v>
      </c>
      <c r="I377" s="8804" t="n">
        <v>0.003381946796893663</v>
      </c>
      <c r="J377" s="9955" t="n">
        <v>-0.10166668679660573</v>
      </c>
      <c r="K377" s="11104" t="n">
        <v>1.102084857817351</v>
      </c>
      <c r="L377" s="12253" t="n">
        <v>0.33261116842412025</v>
      </c>
      <c r="M377" s="13402" t="n">
        <v>0.00350603410939721</v>
      </c>
      <c r="N377" s="14551" t="n">
        <v>0.06812820396716258</v>
      </c>
      <c r="O377" s="15702" t="n">
        <v>0.05078429079098496</v>
      </c>
      <c r="P377" s="16915" t="n">
        <v>-0.04498546020152838</v>
      </c>
      <c r="Q377" s="18066" t="n">
        <v>-0.011392094019447635</v>
      </c>
      <c r="R377" s="19217" t="n">
        <v>-0.009949378579358603</v>
      </c>
      <c r="S377" s="20305" t="n">
        <v>-0.07556809438771328</v>
      </c>
      <c r="T377" s="21393" t="n">
        <v>0.05469422629597833</v>
      </c>
      <c r="U377" s="22481" t="n">
        <v>-1.3816466472855071</v>
      </c>
      <c r="V377" s="23569" t="n">
        <v>-0.12458443592805701</v>
      </c>
      <c r="W377" s="24655" t="n">
        <v>0.054687409254172384</v>
      </c>
      <c r="X377" t="n" s="25741">
        <v>-2.2781191800295755</v>
      </c>
      <c r="Y377" t="n" s="26890">
        <v>0.6156429942184501</v>
      </c>
      <c r="Z377" t="n" s="28041">
        <v>0.5767245169265134</v>
      </c>
      <c r="AA377" t="n" s="29252">
        <v>0.0</v>
      </c>
      <c r="AB377" t="n" s="30465">
        <v>0.0</v>
      </c>
      <c r="AC377" t="n" s="31678">
        <v>0.05587701083028123</v>
      </c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</row>
    <row r="378" spans="1:23" x14ac:dyDescent="0.25">
      <c r="A378" s="116" t="str">
        <f>IF(ISBLANK(TBL_DATA[[#This Row],[Row.names]]), "",   DATE(YEAR(TBL_DATA[[#This Row],[Row.names]]), MONTH(TBL_DATA[[#This Row],[Row.names]]), DAY(TBL_DATA[[#This Row],[Row.names]])))</f>
        <v/>
      </c>
      <c r="B378" s="562" t="s">
        <v>505</v>
      </c>
      <c r="C378" s="1775" t="s">
        <v>1718</v>
      </c>
      <c r="D378" s="2988" t="n">
        <v>-0.0018269625685111153</v>
      </c>
      <c r="E378" s="4201" t="n">
        <v>0.04724955832160793</v>
      </c>
      <c r="F378" s="5352" t="n">
        <v>-0.046547152747927756</v>
      </c>
      <c r="G378" s="6503" t="n">
        <v>0.31210708785052277</v>
      </c>
      <c r="H378" t="n" s="7654">
        <v>0.37423922946324034</v>
      </c>
      <c r="I378" t="n" s="8805">
        <v>0.0033812196264430324</v>
      </c>
      <c r="J378" t="n" s="9956">
        <v>-0.10228505395672693</v>
      </c>
      <c r="K378" s="11105" t="n">
        <v>1.0929057238900424</v>
      </c>
      <c r="L378" s="12254" t="n">
        <v>0.3260698139555026</v>
      </c>
      <c r="M378" s="13403" t="n">
        <v>0.0035089458735850848</v>
      </c>
      <c r="N378" s="14552" t="n">
        <v>0.06785306732471626</v>
      </c>
      <c r="O378" s="15703" t="n">
        <v>0.050416185555110196</v>
      </c>
      <c r="P378" s="16916" t="n">
        <v>-0.046730236018124094</v>
      </c>
      <c r="Q378" s="18067" t="n">
        <v>-0.011318810764384906</v>
      </c>
      <c r="R378" s="19218" t="n">
        <v>-0.00988192174946309</v>
      </c>
      <c r="S378" t="n" s="20306">
        <v>-0.08539278988766841</v>
      </c>
      <c r="T378" t="n" s="21394">
        <v>0.054452455509396994</v>
      </c>
      <c r="U378" t="n" s="22482">
        <v>-1.5682082486240123</v>
      </c>
      <c r="V378" s="23570" t="n">
        <v>-0.12952165755504386</v>
      </c>
      <c r="W378" t="n" s="24656">
        <v>0.05472712829334124</v>
      </c>
      <c r="X378" t="n" s="25742">
        <v>-2.3666810518688046</v>
      </c>
      <c r="Y378" t="n" s="26891">
        <v>0.6117509537902173</v>
      </c>
      <c r="Z378" t="n" s="28042">
        <v>0.5710252305769883</v>
      </c>
      <c r="AA378" t="n" s="29253">
        <v>0.0</v>
      </c>
      <c r="AB378" t="n" s="30466">
        <v>0.0</v>
      </c>
      <c r="AC378" t="n" s="31679">
        <v>0.054346640937082635</v>
      </c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</row>
    <row r="379" spans="1:23" x14ac:dyDescent="0.25">
      <c r="A379" s="116" t="str">
        <f>IF(ISBLANK(TBL_DATA[[#This Row],[Row.names]]), "",   DATE(YEAR(TBL_DATA[[#This Row],[Row.names]]), MONTH(TBL_DATA[[#This Row],[Row.names]]), DAY(TBL_DATA[[#This Row],[Row.names]])))</f>
        <v/>
      </c>
      <c r="B379" s="563" t="s">
        <v>506</v>
      </c>
      <c r="C379" s="1776" t="s">
        <v>1719</v>
      </c>
      <c r="D379" s="2989" t="n">
        <v>-3.121452894438425E-4</v>
      </c>
      <c r="E379" s="4202" t="n">
        <v>0.04692266430510572</v>
      </c>
      <c r="F379" s="5353" t="n">
        <v>-0.050963510408959634</v>
      </c>
      <c r="G379" s="6504" t="n">
        <v>0.3120756280672843</v>
      </c>
      <c r="H379" s="7655" t="n">
        <v>0.37429485185023054</v>
      </c>
      <c r="I379" s="8806" t="n">
        <v>0.0033805927045786593</v>
      </c>
      <c r="J379" s="9957" t="n">
        <v>-0.09849210100096106</v>
      </c>
      <c r="K379" s="11106" t="n">
        <v>1.0983852366834006</v>
      </c>
      <c r="L379" s="12255" t="n">
        <v>0.32692417738426244</v>
      </c>
      <c r="M379" s="13404" t="n">
        <v>0.003506226607354932</v>
      </c>
      <c r="N379" s="14553" t="n">
        <v>0.0678435017789492</v>
      </c>
      <c r="O379" s="15704" t="n">
        <v>0.05042005062129737</v>
      </c>
      <c r="P379" s="16917" t="n">
        <v>-0.04702779468452023</v>
      </c>
      <c r="Q379" s="18068" t="n">
        <v>-0.011331840237739295</v>
      </c>
      <c r="R379" s="19219" t="n">
        <v>-0.009895153787390849</v>
      </c>
      <c r="S379" s="20307" t="n">
        <v>-0.09020512585151741</v>
      </c>
      <c r="T379" s="21395" t="n">
        <v>0.0542923961213085</v>
      </c>
      <c r="U379" s="22483" t="n">
        <v>-1.6614688666524704</v>
      </c>
      <c r="V379" s="23571" t="n">
        <v>-0.13180737889542304</v>
      </c>
      <c r="W379" s="24657" t="n">
        <v>0.0546053149378618</v>
      </c>
      <c r="X379" t="n" s="25743">
        <v>-2.4138195896390937</v>
      </c>
      <c r="Y379" t="n" s="26892">
        <v>0.6117964137278269</v>
      </c>
      <c r="Z379" t="n" s="28043">
        <v>0.5717728372214462</v>
      </c>
      <c r="AA379" t="n" s="29254">
        <v>0.0</v>
      </c>
      <c r="AB379" t="n" s="30467">
        <v>0.0</v>
      </c>
      <c r="AC379" t="n" s="31680">
        <v>0.0529337039359557</v>
      </c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</row>
    <row r="380" spans="1:23" x14ac:dyDescent="0.25">
      <c r="A380" s="116" t="str">
        <f>IF(ISBLANK(TBL_DATA[[#This Row],[Row.names]]), "",   DATE(YEAR(TBL_DATA[[#This Row],[Row.names]]), MONTH(TBL_DATA[[#This Row],[Row.names]]), DAY(TBL_DATA[[#This Row],[Row.names]])))</f>
        <v/>
      </c>
      <c r="B380" s="564" t="s">
        <v>507</v>
      </c>
      <c r="C380" s="1777" t="s">
        <v>1720</v>
      </c>
      <c r="D380" s="2990" t="n">
        <v>-1.2773567231537638E-4</v>
      </c>
      <c r="E380" s="4203" t="n">
        <v>0.046788934934718585</v>
      </c>
      <c r="F380" s="5354" t="n">
        <v>-0.06023366382822448</v>
      </c>
      <c r="G380" s="6505" t="n">
        <v>0.31401384466400273</v>
      </c>
      <c r="H380" s="7656" t="n">
        <v>0.37841625141486895</v>
      </c>
      <c r="I380" s="8807" t="n">
        <v>0.0033670337609570363</v>
      </c>
      <c r="J380" s="9958" t="n">
        <v>-0.10869882384072915</v>
      </c>
      <c r="K380" s="11107" t="n">
        <v>1.0969527495378328</v>
      </c>
      <c r="L380" s="12256" t="n">
        <v>0.32738406965880495</v>
      </c>
      <c r="M380" s="13405" t="n">
        <v>0.003502524807156098</v>
      </c>
      <c r="N380" s="14554" t="n">
        <v>0.06779503914243873</v>
      </c>
      <c r="O380" s="15705" t="n">
        <v>0.05042069783592961</v>
      </c>
      <c r="P380" s="16918" t="n">
        <v>-0.04714952322986399</v>
      </c>
      <c r="Q380" s="18069" t="n">
        <v>-0.011345344977654716</v>
      </c>
      <c r="R380" s="19220" t="n">
        <v>-0.009909684795281789</v>
      </c>
      <c r="S380" s="20308" t="n">
        <v>-0.0841805731365769</v>
      </c>
      <c r="T380" s="21396" t="n">
        <v>0.054120683967310325</v>
      </c>
      <c r="U380" s="22484" t="n">
        <v>-1.5554233052084703</v>
      </c>
      <c r="V380" s="23572" t="n">
        <v>-0.1291052611022575</v>
      </c>
      <c r="W380" s="24658" t="n">
        <v>0.054527177402273405</v>
      </c>
      <c r="X380" t="n" s="25744">
        <v>-2.3677231658221634</v>
      </c>
      <c r="Y380" t="n" s="26893">
        <v>0.6151554693041987</v>
      </c>
      <c r="Z380" t="n" s="28044">
        <v>0.5721748593383014</v>
      </c>
      <c r="AA380" t="n" s="29255">
        <v>0.0</v>
      </c>
      <c r="AB380" t="n" s="30468">
        <v>0.0</v>
      </c>
      <c r="AC380" t="n" s="31681">
        <v>0.05082901085587169</v>
      </c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</row>
    <row r="381" spans="1:23" x14ac:dyDescent="0.25">
      <c r="A381" s="116" t="str">
        <f>IF(ISBLANK(TBL_DATA[[#This Row],[Row.names]]), "",   DATE(YEAR(TBL_DATA[[#This Row],[Row.names]]), MONTH(TBL_DATA[[#This Row],[Row.names]]), DAY(TBL_DATA[[#This Row],[Row.names]])))</f>
        <v/>
      </c>
      <c r="B381" s="565" t="s">
        <v>508</v>
      </c>
      <c r="C381" s="1778" t="s">
        <v>1721</v>
      </c>
      <c r="D381" s="2991" t="n">
        <v>0.003733197064543143</v>
      </c>
      <c r="E381" s="4204" t="n">
        <v>0.05069680431381296</v>
      </c>
      <c r="F381" s="5355" t="n">
        <v>-0.042009163637413804</v>
      </c>
      <c r="G381" s="6506" t="n">
        <v>0.32160910121185704</v>
      </c>
      <c r="H381" s="7657" t="n">
        <v>0.3894147268505951</v>
      </c>
      <c r="I381" s="8808" t="n">
        <v>0.00335736770739122</v>
      </c>
      <c r="J381" s="9959" t="n">
        <v>-0.09755913205520839</v>
      </c>
      <c r="K381" s="11108" t="n">
        <v>1.1172629287671225</v>
      </c>
      <c r="L381" s="12257" t="n">
        <v>0.3381774564179868</v>
      </c>
      <c r="M381" s="13406" t="n">
        <v>0.0034953971231748327</v>
      </c>
      <c r="N381" s="14555" t="n">
        <v>0.06820653961878656</v>
      </c>
      <c r="O381" s="15706" t="n">
        <v>0.050407366811678324</v>
      </c>
      <c r="P381" s="16919" t="n">
        <v>-0.043592344627037316</v>
      </c>
      <c r="Q381" s="18070" t="n">
        <v>-0.011345423945215208</v>
      </c>
      <c r="R381" s="19221" t="n">
        <v>-0.009901049631891212</v>
      </c>
      <c r="S381" s="20309" t="n">
        <v>-0.06911304503964177</v>
      </c>
      <c r="T381" s="21397" t="n">
        <v>0.05334775287779367</v>
      </c>
      <c r="U381" s="22485" t="n">
        <v>-1.2955193295200724</v>
      </c>
      <c r="V381" s="23573" t="n">
        <v>-0.11907338216050578</v>
      </c>
      <c r="W381" s="24659" t="n">
        <v>0.05407802660074323</v>
      </c>
      <c r="X381" t="n" s="25745">
        <v>-2.201881053086898</v>
      </c>
      <c r="Y381" t="n" s="26894">
        <v>0.6240310303587435</v>
      </c>
      <c r="Z381" t="n" s="28045">
        <v>0.5815302712825763</v>
      </c>
      <c r="AA381" t="n" s="29256">
        <v>0.0</v>
      </c>
      <c r="AB381" t="n" s="30469">
        <v>0.0</v>
      </c>
      <c r="AC381" t="n" s="31682">
        <v>0.04877887544270543</v>
      </c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</row>
    <row r="382" spans="1:23" x14ac:dyDescent="0.25">
      <c r="A382" s="116" t="str">
        <f>IF(ISBLANK(TBL_DATA[[#This Row],[Row.names]]), "",   DATE(YEAR(TBL_DATA[[#This Row],[Row.names]]), MONTH(TBL_DATA[[#This Row],[Row.names]]), DAY(TBL_DATA[[#This Row],[Row.names]])))</f>
        <v/>
      </c>
      <c r="B382" s="566" t="s">
        <v>509</v>
      </c>
      <c r="C382" s="1779" t="s">
        <v>1722</v>
      </c>
      <c r="D382" s="2992" t="n">
        <v>-0.0026869555379568006</v>
      </c>
      <c r="E382" s="4205" t="n">
        <v>0.047873628716748495</v>
      </c>
      <c r="F382" s="5356" t="n">
        <v>-0.05347015289060009</v>
      </c>
      <c r="G382" s="6507" t="n">
        <v>0.32041020869315734</v>
      </c>
      <c r="H382" s="7658" t="n">
        <v>0.3786149920917983</v>
      </c>
      <c r="I382" s="8809" t="n">
        <v>0.0033874921249954226</v>
      </c>
      <c r="J382" s="9960" t="n">
        <v>-0.10612827563679195</v>
      </c>
      <c r="K382" s="11109" t="n">
        <v>1.1210187010833554</v>
      </c>
      <c r="L382" s="12258" t="n">
        <v>0.33094523194224507</v>
      </c>
      <c r="M382" s="13407" t="n">
        <v>0.003515027635764373</v>
      </c>
      <c r="N382" s="14556" t="n">
        <v>0.0682178737902461</v>
      </c>
      <c r="O382" s="15707" t="n">
        <v>0.050693012823651705</v>
      </c>
      <c r="P382" s="16920" t="n">
        <v>-0.046162169473185966</v>
      </c>
      <c r="Q382" s="18071" t="n">
        <v>-0.011430605985150355</v>
      </c>
      <c r="R382" s="19222" t="n">
        <v>-0.009985991653989204</v>
      </c>
      <c r="S382" s="20310" t="n">
        <v>-0.0728811205225055</v>
      </c>
      <c r="T382" s="21398" t="n">
        <v>0.05354324827291142</v>
      </c>
      <c r="U382" s="22486" t="n">
        <v>-1.3611635990223907</v>
      </c>
      <c r="V382" s="23574" t="n">
        <v>-0.12376104474356475</v>
      </c>
      <c r="W382" s="24660" t="n">
        <v>0.054244907485398015</v>
      </c>
      <c r="X382" t="n" s="25746">
        <v>-2.2815237499829735</v>
      </c>
      <c r="Y382" t="n" s="26895">
        <v>0.6153169850506308</v>
      </c>
      <c r="Z382" t="n" s="28046">
        <v>0.5752783951638069</v>
      </c>
      <c r="AA382" t="n" s="29257">
        <v>0.0</v>
      </c>
      <c r="AB382" t="n" s="30470">
        <v>0.0</v>
      </c>
      <c r="AC382" t="n" s="31683">
        <v>0.04937059176680265</v>
      </c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</row>
    <row r="383" spans="1:23" x14ac:dyDescent="0.25">
      <c r="A383" s="116" t="str">
        <f>IF(ISBLANK(TBL_DATA[[#This Row],[Row.names]]), "",   DATE(YEAR(TBL_DATA[[#This Row],[Row.names]]), MONTH(TBL_DATA[[#This Row],[Row.names]]), DAY(TBL_DATA[[#This Row],[Row.names]])))</f>
        <v/>
      </c>
      <c r="B383" s="567" t="s">
        <v>510</v>
      </c>
      <c r="C383" s="1780" t="s">
        <v>1723</v>
      </c>
      <c r="D383" s="2993" t="n">
        <v>6.806386659482657E-4</v>
      </c>
      <c r="E383" s="4206" t="n">
        <v>0.04858685202548063</v>
      </c>
      <c r="F383" s="5357" t="n">
        <v>-0.03968987732811624</v>
      </c>
      <c r="G383" s="6508" t="n">
        <v>0.32368955004903194</v>
      </c>
      <c r="H383" s="7659" t="n">
        <v>0.3895938053519497</v>
      </c>
      <c r="I383" s="8810" t="n">
        <v>0.0033443850911476503</v>
      </c>
      <c r="J383" s="9961" t="n">
        <v>-0.08818709960100257</v>
      </c>
      <c r="K383" s="11110" t="n">
        <v>1.1060027157379164</v>
      </c>
      <c r="L383" s="12259" t="n">
        <v>0.32631741308392875</v>
      </c>
      <c r="M383" s="13408" t="n">
        <v>0.003513455631491825</v>
      </c>
      <c r="N383" s="14557" t="n">
        <v>0.06795275718599572</v>
      </c>
      <c r="O383" s="15708" t="n">
        <v>0.05031136322515978</v>
      </c>
      <c r="P383" s="16921" t="n">
        <v>-0.045512950564685184</v>
      </c>
      <c r="Q383" s="18072" t="n">
        <v>-0.011326370122713956</v>
      </c>
      <c r="R383" s="19223" t="n">
        <v>-0.009887370027597549</v>
      </c>
      <c r="S383" s="20311" t="n">
        <v>-0.09484837153770032</v>
      </c>
      <c r="T383" s="21399" t="n">
        <v>0.050850247221459116</v>
      </c>
      <c r="U383" s="22487" t="n">
        <v>-1.865248975577718</v>
      </c>
      <c r="V383" s="23575" t="n">
        <v>-0.13669287634286642</v>
      </c>
      <c r="W383" s="24661" t="n">
        <v>0.05194293187477758</v>
      </c>
      <c r="X383" t="n" s="25747">
        <v>-2.6315972435364525</v>
      </c>
      <c r="Y383" t="n" s="26896">
        <v>0.6241744991201978</v>
      </c>
      <c r="Z383" t="n" s="28047">
        <v>0.5712419917022283</v>
      </c>
      <c r="AA383" t="n" s="29258">
        <v>0.0</v>
      </c>
      <c r="AB383" t="n" s="30471">
        <v>0.0</v>
      </c>
      <c r="AC383" t="n" s="31684">
        <v>0.04912381470694483</v>
      </c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</row>
    <row r="384" spans="1:23" x14ac:dyDescent="0.25">
      <c r="A384" s="116" t="str">
        <f>IF(ISBLANK(TBL_DATA[[#This Row],[Row.names]]), "",   DATE(YEAR(TBL_DATA[[#This Row],[Row.names]]), MONTH(TBL_DATA[[#This Row],[Row.names]]), DAY(TBL_DATA[[#This Row],[Row.names]])))</f>
        <v/>
      </c>
      <c r="B384" s="568" t="s">
        <v>511</v>
      </c>
      <c r="C384" s="1781" t="s">
        <v>1724</v>
      </c>
      <c r="D384" s="2994" t="n">
        <v>-4.534504747060416E-4</v>
      </c>
      <c r="E384" s="4207" t="n">
        <v>0.048111369819659355</v>
      </c>
      <c r="F384" s="5358" t="n">
        <v>-0.015232888011573964</v>
      </c>
      <c r="G384" s="6509" t="n">
        <v>0.31871633385779524</v>
      </c>
      <c r="H384" s="7660" t="n">
        <v>0.39883672954778693</v>
      </c>
      <c r="I384" s="8811" t="n">
        <v>0.003227091376315989</v>
      </c>
      <c r="J384" s="9962" t="n">
        <v>-0.06503260996247096</v>
      </c>
      <c r="K384" s="11111" t="n">
        <v>1.0689014125608556</v>
      </c>
      <c r="L384" s="12260" t="n">
        <v>0.31841247692682706</v>
      </c>
      <c r="M384" s="13409" t="n">
        <v>0.003436179633906572</v>
      </c>
      <c r="N384" s="14558" t="n">
        <v>0.06607167455951606</v>
      </c>
      <c r="O384" s="15709" t="n">
        <v>0.04781304296649377</v>
      </c>
      <c r="P384" s="16922" t="n">
        <v>-0.04594576317035226</v>
      </c>
      <c r="Q384" s="18073" t="n">
        <v>-0.010895792881375436</v>
      </c>
      <c r="R384" s="19224" t="n">
        <v>-0.009496627491876887</v>
      </c>
      <c r="S384" s="20312" t="n">
        <v>-0.0954519603041275</v>
      </c>
      <c r="T384" s="21400" t="n">
        <v>0.050855962788718456</v>
      </c>
      <c r="U384" s="22488" t="n">
        <v>-1.876907939009699</v>
      </c>
      <c r="V384" s="23576" t="n">
        <v>-0.13395590817267644</v>
      </c>
      <c r="W384" s="24662" t="n">
        <v>0.05190565447816247</v>
      </c>
      <c r="X384" t="n" s="25748">
        <v>-2.5807575209177607</v>
      </c>
      <c r="Y384" t="n" s="26897">
        <v>0.63153521639556</v>
      </c>
      <c r="Z384" t="n" s="28048">
        <v>0.5642804949019833</v>
      </c>
      <c r="AA384" t="n" s="29259">
        <v>0.0</v>
      </c>
      <c r="AB384" t="n" s="30472">
        <v>0.0</v>
      </c>
      <c r="AC384" t="n" s="31685">
        <v>0.04716272657746077</v>
      </c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</row>
    <row r="385" spans="1:23" x14ac:dyDescent="0.25">
      <c r="A385" s="116" t="str">
        <f>IF(ISBLANK(TBL_DATA[[#This Row],[Row.names]]), "",   DATE(YEAR(TBL_DATA[[#This Row],[Row.names]]), MONTH(TBL_DATA[[#This Row],[Row.names]]), DAY(TBL_DATA[[#This Row],[Row.names]])))</f>
        <v/>
      </c>
      <c r="B385" s="569" t="s">
        <v>512</v>
      </c>
      <c r="C385" s="1782" t="s">
        <v>1725</v>
      </c>
      <c r="D385" s="2995" t="n">
        <v>-0.0038277240636252993</v>
      </c>
      <c r="E385" s="4208" t="n">
        <v>0.04409948870804126</v>
      </c>
      <c r="F385" s="5359" t="n">
        <v>-0.009310434064835338</v>
      </c>
      <c r="G385" s="6510" t="n">
        <v>0.3001984213323651</v>
      </c>
      <c r="H385" s="7661" t="n">
        <v>0.3558270148481119</v>
      </c>
      <c r="I385" s="8812" t="n">
        <v>0.0032120937210583975</v>
      </c>
      <c r="J385" s="9963" t="n">
        <v>-0.04915341870857337</v>
      </c>
      <c r="K385" s="11112" t="n">
        <v>0.9883057755499651</v>
      </c>
      <c r="L385" s="12261" t="n">
        <v>0.2951209585845816</v>
      </c>
      <c r="M385" s="13410" t="n">
        <v>0.0033600384979298706</v>
      </c>
      <c r="N385" s="14559" t="n">
        <v>0.0635312243479315</v>
      </c>
      <c r="O385" s="15710" t="n">
        <v>0.044377265877720895</v>
      </c>
      <c r="P385" s="16923" t="n">
        <v>-0.04959761953066888</v>
      </c>
      <c r="Q385" s="18074" t="n">
        <v>-0.01037966419418097</v>
      </c>
      <c r="R385" s="19225" t="n">
        <v>-0.009034296593727282</v>
      </c>
      <c r="S385" s="20313" t="n">
        <v>-0.1034578411234005</v>
      </c>
      <c r="T385" s="21401" t="n">
        <v>0.05107445393215915</v>
      </c>
      <c r="U385" s="22489" t="n">
        <v>-2.025627944271726</v>
      </c>
      <c r="V385" s="23577" t="n">
        <v>-0.15432795688583467</v>
      </c>
      <c r="W385" s="24663" t="n">
        <v>0.05220937959526567</v>
      </c>
      <c r="X385" t="n" s="25749">
        <v>-2.955943129035555</v>
      </c>
      <c r="Y385" t="n" s="26898">
        <v>0.5965123761064073</v>
      </c>
      <c r="Z385" t="n" s="28049">
        <v>0.5432503645508041</v>
      </c>
      <c r="AA385" t="n" s="29260">
        <v>0.0</v>
      </c>
      <c r="AB385" t="n" s="30473">
        <v>0.0</v>
      </c>
      <c r="AC385" t="n" s="31686">
        <v>0.045338690953529714</v>
      </c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</row>
    <row r="386" spans="1:23" x14ac:dyDescent="0.25">
      <c r="A386" s="116" t="str">
        <f>IF(ISBLANK(TBL_DATA[[#This Row],[Row.names]]), "",   DATE(YEAR(TBL_DATA[[#This Row],[Row.names]]), MONTH(TBL_DATA[[#This Row],[Row.names]]), DAY(TBL_DATA[[#This Row],[Row.names]])))</f>
        <v/>
      </c>
      <c r="B386" s="570" t="s">
        <v>513</v>
      </c>
      <c r="C386" s="1783" t="s">
        <v>1726</v>
      </c>
      <c r="D386" s="2996" t="n">
        <v>0.0010531109466614273</v>
      </c>
      <c r="E386" s="4209" t="n">
        <v>0.04519904130900332</v>
      </c>
      <c r="F386" s="5360" t="n">
        <v>-0.004770984153438684</v>
      </c>
      <c r="G386" s="6511" t="n">
        <v>0.2993949993177649</v>
      </c>
      <c r="H386" s="7662" t="n">
        <v>0.35670139828418224</v>
      </c>
      <c r="I386" s="8813" t="n">
        <v>0.0032059978824491</v>
      </c>
      <c r="J386" s="9964" t="n">
        <v>-0.04783743535359608</v>
      </c>
      <c r="K386" s="11113" t="n">
        <v>0.9862595582823314</v>
      </c>
      <c r="L386" s="12262" t="n">
        <v>0.2935352860153587</v>
      </c>
      <c r="M386" s="13411" t="n">
        <v>0.0033597128846196977</v>
      </c>
      <c r="N386" s="14560" t="n">
        <v>0.06345373606982643</v>
      </c>
      <c r="O386" s="15711" t="n">
        <v>0.044270050940451576</v>
      </c>
      <c r="P386" s="16924" t="n">
        <v>-0.04859674038006356</v>
      </c>
      <c r="Q386" s="18075" t="n">
        <v>-0.010325574577693711</v>
      </c>
      <c r="R386" s="19226" t="n">
        <v>-0.008981847906087963</v>
      </c>
      <c r="S386" s="20314" t="n">
        <v>-0.09823272758348556</v>
      </c>
      <c r="T386" s="21402" t="n">
        <v>0.050927005353475746</v>
      </c>
      <c r="U386" s="22490" t="n">
        <v>-1.9288926749505253</v>
      </c>
      <c r="V386" s="23578" t="n">
        <v>-0.15153453514002468</v>
      </c>
      <c r="W386" s="24664" t="n">
        <v>0.05218627222095849</v>
      </c>
      <c r="X386" t="n" s="25750">
        <v>-2.9037240770603847</v>
      </c>
      <c r="Y386" t="n" s="26899">
        <v>0.5972448394789043</v>
      </c>
      <c r="Z386" t="n" s="28050">
        <v>0.5417889681558297</v>
      </c>
      <c r="AA386" t="n" s="29261">
        <v>0.0</v>
      </c>
      <c r="AB386" t="n" s="30474">
        <v>0.0</v>
      </c>
      <c r="AC386" t="n" s="31687">
        <v>0.04713716140697791</v>
      </c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</row>
    <row r="387" spans="1:23" x14ac:dyDescent="0.25">
      <c r="A387" s="116" t="str">
        <f>IF(ISBLANK(TBL_DATA[[#This Row],[Row.names]]), "",   DATE(YEAR(TBL_DATA[[#This Row],[Row.names]]), MONTH(TBL_DATA[[#This Row],[Row.names]]), DAY(TBL_DATA[[#This Row],[Row.names]])))</f>
        <v/>
      </c>
      <c r="B387" s="571" t="s">
        <v>514</v>
      </c>
      <c r="C387" s="1784" t="s">
        <v>1727</v>
      </c>
      <c r="D387" s="2997" t="n">
        <v>0.0016348696369167558</v>
      </c>
      <c r="E387" s="4210" t="n">
        <v>0.046907805486174015</v>
      </c>
      <c r="F387" s="5361" t="n">
        <v>-0.023388099282401487</v>
      </c>
      <c r="G387" s="6512" t="n">
        <v>0.3206014431928502</v>
      </c>
      <c r="H387" s="7663" t="n">
        <v>0.38472830994829</v>
      </c>
      <c r="I387" s="8814" t="n">
        <v>0.003137167907398729</v>
      </c>
      <c r="J387" s="9965" t="n">
        <v>-0.059626766075896565</v>
      </c>
      <c r="K387" s="11114" t="n">
        <v>1.022996609136614</v>
      </c>
      <c r="L387" s="12263" t="n">
        <v>0.30620625787429545</v>
      </c>
      <c r="M387" s="13412" t="n">
        <v>0.0033313440415868</v>
      </c>
      <c r="N387" s="14561" t="n">
        <v>0.06348988897672093</v>
      </c>
      <c r="O387" s="15712" t="n">
        <v>0.044270050940451576</v>
      </c>
      <c r="P387" s="16925" t="n">
        <v>-0.04704132007844719</v>
      </c>
      <c r="Q387" s="18076" t="n">
        <v>-0.010323738401268719</v>
      </c>
      <c r="R387" s="19227" t="n">
        <v>-0.008979246138410836</v>
      </c>
      <c r="S387" s="20315" t="n">
        <v>-0.08529055672390062</v>
      </c>
      <c r="T387" s="21403" t="n">
        <v>0.05070542307496605</v>
      </c>
      <c r="U387" s="22491" t="n">
        <v>-1.6820795794919563</v>
      </c>
      <c r="V387" s="23579" t="n">
        <v>-0.13827625321435166</v>
      </c>
      <c r="W387" s="24665" t="n">
        <v>0.05145415778669564</v>
      </c>
      <c r="X387" t="n" s="25751">
        <v>-2.687367924426612</v>
      </c>
      <c r="Y387" t="n" s="26900">
        <v>0.62026470957833</v>
      </c>
      <c r="Z387" t="n" s="28051">
        <v>0.5533590677618788</v>
      </c>
      <c r="AA387" t="n" s="29262">
        <v>0.0</v>
      </c>
      <c r="AB387" t="n" s="30475">
        <v>0.0</v>
      </c>
      <c r="AC387" t="n" s="31688">
        <v>0.045365813924264205</v>
      </c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</row>
    <row r="388" spans="1:23" x14ac:dyDescent="0.25">
      <c r="A388" s="116" t="str">
        <f>IF(ISBLANK(TBL_DATA[[#This Row],[Row.names]]), "",   DATE(YEAR(TBL_DATA[[#This Row],[Row.names]]), MONTH(TBL_DATA[[#This Row],[Row.names]]), DAY(TBL_DATA[[#This Row],[Row.names]])))</f>
        <v/>
      </c>
      <c r="B388" s="572" t="s">
        <v>515</v>
      </c>
      <c r="C388" s="1785" t="s">
        <v>1728</v>
      </c>
      <c r="D388" s="2998" t="n">
        <v>-0.0042437231219042085</v>
      </c>
      <c r="E388" s="4211" t="n">
        <v>0.042465018625530204</v>
      </c>
      <c r="F388" s="5362" t="n">
        <v>-0.043526480816043156</v>
      </c>
      <c r="G388" s="6513" t="n">
        <v>0.31428764797457054</v>
      </c>
      <c r="H388" s="7664" t="n">
        <v>0.36298509039074384</v>
      </c>
      <c r="I388" s="8815" t="n">
        <v>0.00322089269450326</v>
      </c>
      <c r="J388" s="9966" t="n">
        <v>-0.08283946132952247</v>
      </c>
      <c r="K388" s="11115" t="n">
        <v>0.9988563627417256</v>
      </c>
      <c r="L388" s="12264" t="n">
        <v>0.2834509505017771</v>
      </c>
      <c r="M388" s="13413" t="n">
        <v>0.0034160515816108695</v>
      </c>
      <c r="N388" s="14562" t="n">
        <v>0.06406218216921761</v>
      </c>
      <c r="O388" s="15713" t="n">
        <v>0.045012783482555704</v>
      </c>
      <c r="P388" s="16926" t="n">
        <v>-0.05108541286264967</v>
      </c>
      <c r="Q388" s="18077" t="n">
        <v>-0.010467430188082261</v>
      </c>
      <c r="R388" s="19228" t="n">
        <v>-0.009110818770792086</v>
      </c>
      <c r="S388" s="20316" t="n">
        <v>-0.09660781849651079</v>
      </c>
      <c r="T388" s="21404" t="n">
        <v>0.05127959104304259</v>
      </c>
      <c r="U388" s="22492" t="n">
        <v>-1.8839428422005358</v>
      </c>
      <c r="V388" s="23580" t="n">
        <v>-0.1515045208870036</v>
      </c>
      <c r="W388" s="24666" t="n">
        <v>0.051916140918930306</v>
      </c>
      <c r="X388" t="n" s="25752">
        <v>-2.9182546738900648</v>
      </c>
      <c r="Y388" t="n" s="26901">
        <v>0.6024824399023958</v>
      </c>
      <c r="Z388" t="n" s="28052">
        <v>0.5324011180508331</v>
      </c>
      <c r="AA388" t="n" s="29263">
        <v>0.0</v>
      </c>
      <c r="AB388" t="n" s="30476">
        <v>0.0</v>
      </c>
      <c r="AC388" t="n" s="31689">
        <v>0.043972825186958095</v>
      </c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</row>
    <row r="389" spans="1:23" x14ac:dyDescent="0.25">
      <c r="A389" s="116" t="str">
        <f>IF(ISBLANK(TBL_DATA[[#This Row],[Row.names]]), "",   DATE(YEAR(TBL_DATA[[#This Row],[Row.names]]), MONTH(TBL_DATA[[#This Row],[Row.names]]), DAY(TBL_DATA[[#This Row],[Row.names]])))</f>
        <v/>
      </c>
      <c r="B389" s="573" t="s">
        <v>516</v>
      </c>
      <c r="C389" s="1786" t="s">
        <v>1729</v>
      </c>
      <c r="D389" s="2999" t="n">
        <v>-0.007953476438895013</v>
      </c>
      <c r="E389" s="4212" t="n">
        <v>0.034173797661519734</v>
      </c>
      <c r="F389" s="5363" t="n">
        <v>-0.08627078089545004</v>
      </c>
      <c r="G389" s="6514" t="n">
        <v>0.3204824296008714</v>
      </c>
      <c r="H389" s="7665" t="n">
        <v>0.3651568596532388</v>
      </c>
      <c r="I389" s="8816" t="n">
        <v>0.0032776117437254716</v>
      </c>
      <c r="J389" s="9967" t="n">
        <v>-0.12138501281295722</v>
      </c>
      <c r="K389" s="11116" t="n">
        <v>1.008409100193946</v>
      </c>
      <c r="L389" s="12265" t="n">
        <v>0.27717763179371824</v>
      </c>
      <c r="M389" s="13414" t="n">
        <v>0.0034973579431225926</v>
      </c>
      <c r="N389" s="14563" t="n">
        <v>0.06530171118172833</v>
      </c>
      <c r="O389" s="15714" t="n">
        <v>0.047740777399448285</v>
      </c>
      <c r="P389" s="16927" t="n">
        <v>-0.058632582673970424</v>
      </c>
      <c r="Q389" s="18078" t="n">
        <v>-0.010881661807720091</v>
      </c>
      <c r="R389" s="19229" t="n">
        <v>-0.009498801531063986</v>
      </c>
      <c r="S389" s="20317" t="n">
        <v>-0.11454904732347182</v>
      </c>
      <c r="T389" s="21405" t="n">
        <v>0.05166013984978593</v>
      </c>
      <c r="U389" s="22493" t="n">
        <v>-2.2173584441805665</v>
      </c>
      <c r="V389" s="23581" t="n">
        <v>-0.1672225820745783</v>
      </c>
      <c r="W389" s="24667" t="n">
        <v>0.05230993540619324</v>
      </c>
      <c r="X389" t="n" s="25753">
        <v>-3.196765218233857</v>
      </c>
      <c r="Y389" t="n" s="26902">
        <v>0.6042821027080306</v>
      </c>
      <c r="Z389" t="n" s="28053">
        <v>0.5264766203676267</v>
      </c>
      <c r="AA389" t="n" s="29264">
        <v>0.0</v>
      </c>
      <c r="AB389" t="n" s="30477">
        <v>0.0</v>
      </c>
      <c r="AC389" t="n" s="31690">
        <v>0.04670238008285435</v>
      </c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</row>
    <row r="390" spans="1:23" x14ac:dyDescent="0.25">
      <c r="A390" s="116" t="str">
        <f>IF(ISBLANK(TBL_DATA[[#This Row],[Row.names]]), "",   DATE(YEAR(TBL_DATA[[#This Row],[Row.names]]), MONTH(TBL_DATA[[#This Row],[Row.names]]), DAY(TBL_DATA[[#This Row],[Row.names]])))</f>
        <v/>
      </c>
      <c r="B390" s="574" t="s">
        <v>517</v>
      </c>
      <c r="C390" s="1787" t="s">
        <v>1730</v>
      </c>
      <c r="D390" s="3000" t="n">
        <v>0.02613505747126433</v>
      </c>
      <c r="E390" s="4213" t="n">
        <v>0.06120198929867948</v>
      </c>
      <c r="F390" s="5364" t="n">
        <v>0.014015226456941976</v>
      </c>
      <c r="G390" s="6515" t="n">
        <v>0.29579928735903394</v>
      </c>
      <c r="H390" s="7666" t="n">
        <v>0.19045832209156402</v>
      </c>
      <c r="I390" s="8817" t="n">
        <v>0.004736243000625436</v>
      </c>
      <c r="J390" s="9968" t="n">
        <v>-0.08015612735314237</v>
      </c>
      <c r="K390" s="11117" t="n">
        <v>1.2412829199930657</v>
      </c>
      <c r="L390" s="12266" t="n">
        <v>0.2619300333794261</v>
      </c>
      <c r="M390" s="13415" t="n">
        <v>0.004522339233652562</v>
      </c>
      <c r="N390" s="14564" t="n">
        <v>0.08356311878367761</v>
      </c>
      <c r="O390" s="15715" t="n">
        <v>0.047740777399448285</v>
      </c>
      <c r="P390" s="16928" t="n">
        <v>-0.03402989112057875</v>
      </c>
      <c r="Q390" s="18079" t="n">
        <v>-0.013545488448909753</v>
      </c>
      <c r="R390" s="19230" t="n">
        <v>-0.011775915868524197</v>
      </c>
      <c r="S390" s="20318" t="n">
        <v>-0.05991262850301027</v>
      </c>
      <c r="T390" s="21406" t="n">
        <v>0.06419591429099869</v>
      </c>
      <c r="U390" s="22494" t="n">
        <v>-0.9332779066192222</v>
      </c>
      <c r="V390" s="23582" t="n">
        <v>-0.1407450783528318</v>
      </c>
      <c r="W390" s="24668" t="n">
        <v>0.06122179020146157</v>
      </c>
      <c r="X390" t="n" s="25754">
        <v>-2.298937647685313</v>
      </c>
      <c r="Y390" t="n" s="26903">
        <v>0.43641530918560134</v>
      </c>
      <c r="Z390" t="n" s="28054">
        <v>0.5117910055671416</v>
      </c>
      <c r="AA390" t="n" s="29265">
        <v>0.0</v>
      </c>
      <c r="AB390" t="n" s="30478">
        <v>0.0</v>
      </c>
      <c r="AC390" t="n" s="31691">
        <v>0.057916795969123164</v>
      </c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</row>
    <row r="391" spans="1:23" x14ac:dyDescent="0.25">
      <c r="A391" s="116" t="str">
        <f>IF(ISBLANK(TBL_DATA[[#This Row],[Row.names]]), "",   DATE(YEAR(TBL_DATA[[#This Row],[Row.names]]), MONTH(TBL_DATA[[#This Row],[Row.names]]), DAY(TBL_DATA[[#This Row],[Row.names]])))</f>
        <v/>
      </c>
      <c r="B391" s="575" t="s">
        <v>518</v>
      </c>
      <c r="C391" s="1788" t="s">
        <v>1731</v>
      </c>
      <c r="D391" s="3001" t="n">
        <v>0.003752502835380025</v>
      </c>
      <c r="E391" s="4214" t="n">
        <v>0.06518415277243372</v>
      </c>
      <c r="F391" s="5365" t="n">
        <v>-0.015205333923233977</v>
      </c>
      <c r="G391" s="6516" t="n">
        <v>0.29936797839959506</v>
      </c>
      <c r="H391" s="7667" t="n">
        <v>0.20460352360841216</v>
      </c>
      <c r="I391" s="8818" t="n">
        <v>0.004632260077451868</v>
      </c>
      <c r="J391" s="9969" t="n">
        <v>-0.11434675514322856</v>
      </c>
      <c r="K391" s="11118" t="n">
        <v>1.21603925730287</v>
      </c>
      <c r="L391" s="12267" t="n">
        <v>0.2775534945049634</v>
      </c>
      <c r="M391" s="13416" t="n">
        <v>0.004414727997730272</v>
      </c>
      <c r="N391" s="14565" t="n">
        <v>0.08245203402759309</v>
      </c>
      <c r="O391" s="15716" t="n">
        <v>0.047740777399448285</v>
      </c>
      <c r="P391" s="16929" t="n">
        <v>-0.030405085548116384</v>
      </c>
      <c r="Q391" s="18080" t="n">
        <v>-0.013426128337866487</v>
      </c>
      <c r="R391" s="19231" t="n">
        <v>-0.011680084619824392</v>
      </c>
      <c r="S391" s="20319" t="n">
        <v>-0.06644544795883545</v>
      </c>
      <c r="T391" s="21407" t="n">
        <v>0.06396316049576888</v>
      </c>
      <c r="U391" s="22495" t="n">
        <v>-1.038808080210964</v>
      </c>
      <c r="V391" s="23583" t="n">
        <v>-0.1494571220602764</v>
      </c>
      <c r="W391" s="24669" t="n">
        <v>0.06111357987244358</v>
      </c>
      <c r="X391" t="n" s="25755">
        <v>-2.4455632017012205</v>
      </c>
      <c r="Y391" t="n" s="26904">
        <v>0.4523312100755508</v>
      </c>
      <c r="Z391" t="n" s="28055">
        <v>0.526833459932988</v>
      </c>
      <c r="AA391" t="n" s="29266">
        <v>0.0</v>
      </c>
      <c r="AB391" t="n" s="30479">
        <v>0.0</v>
      </c>
      <c r="AC391" t="n" s="31692">
        <v>0.12892758245541197</v>
      </c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</row>
    <row r="392" spans="1:23" x14ac:dyDescent="0.25">
      <c r="A392" s="116" t="str">
        <f>IF(ISBLANK(TBL_DATA[[#This Row],[Row.names]]), "",   DATE(YEAR(TBL_DATA[[#This Row],[Row.names]]), MONTH(TBL_DATA[[#This Row],[Row.names]]), DAY(TBL_DATA[[#This Row],[Row.names]])))</f>
        <v/>
      </c>
      <c r="B392" s="576" t="s">
        <v>519</v>
      </c>
      <c r="C392" s="1789" t="s">
        <v>1732</v>
      </c>
      <c r="D392" s="3002" t="n">
        <v>-0.008355768828379026</v>
      </c>
      <c r="E392" s="4215" t="n">
        <v>0.056283720232214396</v>
      </c>
      <c r="F392" s="5366" t="n">
        <v>-0.01511907992246575</v>
      </c>
      <c r="G392" s="6517" t="n">
        <v>0.3323005335707856</v>
      </c>
      <c r="H392" s="7668" t="n">
        <v>0.2470227884229276</v>
      </c>
      <c r="I392" s="8819" t="n">
        <v>0.00458800096572502</v>
      </c>
      <c r="J392" s="9970" t="n">
        <v>-0.11731620828906808</v>
      </c>
      <c r="K392" s="11119" t="n">
        <v>1.3265088392660622</v>
      </c>
      <c r="L392" s="12268" t="n">
        <v>0.32433907425422176</v>
      </c>
      <c r="M392" s="13417" t="n">
        <v>0.004346072694159244</v>
      </c>
      <c r="N392" s="14566" t="n">
        <v>0.0839330209462208</v>
      </c>
      <c r="O392" s="15717" t="n">
        <v>0.050111443414628344</v>
      </c>
      <c r="P392" s="16930" t="n">
        <v>-0.038506796510448305</v>
      </c>
      <c r="Q392" s="18081" t="n">
        <v>-0.013750841570641105</v>
      </c>
      <c r="R392" s="19232" t="n">
        <v>-0.011973435765098451</v>
      </c>
      <c r="S392" s="20320" t="n">
        <v>-0.07165211994295717</v>
      </c>
      <c r="T392" s="21408" t="n">
        <v>0.06418589583396557</v>
      </c>
      <c r="U392" s="22496" t="n">
        <v>-1.1163218805624375</v>
      </c>
      <c r="V392" s="23584" t="n">
        <v>-0.15711935839079205</v>
      </c>
      <c r="W392" s="24670" t="n">
        <v>0.061330620604899064</v>
      </c>
      <c r="X392" t="n" s="25756">
        <v>-2.5618419778103703</v>
      </c>
      <c r="Y392" t="n" s="26905">
        <v>0.4970138714592658</v>
      </c>
      <c r="Z392" t="n" s="28056">
        <v>0.5695077473171208</v>
      </c>
      <c r="AA392" t="n" s="29267">
        <v>0.0</v>
      </c>
      <c r="AB392" t="n" s="30480">
        <v>0.0</v>
      </c>
      <c r="AC392" t="n" s="31693">
        <v>0.12467438693371626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</row>
    <row r="393" spans="1:23" x14ac:dyDescent="0.25">
      <c r="A393" s="116" t="str">
        <f>IF(ISBLANK(TBL_DATA[[#This Row],[Row.names]]), "",   DATE(YEAR(TBL_DATA[[#This Row],[Row.names]]), MONTH(TBL_DATA[[#This Row],[Row.names]]), DAY(TBL_DATA[[#This Row],[Row.names]])))</f>
        <v/>
      </c>
      <c r="B393" s="577" t="s">
        <v>520</v>
      </c>
      <c r="C393" s="1790" t="s">
        <v>1733</v>
      </c>
      <c r="D393" s="3003" t="n">
        <v>0.006470853027233888</v>
      </c>
      <c r="E393" s="4216" t="n">
        <v>0.06311877694089696</v>
      </c>
      <c r="F393" s="5367" t="n">
        <v>0.04251166629202041</v>
      </c>
      <c r="G393" s="6518" t="n">
        <v>0.31299454962657125</v>
      </c>
      <c r="H393" t="n" s="7669">
        <v>0.2373018754735553</v>
      </c>
      <c r="I393" t="n" s="8820">
        <v>0.0044273183610248614</v>
      </c>
      <c r="J393" t="n" s="9971">
        <v>-0.05522575088838677</v>
      </c>
      <c r="K393" s="11120" t="n">
        <v>1.2516037890800673</v>
      </c>
      <c r="L393" s="12269" t="n">
        <v>0.30614116134412395</v>
      </c>
      <c r="M393" s="13418" t="n">
        <v>0.0042227947767667015</v>
      </c>
      <c r="N393" s="14567" t="n">
        <v>0.08047568529823862</v>
      </c>
      <c r="O393" s="15718" t="n">
        <v>0.04293723964944381</v>
      </c>
      <c r="P393" s="16931" t="n">
        <v>-0.03228511530398315</v>
      </c>
      <c r="Q393" s="18082" t="n">
        <v>-0.012867237914134312</v>
      </c>
      <c r="R393" s="19233" t="n">
        <v>-0.011163046302280343</v>
      </c>
      <c r="S393" t="n" s="20321">
        <v>-0.07008772855083123</v>
      </c>
      <c r="T393" t="n" s="21409">
        <v>0.06431469464392449</v>
      </c>
      <c r="U393" t="n" s="22497">
        <v>-1.0897622843250503</v>
      </c>
      <c r="V393" s="23585" t="n">
        <v>-0.15025101042687206</v>
      </c>
      <c r="W393" t="n" s="24671">
        <v>0.06174845836967355</v>
      </c>
      <c r="X393" t="n" s="25757">
        <v>-2.433275492116005</v>
      </c>
      <c r="Y393" t="n" s="26906">
        <v>0.48713640335490765</v>
      </c>
      <c r="Z393" t="n" s="28057">
        <v>0.5533002452051906</v>
      </c>
      <c r="AA393" t="n" s="29268">
        <v>0.0</v>
      </c>
      <c r="AB393" t="n" s="30481">
        <v>0.0</v>
      </c>
      <c r="AC393" t="n" s="31694">
        <v>0.12563369032648752</v>
      </c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</row>
    <row r="394" spans="1:23" x14ac:dyDescent="0.25">
      <c r="A394" s="116" t="str">
        <f>IF(ISBLANK(TBL_DATA[[#This Row],[Row.names]]), "",   DATE(YEAR(TBL_DATA[[#This Row],[Row.names]]), MONTH(TBL_DATA[[#This Row],[Row.names]]), DAY(TBL_DATA[[#This Row],[Row.names]])))</f>
        <v/>
      </c>
      <c r="B394" s="578" t="s">
        <v>521</v>
      </c>
      <c r="C394" s="1791" t="s">
        <v>1734</v>
      </c>
      <c r="D394" s="3004" t="n">
        <v>0.003927433331469815</v>
      </c>
      <c r="E394" s="4217" t="n">
        <v>0.06729410506076605</v>
      </c>
      <c r="F394" s="5368" t="n">
        <v>0.05755565547512509</v>
      </c>
      <c r="G394" s="6519" t="n">
        <v>0.312546051072906</v>
      </c>
      <c r="H394" s="7670" t="n">
        <v>0.23490613355428738</v>
      </c>
      <c r="I394" s="8821" t="n">
        <v>0.004449869234197417</v>
      </c>
      <c r="J394" s="9972" t="n">
        <v>-0.05169385719013009</v>
      </c>
      <c r="K394" s="11121" t="n">
        <v>1.2591978040990055</v>
      </c>
      <c r="L394" s="12270" t="n">
        <v>0.3091494328077074</v>
      </c>
      <c r="M394" s="13419" t="n">
        <v>0.00422845728568144</v>
      </c>
      <c r="N394" s="14568" t="n">
        <v>0.080758856140188</v>
      </c>
      <c r="O394" s="15719" t="n">
        <v>0.04293723964944381</v>
      </c>
      <c r="P394" s="16932" t="n">
        <v>-0.028484479610468516</v>
      </c>
      <c r="Q394" s="18083" t="n">
        <v>-0.012866048048781041</v>
      </c>
      <c r="R394" s="19234" t="n">
        <v>-0.011155859875707577</v>
      </c>
      <c r="S394" s="20322" t="n">
        <v>-0.06838601161653202</v>
      </c>
      <c r="T394" s="21410" t="n">
        <v>0.06425864246117477</v>
      </c>
      <c r="U394" s="22498" t="n">
        <v>-1.0642305687962677</v>
      </c>
      <c r="V394" s="23586" t="n">
        <v>-0.14892890484377674</v>
      </c>
      <c r="W394" s="24672" t="n">
        <v>0.06166409293705259</v>
      </c>
      <c r="X394" t="n" s="25758">
        <v>-2.415164121457281</v>
      </c>
      <c r="Y394" t="n" s="26907">
        <v>0.4846711602254537</v>
      </c>
      <c r="Z394" t="n" s="28058">
        <v>0.5560120797318233</v>
      </c>
      <c r="AA394" t="n" s="29269">
        <v>0.0</v>
      </c>
      <c r="AB394" t="n" s="30482">
        <v>0.0</v>
      </c>
      <c r="AC394" t="n" s="31695">
        <v>0.12372600068665136</v>
      </c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</row>
    <row r="395" spans="1:23" x14ac:dyDescent="0.25">
      <c r="A395" s="116" t="str">
        <f>IF(ISBLANK(TBL_DATA[[#This Row],[Row.names]]), "",   DATE(YEAR(TBL_DATA[[#This Row],[Row.names]]), MONTH(TBL_DATA[[#This Row],[Row.names]]), DAY(TBL_DATA[[#This Row],[Row.names]])))</f>
        <v/>
      </c>
      <c r="B395" s="579" t="s">
        <v>522</v>
      </c>
      <c r="C395" s="1792" t="s">
        <v>1735</v>
      </c>
      <c r="D395" s="3005" t="n">
        <v>-4.872683734981465E-4</v>
      </c>
      <c r="E395" s="4218" t="n">
        <v>0.06677404639814899</v>
      </c>
      <c r="F395" s="5369" t="n">
        <v>0.07196006194511617</v>
      </c>
      <c r="G395" s="6520" t="n">
        <v>0.3201691317874346</v>
      </c>
      <c r="H395" s="7671" t="n">
        <v>0.2444120158175389</v>
      </c>
      <c r="I395" s="8822" t="n">
        <v>0.004417951977700308</v>
      </c>
      <c r="J395" s="9973" t="n">
        <v>-0.03254838977941499</v>
      </c>
      <c r="K395" s="11122" t="n">
        <v>1.2811476089206868</v>
      </c>
      <c r="L395" s="12271" t="n">
        <v>0.3199855688727074</v>
      </c>
      <c r="M395" s="13420" t="n">
        <v>0.00419119178381494</v>
      </c>
      <c r="N395" s="14569" t="n">
        <v>0.0806823872623893</v>
      </c>
      <c r="O395" s="15720" t="n">
        <v>0.042849231687197786</v>
      </c>
      <c r="P395" s="16933" t="n">
        <v>-0.02895786839791692</v>
      </c>
      <c r="Q395" s="18084" t="n">
        <v>-0.012837908027744614</v>
      </c>
      <c r="R395" s="19235" t="n">
        <v>-0.011129339196210517</v>
      </c>
      <c r="S395" s="20323" t="n">
        <v>-0.07397686960422156</v>
      </c>
      <c r="T395" s="21411" t="n">
        <v>0.06408499375865336</v>
      </c>
      <c r="U395" s="22499" t="n">
        <v>-1.1543555716463265</v>
      </c>
      <c r="V395" s="23587" t="n">
        <v>-0.14777526757676784</v>
      </c>
      <c r="W395" s="24673" t="n">
        <v>0.06166163195793602</v>
      </c>
      <c r="X395" t="n" s="25759">
        <v>-2.396551354293969</v>
      </c>
      <c r="Y395" t="n" s="26908">
        <v>0.4943804363216033</v>
      </c>
      <c r="Z395" t="n" s="28059">
        <v>0.5656726693704649</v>
      </c>
      <c r="AA395" t="n" s="29270">
        <v>0.0</v>
      </c>
      <c r="AB395" t="n" s="30483">
        <v>0.0</v>
      </c>
      <c r="AC395" t="n" s="31696">
        <v>0.11983385508710666</v>
      </c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</row>
    <row r="396" spans="1:23" x14ac:dyDescent="0.25">
      <c r="A396" s="116" t="str">
        <f>IF(ISBLANK(TBL_DATA[[#This Row],[Row.names]]), "",   DATE(YEAR(TBL_DATA[[#This Row],[Row.names]]), MONTH(TBL_DATA[[#This Row],[Row.names]]), DAY(TBL_DATA[[#This Row],[Row.names]])))</f>
        <v/>
      </c>
      <c r="B396" s="580" t="s">
        <v>523</v>
      </c>
      <c r="C396" s="1793" t="s">
        <v>1736</v>
      </c>
      <c r="D396" s="3006" t="n">
        <v>0.0017828787920995456</v>
      </c>
      <c r="E396" s="4219" t="n">
        <v>0.06867597522143432</v>
      </c>
      <c r="F396" s="5370" t="n">
        <v>0.08739767192116399</v>
      </c>
      <c r="G396" s="6521" t="n">
        <v>0.3028152012881213</v>
      </c>
      <c r="H396" s="7672" t="n">
        <v>0.19885515476280474</v>
      </c>
      <c r="I396" s="8823" t="n">
        <v>0.004406741039794079</v>
      </c>
      <c r="J396" s="9974" t="n">
        <v>-0.014415757371740723</v>
      </c>
      <c r="K396" s="11123" t="n">
        <v>1.222455009853724</v>
      </c>
      <c r="L396" s="12272" t="n">
        <v>0.2808180081850117</v>
      </c>
      <c r="M396" s="13421" t="n">
        <v>0.004175239676656724</v>
      </c>
      <c r="N396" s="14570" t="n">
        <v>0.07815599189559563</v>
      </c>
      <c r="O396" s="15721" t="n">
        <v>0.03859382350894481</v>
      </c>
      <c r="P396" s="16934" t="n">
        <v>-0.0272266179752485</v>
      </c>
      <c r="Q396" s="18085" t="n">
        <v>-0.0122410749636435</v>
      </c>
      <c r="R396" s="19236" t="n">
        <v>-0.010586006289037055</v>
      </c>
      <c r="S396" s="20324" t="n">
        <v>-0.07847112969509673</v>
      </c>
      <c r="T396" s="21412" t="n">
        <v>0.06395068715761822</v>
      </c>
      <c r="U396" s="22500" t="n">
        <v>-1.227056864951118</v>
      </c>
      <c r="V396" s="23588" t="n">
        <v>-0.15315468732177917</v>
      </c>
      <c r="W396" s="24674" t="n">
        <v>0.06147976390838908</v>
      </c>
      <c r="X396" t="n" s="25760">
        <v>-2.4911398090271586</v>
      </c>
      <c r="Y396" t="n" s="26909">
        <v>0.4459317826336275</v>
      </c>
      <c r="Z396" t="n" s="28060">
        <v>0.5299226435858461</v>
      </c>
      <c r="AA396" t="n" s="29271">
        <v>0.0</v>
      </c>
      <c r="AB396" t="n" s="30484">
        <v>0.0</v>
      </c>
      <c r="AC396" t="n" s="31697">
        <v>0.11498480644544443</v>
      </c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</row>
    <row r="397" spans="1:23" x14ac:dyDescent="0.25">
      <c r="A397" s="116" t="str">
        <f>IF(ISBLANK(TBL_DATA[[#This Row],[Row.names]]), "",   DATE(YEAR(TBL_DATA[[#This Row],[Row.names]]), MONTH(TBL_DATA[[#This Row],[Row.names]]), DAY(TBL_DATA[[#This Row],[Row.names]])))</f>
        <v/>
      </c>
      <c r="B397" s="581" t="s">
        <v>524</v>
      </c>
      <c r="C397" s="1794" t="s">
        <v>1737</v>
      </c>
      <c r="D397" s="3007" t="n">
        <v>-8.064291871749681E-4</v>
      </c>
      <c r="E397" s="4220" t="n">
        <v>0.06781416372338311</v>
      </c>
      <c r="F397" s="5371" t="n">
        <v>0.09899676153448222</v>
      </c>
      <c r="G397" s="6522" t="n">
        <v>0.29216824025094884</v>
      </c>
      <c r="H397" s="7673" t="n">
        <v>0.17966679567492422</v>
      </c>
      <c r="I397" s="8824" t="n">
        <v>0.004396143949689227</v>
      </c>
      <c r="J397" s="9975" t="n">
        <v>0.004725896414594866</v>
      </c>
      <c r="K397" s="11124" t="n">
        <v>1.1868405276415774</v>
      </c>
      <c r="L397" s="12273" t="n">
        <v>0.26493479290477256</v>
      </c>
      <c r="M397" s="13422" t="n">
        <v>0.004161402203342344</v>
      </c>
      <c r="N397" s="14571" t="n">
        <v>0.07705077827544327</v>
      </c>
      <c r="O397" s="15722" t="n">
        <v>0.0367940950025558</v>
      </c>
      <c r="P397" s="16935" t="n">
        <v>-0.028011090823020113</v>
      </c>
      <c r="Q397" s="18086" t="n">
        <v>-0.011976469589904913</v>
      </c>
      <c r="R397" s="19237" t="n">
        <v>-0.010344805447658654</v>
      </c>
      <c r="S397" s="20325" t="n">
        <v>-0.0884645995256561</v>
      </c>
      <c r="T397" s="21413" t="n">
        <v>0.06353001166753904</v>
      </c>
      <c r="U397" s="22501" t="n">
        <v>-1.3924851767476933</v>
      </c>
      <c r="V397" s="23589" t="n">
        <v>-0.15749255185728495</v>
      </c>
      <c r="W397" s="24675" t="n">
        <v>0.06118837159104195</v>
      </c>
      <c r="X397" t="n" s="25761">
        <v>-2.5738967676718176</v>
      </c>
      <c r="Y397" t="n" s="26910">
        <v>0.42387120175228243</v>
      </c>
      <c r="Z397" t="n" s="28061">
        <v>0.5147181684230434</v>
      </c>
      <c r="AA397" t="n" s="29272">
        <v>0.0</v>
      </c>
      <c r="AB397" t="n" s="30485">
        <v>0.0</v>
      </c>
      <c r="AC397" t="n" s="31698">
        <v>0.110511766287497</v>
      </c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</row>
    <row r="398" spans="1:23" x14ac:dyDescent="0.25">
      <c r="A398" s="116" t="str">
        <f>IF(ISBLANK(TBL_DATA[[#This Row],[Row.names]]), "",   DATE(YEAR(TBL_DATA[[#This Row],[Row.names]]), MONTH(TBL_DATA[[#This Row],[Row.names]]), DAY(TBL_DATA[[#This Row],[Row.names]])))</f>
        <v/>
      </c>
      <c r="B398" s="582" t="s">
        <v>525</v>
      </c>
      <c r="C398" s="1795" t="s">
        <v>1738</v>
      </c>
      <c r="D398" s="3008" t="n">
        <v>0.005009462317711298</v>
      </c>
      <c r="E398" s="4221" t="n">
        <v>0.07316333853887369</v>
      </c>
      <c r="F398" s="5372" t="n">
        <v>0.10003423696295921</v>
      </c>
      <c r="G398" s="6523" t="n">
        <v>0.2920472710330536</v>
      </c>
      <c r="H398" s="7674" t="n">
        <v>0.17932269328147057</v>
      </c>
      <c r="I398" s="8825" t="n">
        <v>0.004399454019519177</v>
      </c>
      <c r="J398" s="9976" t="n">
        <v>-0.009196940261876008</v>
      </c>
      <c r="K398" s="11125" t="n">
        <v>1.2104308688759178</v>
      </c>
      <c r="L398" s="12274" t="n">
        <v>0.27728637366764763</v>
      </c>
      <c r="M398" s="13423" t="n">
        <v>0.004128532354141195</v>
      </c>
      <c r="N398" s="14572" t="n">
        <v>0.07709262634418207</v>
      </c>
      <c r="O398" s="15723" t="n">
        <v>0.0367940950025558</v>
      </c>
      <c r="P398" s="16936" t="n">
        <v>-0.023141949009264917</v>
      </c>
      <c r="Q398" s="18087" t="n">
        <v>-0.01198033208848402</v>
      </c>
      <c r="R398" s="19238" t="n">
        <v>-0.010347781751513819</v>
      </c>
      <c r="S398" s="20326" t="n">
        <v>-0.07490751033553045</v>
      </c>
      <c r="T398" s="21414" t="n">
        <v>0.0637896153302958</v>
      </c>
      <c r="U398" s="22502" t="n">
        <v>-1.174290046235071</v>
      </c>
      <c r="V398" s="23590" t="n">
        <v>-0.1511112949480865</v>
      </c>
      <c r="W398" s="24676" t="n">
        <v>0.0612778613053319</v>
      </c>
      <c r="X398" t="n" s="25762">
        <v>-2.466001451896919</v>
      </c>
      <c r="Y398" t="n" s="26911">
        <v>0.4234651027906203</v>
      </c>
      <c r="Z398" t="n" s="28062">
        <v>0.5265798834627541</v>
      </c>
      <c r="AA398" t="n" s="29273">
        <v>0.0</v>
      </c>
      <c r="AB398" t="n" s="30486">
        <v>0.0</v>
      </c>
      <c r="AC398" t="n" s="31699">
        <v>0.10609985353103463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</row>
    <row r="399" spans="1:23" x14ac:dyDescent="0.25">
      <c r="A399" s="116" t="str">
        <f>IF(ISBLANK(TBL_DATA[[#This Row],[Row.names]]), "",   DATE(YEAR(TBL_DATA[[#This Row],[Row.names]]), MONTH(TBL_DATA[[#This Row],[Row.names]]), DAY(TBL_DATA[[#This Row],[Row.names]])))</f>
        <v/>
      </c>
      <c r="B399" s="583" t="s">
        <v>526</v>
      </c>
      <c r="C399" s="1796" t="s">
        <v>1739</v>
      </c>
      <c r="D399" s="3009" t="n">
        <v>0.0016614975631368473</v>
      </c>
      <c r="E399" s="4222" t="n">
        <v>0.07494639681070381</v>
      </c>
      <c r="F399" s="5373" t="n">
        <v>0.11639354649369427</v>
      </c>
      <c r="G399" s="6524" t="n">
        <v>0.2905782357970364</v>
      </c>
      <c r="H399" s="7675" t="n">
        <v>0.1784629423652311</v>
      </c>
      <c r="I399" s="8826" t="n">
        <v>0.004388751253288185</v>
      </c>
      <c r="J399" s="9977" t="n">
        <v>-0.003619943344836951</v>
      </c>
      <c r="K399" s="11126" t="n">
        <v>1.195333647383505</v>
      </c>
      <c r="L399" s="12275" t="n">
        <v>0.2746287626933306</v>
      </c>
      <c r="M399" s="13424" t="n">
        <v>0.0041238945607864124</v>
      </c>
      <c r="N399" s="14573" t="n">
        <v>0.0768648276581963</v>
      </c>
      <c r="O399" s="15724" t="n">
        <v>0.03654266892464772</v>
      </c>
      <c r="P399" s="16937" t="n">
        <v>-0.021518901738013185</v>
      </c>
      <c r="Q399" s="18088" t="n">
        <v>-0.01188193844499374</v>
      </c>
      <c r="R399" s="19239" t="n">
        <v>-0.010254212081978025</v>
      </c>
      <c r="S399" s="20327" t="n">
        <v>-0.06977014691760186</v>
      </c>
      <c r="T399" s="21415" t="n">
        <v>0.06380986914980494</v>
      </c>
      <c r="U399" s="22503" t="n">
        <v>-1.0934068326296693</v>
      </c>
      <c r="V399" s="23591" t="n">
        <v>-0.1510076829403254</v>
      </c>
      <c r="W399" s="24677" t="n">
        <v>0.061283190800238245</v>
      </c>
      <c r="X399" t="n" s="25763">
        <v>-2.4640962875539167</v>
      </c>
      <c r="Y399" t="n" s="26912">
        <v>0.42244874525228626</v>
      </c>
      <c r="Z399" t="n" s="28063">
        <v>0.5240503436630211</v>
      </c>
      <c r="AA399" t="n" s="29274">
        <v>0.0</v>
      </c>
      <c r="AB399" t="n" s="30487">
        <v>0.0</v>
      </c>
      <c r="AC399" t="n" s="31700">
        <v>0.10401206609975247</v>
      </c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</row>
    <row r="400" spans="1:23" x14ac:dyDescent="0.25">
      <c r="A400" s="116" t="str">
        <f>IF(ISBLANK(TBL_DATA[[#This Row],[Row.names]]), "",   DATE(YEAR(TBL_DATA[[#This Row],[Row.names]]), MONTH(TBL_DATA[[#This Row],[Row.names]]), DAY(TBL_DATA[[#This Row],[Row.names]])))</f>
        <v/>
      </c>
      <c r="B400" s="584" t="s">
        <v>527</v>
      </c>
      <c r="C400" s="1797" t="s">
        <v>1740</v>
      </c>
      <c r="D400" s="3010" t="n">
        <v>0.007879022448302608</v>
      </c>
      <c r="E400" s="4223" t="n">
        <v>0.0834159236018972</v>
      </c>
      <c r="F400" s="5374" t="n">
        <v>0.15124956714301785</v>
      </c>
      <c r="G400" s="6525" t="n">
        <v>0.2880283127668801</v>
      </c>
      <c r="H400" s="7676" t="n">
        <v>0.16862413856524905</v>
      </c>
      <c r="I400" s="8827" t="n">
        <v>0.004481484478365556</v>
      </c>
      <c r="J400" s="9978" t="n">
        <v>0.02386652595131311</v>
      </c>
      <c r="K400" s="11127" t="n">
        <v>1.193184705482963</v>
      </c>
      <c r="L400" s="12276" t="n">
        <v>0.262230313236654</v>
      </c>
      <c r="M400" s="13425" t="n">
        <v>0.004221663316021284</v>
      </c>
      <c r="N400" s="14574" t="n">
        <v>0.0780231466963678</v>
      </c>
      <c r="O400" s="15725" t="n">
        <v>0.03650455266422969</v>
      </c>
      <c r="P400" s="16938" t="n">
        <v>-0.013809427199567348</v>
      </c>
      <c r="Q400" s="18089" t="n">
        <v>-0.011936555309341124</v>
      </c>
      <c r="R400" s="19240" t="n">
        <v>-0.010284299828227352</v>
      </c>
      <c r="S400" s="20328" t="n">
        <v>-0.054777155941669986</v>
      </c>
      <c r="T400" s="21416" t="n">
        <v>0.06477482892963224</v>
      </c>
      <c r="U400" s="22504" t="n">
        <v>-0.8456549688641684</v>
      </c>
      <c r="V400" s="23592" t="n">
        <v>-0.13584708308051208</v>
      </c>
      <c r="W400" s="24678" t="n">
        <v>0.06221842036925606</v>
      </c>
      <c r="X400" t="n" s="25764">
        <v>-2.1833901001388663</v>
      </c>
      <c r="Y400" t="n" s="26913">
        <v>0.41063869589366403</v>
      </c>
      <c r="Z400" t="n" s="28064">
        <v>0.5120842833329822</v>
      </c>
      <c r="AA400" t="n" s="29275">
        <v>0.0</v>
      </c>
      <c r="AB400" t="n" s="30488">
        <v>0.0</v>
      </c>
      <c r="AC400" t="n" s="31701">
        <v>0.09997377795072218</v>
      </c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</row>
    <row r="401" spans="1:23" x14ac:dyDescent="0.25">
      <c r="A401" s="116" t="str">
        <f>IF(ISBLANK(TBL_DATA[[#This Row],[Row.names]]), "",   DATE(YEAR(TBL_DATA[[#This Row],[Row.names]]), MONTH(TBL_DATA[[#This Row],[Row.names]]), DAY(TBL_DATA[[#This Row],[Row.names]])))</f>
        <v/>
      </c>
      <c r="B401" s="585" t="s">
        <v>528</v>
      </c>
      <c r="C401" s="1798" t="s">
        <v>1741</v>
      </c>
      <c r="D401" s="3011" t="n">
        <v>0.0037989960775707534</v>
      </c>
      <c r="E401" s="4224" t="n">
        <v>0.0875318164460388</v>
      </c>
      <c r="F401" s="5375" t="n">
        <v>0.1627633503987107</v>
      </c>
      <c r="G401" s="6526" t="n">
        <v>0.2892346242576855</v>
      </c>
      <c r="H401" s="7677" t="n">
        <v>0.15793348476786248</v>
      </c>
      <c r="I401" s="8828" t="n">
        <v>0.004502076776750237</v>
      </c>
      <c r="J401" s="9979" t="n">
        <v>0.027301350067561403</v>
      </c>
      <c r="K401" s="11128" t="n">
        <v>1.2118736854943724</v>
      </c>
      <c r="L401" s="12277" t="n">
        <v>0.25318343336659027</v>
      </c>
      <c r="M401" s="13426" t="n">
        <v>0.004239812683295702</v>
      </c>
      <c r="N401" s="14575" t="n">
        <v>0.07788251518182861</v>
      </c>
      <c r="O401" s="15726" t="n">
        <v>0.036175163757849585</v>
      </c>
      <c r="P401" s="16939" t="n">
        <v>-0.010062893081761004</v>
      </c>
      <c r="Q401" s="18090" t="n">
        <v>-0.011813998845235039</v>
      </c>
      <c r="R401" s="19241" t="n">
        <v>-0.010164721444351982</v>
      </c>
      <c r="S401" s="20329" t="n">
        <v>-0.045545079643171005</v>
      </c>
      <c r="T401" s="21417" t="n">
        <v>0.06505707055039944</v>
      </c>
      <c r="U401" s="22505" t="n">
        <v>-0.700078857806661</v>
      </c>
      <c r="V401" s="23593" t="n">
        <v>-0.12839371184391168</v>
      </c>
      <c r="W401" s="24679" t="n">
        <v>0.06249804818242875</v>
      </c>
      <c r="X401" t="n" s="25765">
        <v>-2.054363545388437</v>
      </c>
      <c r="Y401" t="n" s="26914">
        <v>0.39740846086597414</v>
      </c>
      <c r="Z401" t="n" s="28065">
        <v>0.5031733631330164</v>
      </c>
      <c r="AA401" t="n" s="29276">
        <v>0.0</v>
      </c>
      <c r="AB401" t="n" s="30489">
        <v>0.0</v>
      </c>
      <c r="AC401" t="n" s="31702">
        <v>0.10186709016071549</v>
      </c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</row>
    <row r="402" spans="1:23" x14ac:dyDescent="0.25">
      <c r="A402" s="116" t="str">
        <f>IF(ISBLANK(TBL_DATA[[#This Row],[Row.names]]), "",   DATE(YEAR(TBL_DATA[[#This Row],[Row.names]]), MONTH(TBL_DATA[[#This Row],[Row.names]]), DAY(TBL_DATA[[#This Row],[Row.names]])))</f>
        <v/>
      </c>
      <c r="B402" s="586" t="s">
        <v>529</v>
      </c>
      <c r="C402" s="1799" t="s">
        <v>1742</v>
      </c>
      <c r="D402" s="3012" t="n">
        <v>0.004904974655353897</v>
      </c>
      <c r="E402" s="4225" t="n">
        <v>0.09286613244259767</v>
      </c>
      <c r="F402" s="5376" t="n">
        <v>0.1991755326661344</v>
      </c>
      <c r="G402" s="6527" t="n">
        <v>0.28666645171988575</v>
      </c>
      <c r="H402" s="7678" t="n">
        <v>0.15893135711636106</v>
      </c>
      <c r="I402" s="8829" t="n">
        <v>0.00445933689354907</v>
      </c>
      <c r="J402" s="9980" t="n">
        <v>0.04495124567941211</v>
      </c>
      <c r="K402" s="11129" t="n">
        <v>1.1938520911331967</v>
      </c>
      <c r="L402" s="12278" t="n">
        <v>0.24119945792502878</v>
      </c>
      <c r="M402" s="13427" t="n">
        <v>0.004235633543769816</v>
      </c>
      <c r="N402" s="14576" t="n">
        <v>0.07718889666097728</v>
      </c>
      <c r="O402" s="15727" t="n">
        <v>0.034718492298677815</v>
      </c>
      <c r="P402" s="16940" t="n">
        <v>-0.005207276661932547</v>
      </c>
      <c r="Q402" s="18091" t="n">
        <v>-0.011539964761075291</v>
      </c>
      <c r="R402" s="19242" t="n">
        <v>-0.009905375757820422</v>
      </c>
      <c r="S402" s="20330" t="n">
        <v>-0.0473504745279949</v>
      </c>
      <c r="T402" s="21418" t="n">
        <v>0.06498904436247437</v>
      </c>
      <c r="U402" s="22506" t="n">
        <v>-0.72859164175271</v>
      </c>
      <c r="V402" s="23594" t="n">
        <v>-0.13012286070248147</v>
      </c>
      <c r="W402" s="24680" t="n">
        <v>0.062446613389715126</v>
      </c>
      <c r="X402" t="n" s="25766">
        <v>-2.0837456771340706</v>
      </c>
      <c r="Y402" t="n" s="26915">
        <v>0.3986619584514693</v>
      </c>
      <c r="Z402" t="n" s="28066">
        <v>0.4911206144370534</v>
      </c>
      <c r="AA402" t="n" s="29277">
        <v>0.0</v>
      </c>
      <c r="AB402" t="n" s="30490">
        <v>0.0</v>
      </c>
      <c r="AC402" t="n" s="31703">
        <v>0.09901807434557813</v>
      </c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</row>
    <row r="403" spans="1:23" x14ac:dyDescent="0.25">
      <c r="A403" s="116" t="str">
        <f>IF(ISBLANK(TBL_DATA[[#This Row],[Row.names]]), "",   DATE(YEAR(TBL_DATA[[#This Row],[Row.names]]), MONTH(TBL_DATA[[#This Row],[Row.names]]), DAY(TBL_DATA[[#This Row],[Row.names]])))</f>
        <v/>
      </c>
      <c r="B403" s="587" t="s">
        <v>530</v>
      </c>
      <c r="C403" s="1800" t="s">
        <v>1743</v>
      </c>
      <c r="D403" s="3013" t="n">
        <v>-0.00842963970088379</v>
      </c>
      <c r="E403" s="4226" t="n">
        <v>0.08365366470480806</v>
      </c>
      <c r="F403" s="5377" t="n">
        <v>0.1506606870213365</v>
      </c>
      <c r="G403" s="6528" t="n">
        <v>0.31081931766070187</v>
      </c>
      <c r="H403" s="7679" t="n">
        <v>0.18881769220479952</v>
      </c>
      <c r="I403" s="8830" t="n">
        <v>0.004504038927109656</v>
      </c>
      <c r="J403" s="9981" t="n">
        <v>-0.018129450487326837</v>
      </c>
      <c r="K403" s="11130" t="n">
        <v>1.2888522294412184</v>
      </c>
      <c r="L403" s="12279" t="n">
        <v>0.2761532722303632</v>
      </c>
      <c r="M403" s="13428" t="n">
        <v>0.004254673203952361</v>
      </c>
      <c r="N403" s="14577" t="n">
        <v>0.07938586307545231</v>
      </c>
      <c r="O403" s="15728" t="n">
        <v>0.03859545322237084</v>
      </c>
      <c r="P403" s="16941" t="n">
        <v>-0.013593020896733643</v>
      </c>
      <c r="Q403" s="18092" t="n">
        <v>-0.012105050461490399</v>
      </c>
      <c r="R403" s="19243" t="n">
        <v>-0.010423937446402666</v>
      </c>
      <c r="S403" s="20331" t="n">
        <v>-0.0629061265792552</v>
      </c>
      <c r="T403" s="21419" t="n">
        <v>0.06509871744069978</v>
      </c>
      <c r="U403" s="22507" t="n">
        <v>-0.9663189852635443</v>
      </c>
      <c r="V403" s="23595" t="n">
        <v>-0.15266173912538739</v>
      </c>
      <c r="W403" s="24681" t="n">
        <v>0.06216059309009183</v>
      </c>
      <c r="X403" t="n" s="25767">
        <v>-2.4559247512990847</v>
      </c>
      <c r="Y403" t="n" s="26916">
        <v>0.4345315779144245</v>
      </c>
      <c r="Z403" t="n" s="28067">
        <v>0.5255028755681201</v>
      </c>
      <c r="AA403" t="n" s="29278">
        <v>0.0</v>
      </c>
      <c r="AB403" t="n" s="30491">
        <v>0.0</v>
      </c>
      <c r="AC403" t="n" s="31704">
        <v>0.09727369763989363</v>
      </c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</row>
    <row r="404" spans="1:23" x14ac:dyDescent="0.25">
      <c r="A404" s="116" t="str">
        <f>IF(ISBLANK(TBL_DATA[[#This Row],[Row.names]]), "",   DATE(YEAR(TBL_DATA[[#This Row],[Row.names]]), MONTH(TBL_DATA[[#This Row],[Row.names]]), DAY(TBL_DATA[[#This Row],[Row.names]])))</f>
        <v/>
      </c>
      <c r="B404" s="588" t="s">
        <v>531</v>
      </c>
      <c r="C404" s="1801" t="s">
        <v>1744</v>
      </c>
      <c r="D404" s="3014" t="n">
        <v>-0.008309337721102424</v>
      </c>
      <c r="E404" s="4227" t="n">
        <v>0.07464922043206568</v>
      </c>
      <c r="F404" s="5378" t="n">
        <v>0.11122941145654108</v>
      </c>
      <c r="G404" s="6529" t="n">
        <v>0.328287358577031</v>
      </c>
      <c r="H404" s="7680" t="n">
        <v>0.18528470017969692</v>
      </c>
      <c r="I404" s="8831" t="n">
        <v>0.004587361079588951</v>
      </c>
      <c r="J404" s="9982" t="n">
        <v>-0.039027133196440356</v>
      </c>
      <c r="K404" s="11131" t="n">
        <v>1.3763323315361442</v>
      </c>
      <c r="L404" s="12280" t="n">
        <v>0.2971840519648596</v>
      </c>
      <c r="M404" s="13429" t="n">
        <v>0.004260698403048846</v>
      </c>
      <c r="N404" s="14578" t="n">
        <v>0.08067895417494567</v>
      </c>
      <c r="O404" s="15729" t="n">
        <v>0.04202129677786679</v>
      </c>
      <c r="P404" s="16942" t="n">
        <v>-0.021789409616554956</v>
      </c>
      <c r="Q404" s="18093" t="n">
        <v>-0.012562912464758262</v>
      </c>
      <c r="R404" s="19244" t="n">
        <v>-0.010854416333926278</v>
      </c>
      <c r="S404" s="20332" t="n">
        <v>-0.0862929718510499</v>
      </c>
      <c r="T404" s="21420" t="n">
        <v>0.06508088751147775</v>
      </c>
      <c r="U404" s="22508" t="n">
        <v>-1.3259341590237403</v>
      </c>
      <c r="V404" s="23596" t="n">
        <v>-0.17220191590872502</v>
      </c>
      <c r="W404" s="24682" t="n">
        <v>0.06118540555052439</v>
      </c>
      <c r="X404" t="n" s="25768">
        <v>-2.8144279564597765</v>
      </c>
      <c r="Y404" t="n" s="26917">
        <v>0.4304470933572403</v>
      </c>
      <c r="Z404" t="n" s="28068">
        <v>0.5451458997047116</v>
      </c>
      <c r="AA404" t="n" s="29279">
        <v>0.0</v>
      </c>
      <c r="AB404" t="n" s="30492">
        <v>0.0</v>
      </c>
      <c r="AC404" t="n" s="31705">
        <v>0.10106669671360287</v>
      </c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</row>
    <row r="405" spans="1:23" x14ac:dyDescent="0.25">
      <c r="A405" s="116" t="str">
        <f>IF(ISBLANK(TBL_DATA[[#This Row],[Row.names]]), "",   DATE(YEAR(TBL_DATA[[#This Row],[Row.names]]), MONTH(TBL_DATA[[#This Row],[Row.names]]), DAY(TBL_DATA[[#This Row],[Row.names]])))</f>
        <v/>
      </c>
      <c r="B405" s="589" t="s">
        <v>532</v>
      </c>
      <c r="C405" s="1802" t="s">
        <v>1745</v>
      </c>
      <c r="D405" s="3015" t="n">
        <v>0.0020048669874453786</v>
      </c>
      <c r="E405" s="4228" t="n">
        <v>0.07680374917719357</v>
      </c>
      <c r="F405" s="5379" t="n">
        <v>0.12149473277814171</v>
      </c>
      <c r="G405" s="6530" t="n">
        <v>0.3238683487972799</v>
      </c>
      <c r="H405" s="7681" t="n">
        <v>0.1851995292404888</v>
      </c>
      <c r="I405" s="8832" t="n">
        <v>0.004572088562814368</v>
      </c>
      <c r="J405" s="9983" t="n">
        <v>-0.02692963216726285</v>
      </c>
      <c r="K405" s="11132" t="n">
        <v>1.3797916646578074</v>
      </c>
      <c r="L405" s="12281" t="n">
        <v>0.30284348984436654</v>
      </c>
      <c r="M405" s="13430" t="n">
        <v>0.004229160255967855</v>
      </c>
      <c r="N405" s="14579" t="n">
        <v>0.08040615022775552</v>
      </c>
      <c r="O405" s="15730" t="n">
        <v>0.0417095287807709</v>
      </c>
      <c r="P405" s="16943" t="n">
        <v>-0.019828227497125983</v>
      </c>
      <c r="Q405" s="18094" t="n">
        <v>-0.012445102619821428</v>
      </c>
      <c r="R405" s="19245" t="n">
        <v>-0.010742383515885943</v>
      </c>
      <c r="S405" s="20333" t="n">
        <v>-0.07838531119454195</v>
      </c>
      <c r="T405" s="21421" t="n">
        <v>0.06473654787316295</v>
      </c>
      <c r="U405" s="22509" t="n">
        <v>-1.2108355136285727</v>
      </c>
      <c r="V405" s="23597" t="n">
        <v>-0.16562864212208517</v>
      </c>
      <c r="W405" s="24683" t="n">
        <v>0.06094865332223745</v>
      </c>
      <c r="X405" t="n" s="25769">
        <v>-2.7175111030985595</v>
      </c>
      <c r="Y405" t="n" s="26918">
        <v>0.4303481488754061</v>
      </c>
      <c r="Z405" t="n" s="28069">
        <v>0.5503121749010887</v>
      </c>
      <c r="AA405" t="n" s="29280">
        <v>0.0</v>
      </c>
      <c r="AB405" t="n" s="30493">
        <v>0.0</v>
      </c>
      <c r="AC405" t="n" s="31706">
        <v>0.10423492739645804</v>
      </c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</row>
    <row r="406" spans="1:23" x14ac:dyDescent="0.25">
      <c r="A406" s="116" t="str">
        <f>IF(ISBLANK(TBL_DATA[[#This Row],[Row.names]]), "",   DATE(YEAR(TBL_DATA[[#This Row],[Row.names]]), MONTH(TBL_DATA[[#This Row],[Row.names]]), DAY(TBL_DATA[[#This Row],[Row.names]])))</f>
        <v/>
      </c>
      <c r="B406" s="590" t="s">
        <v>533</v>
      </c>
      <c r="C406" s="1803" t="s">
        <v>1746</v>
      </c>
      <c r="D406" s="3016" t="n">
        <v>-0.008845161379348387</v>
      </c>
      <c r="E406" s="4229" t="n">
        <v>0.0672792462418339</v>
      </c>
      <c r="F406" s="5380" t="n">
        <v>0.07796741621730807</v>
      </c>
      <c r="G406" s="6531" t="n">
        <v>0.34260202276125273</v>
      </c>
      <c r="H406" s="7682" t="n">
        <v>0.22671101770592547</v>
      </c>
      <c r="I406" s="8833" t="n">
        <v>0.0045416867227793785</v>
      </c>
      <c r="J406" s="9984" t="n">
        <v>-0.0636142440343892</v>
      </c>
      <c r="K406" s="11133" t="n">
        <v>1.4227389362456968</v>
      </c>
      <c r="L406" s="12282" t="n">
        <v>0.3472979774890899</v>
      </c>
      <c r="M406" s="13431" t="n">
        <v>0.0041725710648292036</v>
      </c>
      <c r="N406" s="14580" t="n">
        <v>0.08198729032463781</v>
      </c>
      <c r="O406" s="15731" t="n">
        <v>0.045305985370818515</v>
      </c>
      <c r="P406" s="16944" t="n">
        <v>-0.02849800500439581</v>
      </c>
      <c r="Q406" s="18095" t="n">
        <v>-0.012949437212904672</v>
      </c>
      <c r="R406" s="19246" t="n">
        <v>-0.011213235129852117</v>
      </c>
      <c r="S406" s="20334" t="n">
        <v>-0.08411166942787329</v>
      </c>
      <c r="T406" s="21422" t="n">
        <v>0.06483874803805659</v>
      </c>
      <c r="U406" s="22510" t="n">
        <v>-1.2972438853770683</v>
      </c>
      <c r="V406" s="23598" t="n">
        <v>-0.17026502142662492</v>
      </c>
      <c r="W406" s="24684" t="n">
        <v>0.060987571172961136</v>
      </c>
      <c r="X406" t="n" s="25770">
        <v>-2.791798691962207</v>
      </c>
      <c r="Y406" t="n" s="26919">
        <v>0.47614180419904895</v>
      </c>
      <c r="Z406" t="n" s="28070">
        <v>0.5893199279585665</v>
      </c>
      <c r="AA406" t="n" s="29281">
        <v>0.0</v>
      </c>
      <c r="AB406" t="n" s="30494">
        <v>0.0</v>
      </c>
      <c r="AC406" t="n" s="31707">
        <v>0.1002982981026373</v>
      </c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</row>
    <row r="407" spans="1:23" x14ac:dyDescent="0.25">
      <c r="A407" s="116" t="str">
        <f>IF(ISBLANK(TBL_DATA[[#This Row],[Row.names]]), "",   DATE(YEAR(TBL_DATA[[#This Row],[Row.names]]), MONTH(TBL_DATA[[#This Row],[Row.names]]), DAY(TBL_DATA[[#This Row],[Row.names]])))</f>
        <v/>
      </c>
      <c r="B407" s="591" t="s">
        <v>534</v>
      </c>
      <c r="C407" s="1804" t="s">
        <v>1747</v>
      </c>
      <c r="D407" s="3017" t="n">
        <v>-0.002046555660745166</v>
      </c>
      <c r="E407" s="4230" t="n">
        <v>0.06509499985884193</v>
      </c>
      <c r="F407" s="5381" t="n">
        <v>0.06657319651826565</v>
      </c>
      <c r="G407" s="6532" t="n">
        <v>0.34210782538870155</v>
      </c>
      <c r="H407" s="7683" t="n">
        <v>0.21742205547659504</v>
      </c>
      <c r="I407" s="8834" t="n">
        <v>0.004571451463030971</v>
      </c>
      <c r="J407" s="9985" t="n">
        <v>-0.07148069439591564</v>
      </c>
      <c r="K407" s="11134" t="n">
        <v>1.4606239142262143</v>
      </c>
      <c r="L407" s="12283" t="n">
        <v>0.345537315161793</v>
      </c>
      <c r="M407" s="13432" t="n">
        <v>0.004180543587679764</v>
      </c>
      <c r="N407" s="14581" t="n">
        <v>0.08203337535522202</v>
      </c>
      <c r="O407" s="15732" t="n">
        <v>0.0454905030826318</v>
      </c>
      <c r="P407" s="16945" t="n">
        <v>-0.03048623791167926</v>
      </c>
      <c r="Q407" s="18096" t="n">
        <v>-0.013037382473445937</v>
      </c>
      <c r="R407" s="19247" t="n">
        <v>-0.011300204471738417</v>
      </c>
      <c r="S407" s="20335" t="n">
        <v>-0.09239773118921657</v>
      </c>
      <c r="T407" s="21423" t="n">
        <v>0.06503883961953165</v>
      </c>
      <c r="U407" s="22511" t="n">
        <v>-1.4206546692673288</v>
      </c>
      <c r="V407" s="23599" t="n">
        <v>-0.17903984716949872</v>
      </c>
      <c r="W407" s="24685" t="n">
        <v>0.06111274213154165</v>
      </c>
      <c r="X407" t="n" s="25771">
        <v>-2.9296647626140846</v>
      </c>
      <c r="Y407" t="n" s="26920">
        <v>0.4662853798658018</v>
      </c>
      <c r="Z407" t="n" s="28071">
        <v>0.5878242213126242</v>
      </c>
      <c r="AA407" t="n" s="29282">
        <v>0.0</v>
      </c>
      <c r="AB407" t="n" s="30495">
        <v>0.0</v>
      </c>
      <c r="AC407" t="n" s="31708">
        <v>0.10446382172391695</v>
      </c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</row>
    <row r="408" spans="1:23" x14ac:dyDescent="0.25">
      <c r="A408" s="116" t="str">
        <f>IF(ISBLANK(TBL_DATA[[#This Row],[Row.names]]), "",   DATE(YEAR(TBL_DATA[[#This Row],[Row.names]]), MONTH(TBL_DATA[[#This Row],[Row.names]]), DAY(TBL_DATA[[#This Row],[Row.names]])))</f>
        <v/>
      </c>
      <c r="B408" s="592" t="s">
        <v>535</v>
      </c>
      <c r="C408" s="1805" t="s">
        <v>1748</v>
      </c>
      <c r="D408" s="3018" t="n">
        <v>0.005315216026562133</v>
      </c>
      <c r="E408" s="4231" t="n">
        <v>0.07075620987190279</v>
      </c>
      <c r="F408" s="5382" t="n">
        <v>0.06502610438389911</v>
      </c>
      <c r="G408" s="6533" t="n">
        <v>0.3451280470547913</v>
      </c>
      <c r="H408" s="7684" t="n">
        <v>0.2275576002822421</v>
      </c>
      <c r="I408" s="8835" t="n">
        <v>0.0045711317628054525</v>
      </c>
      <c r="J408" s="9986" t="n">
        <v>-0.08118904696905149</v>
      </c>
      <c r="K408" s="11135" t="n">
        <v>1.4649728150926107</v>
      </c>
      <c r="L408" s="12284" t="n">
        <v>0.3559771589018385</v>
      </c>
      <c r="M408" s="13433" t="n">
        <v>0.004173893110842443</v>
      </c>
      <c r="N408" s="14582" t="n">
        <v>0.0825640443009777</v>
      </c>
      <c r="O408" s="15733" t="n">
        <v>0.0454905030826318</v>
      </c>
      <c r="P408" s="16946" t="n">
        <v>-0.02533306282545489</v>
      </c>
      <c r="Q408" s="18097" t="n">
        <v>-0.01304623263912412</v>
      </c>
      <c r="R408" s="19248" t="n">
        <v>-0.011297816937946546</v>
      </c>
      <c r="S408" s="20336" t="n">
        <v>-0.09581594037808572</v>
      </c>
      <c r="T408" s="21424" t="n">
        <v>0.06494611383398637</v>
      </c>
      <c r="U408" s="22512" t="n">
        <v>-1.4753144525784565</v>
      </c>
      <c r="V408" s="23600" t="n">
        <v>-0.1815492306244434</v>
      </c>
      <c r="W408" s="24686" t="n">
        <v>0.06107527679309597</v>
      </c>
      <c r="X408" t="n" s="25772">
        <v>-2.9725486343594594</v>
      </c>
      <c r="Y408" t="n" s="26921">
        <v>0.4770299783894531</v>
      </c>
      <c r="Z408" t="n" s="28072">
        <v>0.596638214416273</v>
      </c>
      <c r="AA408" t="n" s="29283">
        <v>0.0</v>
      </c>
      <c r="AB408" t="n" s="30496">
        <v>0.0</v>
      </c>
      <c r="AC408" t="n" s="31709">
        <v>0.1007149439962088</v>
      </c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</row>
    <row r="409" spans="1:23" x14ac:dyDescent="0.25">
      <c r="A409" s="116" t="str">
        <f>IF(ISBLANK(TBL_DATA[[#This Row],[Row.names]]), "",   DATE(YEAR(TBL_DATA[[#This Row],[Row.names]]), MONTH(TBL_DATA[[#This Row],[Row.names]]), DAY(TBL_DATA[[#This Row],[Row.names]])))</f>
        <v/>
      </c>
      <c r="B409" s="593" t="s">
        <v>536</v>
      </c>
      <c r="C409" s="1806" t="s">
        <v>1749</v>
      </c>
      <c r="D409" s="3019" t="n">
        <v>0.009158779939496523</v>
      </c>
      <c r="E409" s="4232" t="n">
        <v>0.08056303036696888</v>
      </c>
      <c r="F409" s="5383" t="n">
        <v>0.11566504253053411</v>
      </c>
      <c r="G409" s="6534" t="n">
        <v>0.33546782550052207</v>
      </c>
      <c r="H409" s="7685" t="n">
        <v>0.20579454633303051</v>
      </c>
      <c r="I409" s="8836" t="n">
        <v>0.004709898163567176</v>
      </c>
      <c r="J409" s="9987" t="n">
        <v>-0.04429786345612374</v>
      </c>
      <c r="K409" s="11136" t="n">
        <v>1.4809426230289489</v>
      </c>
      <c r="L409" s="12285" t="n">
        <v>0.3529340407975968</v>
      </c>
      <c r="M409" s="13434" t="n">
        <v>0.004251276587918562</v>
      </c>
      <c r="N409" s="14583" t="n">
        <v>0.0838967920167869</v>
      </c>
      <c r="O409" s="15734" t="n">
        <v>0.045065481797622105</v>
      </c>
      <c r="P409" s="16947" t="n">
        <v>-0.01640630283357014</v>
      </c>
      <c r="Q409" s="18098" t="n">
        <v>-0.013073593643087904</v>
      </c>
      <c r="R409" s="19249" t="n">
        <v>-0.011296955038687046</v>
      </c>
      <c r="S409" s="20337" t="n">
        <v>-0.07323976644165131</v>
      </c>
      <c r="T409" s="21425" t="n">
        <v>0.06629619434180212</v>
      </c>
      <c r="U409" s="22513" t="n">
        <v>-1.104735606150337</v>
      </c>
      <c r="V409" s="23601" t="n">
        <v>-0.1683905504466855</v>
      </c>
      <c r="W409" s="24687" t="n">
        <v>0.062055831040762954</v>
      </c>
      <c r="X409" t="n" s="25773">
        <v>-2.713533081783626</v>
      </c>
      <c r="Y409" t="n" s="26922">
        <v>0.4536458379981354</v>
      </c>
      <c r="Z409" t="n" s="28073">
        <v>0.5940825201919315</v>
      </c>
      <c r="AA409" t="n" s="29284">
        <v>0.0</v>
      </c>
      <c r="AB409" t="n" s="30497">
        <v>0.0</v>
      </c>
      <c r="AC409" t="n" s="31710">
        <v>0.0992714440753368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</row>
    <row r="410" spans="1:23" x14ac:dyDescent="0.25">
      <c r="A410" s="116" t="str">
        <f>IF(ISBLANK(TBL_DATA[[#This Row],[Row.names]]), "",   DATE(YEAR(TBL_DATA[[#This Row],[Row.names]]), MONTH(TBL_DATA[[#This Row],[Row.names]]), DAY(TBL_DATA[[#This Row],[Row.names]])))</f>
        <v/>
      </c>
      <c r="B410" s="594" t="s">
        <v>537</v>
      </c>
      <c r="C410" s="1807" t="s">
        <v>1750</v>
      </c>
      <c r="D410" s="3020" t="n">
        <v>-0.0037952751574488637</v>
      </c>
      <c r="E410" s="4233" t="n">
        <v>0.07646199634175943</v>
      </c>
      <c r="F410" s="5384" t="n">
        <v>0.10218590121966664</v>
      </c>
      <c r="G410" s="6535" t="n">
        <v>0.3387069404096007</v>
      </c>
      <c r="H410" s="7686" t="n">
        <v>0.2042188322379358</v>
      </c>
      <c r="I410" s="8837" t="n">
        <v>0.004743999241814054</v>
      </c>
      <c r="J410" s="9988" t="n">
        <v>-0.05878830978827054</v>
      </c>
      <c r="K410" s="11137" t="n">
        <v>1.4725483386502747</v>
      </c>
      <c r="L410" s="12286" t="n">
        <v>0.34387838952811556</v>
      </c>
      <c r="M410" s="13435" t="n">
        <v>0.0043076454781772544</v>
      </c>
      <c r="N410" s="14584" t="n">
        <v>0.08442052578455711</v>
      </c>
      <c r="O410" s="15735" t="n">
        <v>0.04570026371625007</v>
      </c>
      <c r="P410" s="16948" t="n">
        <v>-0.02013931155744919</v>
      </c>
      <c r="Q410" s="18099" t="n">
        <v>-0.013235837496222638</v>
      </c>
      <c r="R410" s="19250" t="n">
        <v>-0.011448108054998572</v>
      </c>
      <c r="S410" s="20338" t="n">
        <v>-0.07453382802371189</v>
      </c>
      <c r="T410" s="21426" t="n">
        <v>0.06639423946234933</v>
      </c>
      <c r="U410" s="22514" t="n">
        <v>-1.122594800803138</v>
      </c>
      <c r="V410" s="23602" t="n">
        <v>-0.17170295955848391</v>
      </c>
      <c r="W410" s="24688" t="n">
        <v>0.062381287247969396</v>
      </c>
      <c r="X410" t="n" s="25774">
        <v>-2.7524754158399176</v>
      </c>
      <c r="Y410" t="n" s="26923">
        <v>0.451905778053275</v>
      </c>
      <c r="Z410" t="n" s="28074">
        <v>0.586411450713674</v>
      </c>
      <c r="AA410" t="n" s="29285">
        <v>0.0</v>
      </c>
      <c r="AB410" t="n" s="30498">
        <v>0.0</v>
      </c>
      <c r="AC410" t="n" s="31711">
        <v>0.1033258862291199</v>
      </c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</row>
    <row r="411" spans="1:23" x14ac:dyDescent="0.25">
      <c r="A411" s="116" t="str">
        <f>IF(ISBLANK(TBL_DATA[[#This Row],[Row.names]]), "",   DATE(YEAR(TBL_DATA[[#This Row],[Row.names]]), MONTH(TBL_DATA[[#This Row],[Row.names]]), DAY(TBL_DATA[[#This Row],[Row.names]])))</f>
        <v/>
      </c>
      <c r="B411" s="595" t="s">
        <v>538</v>
      </c>
      <c r="C411" s="1808" t="s">
        <v>1751</v>
      </c>
      <c r="D411" s="3021" t="n">
        <v>-0.0024431990724126237</v>
      </c>
      <c r="E411" s="4234" t="n">
        <v>0.07383198539080982</v>
      </c>
      <c r="F411" s="5385" t="n">
        <v>0.06839856435035219</v>
      </c>
      <c r="G411" s="6536" t="n">
        <v>0.3299069270347815</v>
      </c>
      <c r="H411" s="7687" t="n">
        <v>0.19574297785591116</v>
      </c>
      <c r="I411" s="8838" t="n">
        <v>0.00474570786650454</v>
      </c>
      <c r="J411" s="9989" t="n">
        <v>-0.08029689290808195</v>
      </c>
      <c r="K411" s="11138" t="n">
        <v>1.4686345734483568</v>
      </c>
      <c r="L411" s="12287" t="n">
        <v>0.34622251061829423</v>
      </c>
      <c r="M411" s="13436" t="n">
        <v>0.0042787661505012614</v>
      </c>
      <c r="N411" s="14585" t="n">
        <v>0.08400474934400987</v>
      </c>
      <c r="O411" s="15736" t="n">
        <v>0.04596075489550356</v>
      </c>
      <c r="P411" s="16949" t="n">
        <v>-0.022533306282545684</v>
      </c>
      <c r="Q411" s="18100" t="n">
        <v>-0.013300599084683671</v>
      </c>
      <c r="R411" s="19251" t="n">
        <v>-0.011521674324274202</v>
      </c>
      <c r="S411" s="20339" t="n">
        <v>-0.08572953067224742</v>
      </c>
      <c r="T411" s="21427" t="n">
        <v>0.06649364317334279</v>
      </c>
      <c r="U411" s="22515" t="n">
        <v>-1.2892891196946217</v>
      </c>
      <c r="V411" s="23603" t="n">
        <v>-0.17924577610339543</v>
      </c>
      <c r="W411" s="24689" t="n">
        <v>0.062261168120236486</v>
      </c>
      <c r="X411" t="n" s="25775">
        <v>-2.8789337160723125</v>
      </c>
      <c r="Y411" t="n" s="26924">
        <v>0.4424285002753679</v>
      </c>
      <c r="Z411" t="n" s="28075">
        <v>0.5884067560950453</v>
      </c>
      <c r="AA411" t="n" s="29286">
        <v>0.0</v>
      </c>
      <c r="AB411" t="n" s="30499">
        <v>0.0</v>
      </c>
      <c r="AC411" t="n" s="31712">
        <v>0.1007354170375292</v>
      </c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</row>
    <row r="412" spans="1:23" x14ac:dyDescent="0.25">
      <c r="A412" s="116" t="str">
        <f>IF(ISBLANK(TBL_DATA[[#This Row],[Row.names]]), "",   DATE(YEAR(TBL_DATA[[#This Row],[Row.names]]), MONTH(TBL_DATA[[#This Row],[Row.names]]), DAY(TBL_DATA[[#This Row],[Row.names]])))</f>
        <v/>
      </c>
      <c r="B412" s="596" t="s">
        <v>539</v>
      </c>
      <c r="C412" s="1809" t="s">
        <v>1752</v>
      </c>
      <c r="D412" s="3022" t="n">
        <v>0.005271970000968607</v>
      </c>
      <c r="E412" s="4235" t="n">
        <v>0.0794931954038709</v>
      </c>
      <c r="F412" s="5386" t="n">
        <v>0.0864738239676559</v>
      </c>
      <c r="G412" s="6537" t="n">
        <v>0.33353392446882457</v>
      </c>
      <c r="H412" s="7688" t="n">
        <v>0.203061581871029</v>
      </c>
      <c r="I412" s="8839" t="n">
        <v>0.00473860499574318</v>
      </c>
      <c r="J412" s="9990" t="n">
        <v>-0.07186568027033946</v>
      </c>
      <c r="K412" s="11139" t="n">
        <v>1.435112724641863</v>
      </c>
      <c r="L412" s="12288" t="n">
        <v>0.35220074026728393</v>
      </c>
      <c r="M412" s="13437" t="n">
        <v>0.004272266639554114</v>
      </c>
      <c r="N412" s="14586" t="n">
        <v>0.08426328704957375</v>
      </c>
      <c r="O412" s="15737" t="n">
        <v>0.04571606077925745</v>
      </c>
      <c r="P412" s="16950" t="n">
        <v>-0.01738013119632109</v>
      </c>
      <c r="Q412" s="18101" t="n">
        <v>-0.013222387860234528</v>
      </c>
      <c r="R412" s="19252" t="n">
        <v>-0.011437988181686282</v>
      </c>
      <c r="S412" s="20340" t="n">
        <v>-0.07875770420201378</v>
      </c>
      <c r="T412" s="21428" t="n">
        <v>0.0665425523981598</v>
      </c>
      <c r="U412" s="22516" t="n">
        <v>-1.1835690300961732</v>
      </c>
      <c r="V412" s="23604" t="n">
        <v>-0.17784522855334162</v>
      </c>
      <c r="W412" s="24690" t="n">
        <v>0.06225159056471734</v>
      </c>
      <c r="X412" t="n" s="25776">
        <v>-2.856878465915695</v>
      </c>
      <c r="Y412" t="n" s="26925">
        <v>0.4506235478434621</v>
      </c>
      <c r="Z412" t="n" s="28076">
        <v>0.5934650286809525</v>
      </c>
      <c r="AA412" t="n" s="29287">
        <v>0.0</v>
      </c>
      <c r="AB412" t="n" s="30500">
        <v>0.0</v>
      </c>
      <c r="AC412" t="n" s="31713">
        <v>0.09736069235417256</v>
      </c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</row>
    <row r="413" spans="1:23" x14ac:dyDescent="0.25">
      <c r="A413" s="116" t="str">
        <f>IF(ISBLANK(TBL_DATA[[#This Row],[Row.names]]), "",   DATE(YEAR(TBL_DATA[[#This Row],[Row.names]]), MONTH(TBL_DATA[[#This Row],[Row.names]]), DAY(TBL_DATA[[#This Row],[Row.names]])))</f>
        <v/>
      </c>
      <c r="B413" s="597" t="s">
        <v>540</v>
      </c>
      <c r="C413" s="1810" t="s">
        <v>1753</v>
      </c>
      <c r="D413" s="3023" t="n">
        <v>0.0035099793530626398</v>
      </c>
      <c r="E413" s="4236" t="n">
        <v>0.08328219423151006</v>
      </c>
      <c r="F413" s="5387" t="n">
        <v>0.0789984299005877</v>
      </c>
      <c r="G413" s="6538" t="n">
        <v>0.3408377338521295</v>
      </c>
      <c r="H413" s="7689" t="n">
        <v>0.20893968016156428</v>
      </c>
      <c r="I413" s="8840" t="n">
        <v>0.004727103889722176</v>
      </c>
      <c r="J413" s="9991" t="n">
        <v>-0.08430317456538783</v>
      </c>
      <c r="K413" s="11140" t="n">
        <v>1.4651946635642459</v>
      </c>
      <c r="L413" s="12289" t="n">
        <v>0.36149824101581124</v>
      </c>
      <c r="M413" s="13438" t="n">
        <v>0.004246893750175741</v>
      </c>
      <c r="N413" s="14587" t="n">
        <v>0.08437049890660699</v>
      </c>
      <c r="O413" s="15738" t="n">
        <v>0.04571606077925745</v>
      </c>
      <c r="P413" s="16951" t="n">
        <v>-0.013931155744911106</v>
      </c>
      <c r="Q413" s="18102" t="n">
        <v>-0.01322404768186373</v>
      </c>
      <c r="R413" s="19253" t="n">
        <v>-0.011437377633740248</v>
      </c>
      <c r="S413" s="20341" t="n">
        <v>-0.07044167151647251</v>
      </c>
      <c r="T413" s="21429" t="n">
        <v>0.06669732369273937</v>
      </c>
      <c r="U413" s="22517" t="n">
        <v>-1.056139401349634</v>
      </c>
      <c r="V413" s="23605" t="n">
        <v>-0.17074174689424526</v>
      </c>
      <c r="W413" s="24691" t="n">
        <v>0.06239254436698626</v>
      </c>
      <c r="X413" t="n" s="25777">
        <v>-2.736572913102575</v>
      </c>
      <c r="Y413" t="n" s="26926">
        <v>0.4570992016636698</v>
      </c>
      <c r="Z413" t="n" s="28077">
        <v>0.6012472378446418</v>
      </c>
      <c r="AA413" t="n" s="29288">
        <v>0.0</v>
      </c>
      <c r="AB413" t="n" s="30501">
        <v>0.0</v>
      </c>
      <c r="AC413" t="n" s="31714">
        <v>0.0960975229337506</v>
      </c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</row>
    <row r="414" spans="1:23" x14ac:dyDescent="0.25">
      <c r="A414" s="116" t="str">
        <f>IF(ISBLANK(TBL_DATA[[#This Row],[Row.names]]), "",   DATE(YEAR(TBL_DATA[[#This Row],[Row.names]]), MONTH(TBL_DATA[[#This Row],[Row.names]]), DAY(TBL_DATA[[#This Row],[Row.names]])))</f>
        <v/>
      </c>
      <c r="B414" s="598" t="s">
        <v>541</v>
      </c>
      <c r="C414" s="1811" t="s">
        <v>1754</v>
      </c>
      <c r="D414" s="3024" t="n">
        <v>0.004951649406762258</v>
      </c>
      <c r="E414" s="4237" t="n">
        <v>0.08864622786593279</v>
      </c>
      <c r="F414" s="5388" t="n">
        <v>0.0748007883348043</v>
      </c>
      <c r="G414" s="6539" t="n">
        <v>0.34590908401815135</v>
      </c>
      <c r="H414" s="7690" t="n">
        <v>0.21378752731138254</v>
      </c>
      <c r="I414" s="8841" t="n">
        <v>0.004720274667758813</v>
      </c>
      <c r="J414" s="9992" t="n">
        <v>-0.08218169735609682</v>
      </c>
      <c r="K414" s="11141" t="n">
        <v>1.4668967258716288</v>
      </c>
      <c r="L414" s="12290" t="n">
        <v>0.36123402783578357</v>
      </c>
      <c r="M414" s="13439" t="n">
        <v>0.00425469264174382</v>
      </c>
      <c r="N414" s="14588" t="n">
        <v>0.08450795185936114</v>
      </c>
      <c r="O414" s="15739" t="n">
        <v>0.04571606077925745</v>
      </c>
      <c r="P414" s="16952" t="n">
        <v>-0.009048488537228505</v>
      </c>
      <c r="Q414" s="18103" t="n">
        <v>-0.013234805773412444</v>
      </c>
      <c r="R414" s="19254" t="n">
        <v>-0.011445224955803248</v>
      </c>
      <c r="S414" s="20342" t="n">
        <v>-0.07153476953947602</v>
      </c>
      <c r="T414" s="21430" t="n">
        <v>0.06656440634335818</v>
      </c>
      <c r="U414" s="22518" t="n">
        <v>-1.0746699845932568</v>
      </c>
      <c r="V414" s="23606" t="n">
        <v>-0.17052263506033083</v>
      </c>
      <c r="W414" s="24692" t="n">
        <v>0.062327144577644836</v>
      </c>
      <c r="X414" t="n" s="25778">
        <v>-2.7359288832476527</v>
      </c>
      <c r="Y414" t="n" s="26927">
        <v>0.46237163333338527</v>
      </c>
      <c r="Z414" t="n" s="28078">
        <v>0.6010274767727211</v>
      </c>
      <c r="AA414" t="n" s="29289">
        <v>0.0</v>
      </c>
      <c r="AB414" t="n" s="30502">
        <v>0.0</v>
      </c>
      <c r="AC414" t="n" s="31715">
        <v>0.09334769805454746</v>
      </c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</row>
    <row r="415" spans="1:23" x14ac:dyDescent="0.25">
      <c r="A415" s="116" t="str">
        <f>IF(ISBLANK(TBL_DATA[[#This Row],[Row.names]]), "",   DATE(YEAR(TBL_DATA[[#This Row],[Row.names]]), MONTH(TBL_DATA[[#This Row],[Row.names]]), DAY(TBL_DATA[[#This Row],[Row.names]])))</f>
        <v/>
      </c>
      <c r="B415" s="599" t="s">
        <v>542</v>
      </c>
      <c r="C415" s="1812" t="s">
        <v>1755</v>
      </c>
      <c r="D415" s="3025" t="n">
        <v>0.0029891081811480886</v>
      </c>
      <c r="E415" s="4238" t="n">
        <v>0.09190030921202275</v>
      </c>
      <c r="F415" s="5389" t="n">
        <v>0.09397623718405845</v>
      </c>
      <c r="G415" s="6540" t="n">
        <v>0.34723267347618486</v>
      </c>
      <c r="H415" s="7691" t="n">
        <v>0.2168664205381052</v>
      </c>
      <c r="I415" s="8842" t="n">
        <v>0.004701718695925723</v>
      </c>
      <c r="J415" s="9993" t="n">
        <v>-0.05822618144890879</v>
      </c>
      <c r="K415" s="11142" t="n">
        <v>1.4589785908834398</v>
      </c>
      <c r="L415" s="12291" t="n">
        <v>0.3591263714431081</v>
      </c>
      <c r="M415" s="13440" t="n">
        <v>0.004253289257019055</v>
      </c>
      <c r="N415" s="14589" t="n">
        <v>0.08434104719552878</v>
      </c>
      <c r="O415" s="15740" t="n">
        <v>0.04544457280688452</v>
      </c>
      <c r="P415" s="16953" t="n">
        <v>-0.0060864272671941055</v>
      </c>
      <c r="Q415" s="18104" t="n">
        <v>-0.01312007797851882</v>
      </c>
      <c r="R415" s="19255" t="n">
        <v>-0.011334031613918981</v>
      </c>
      <c r="S415" s="20343" t="n">
        <v>-0.07104253294076412</v>
      </c>
      <c r="T415" s="21431" t="n">
        <v>0.06658396470761697</v>
      </c>
      <c r="U415" s="22519" t="n">
        <v>-1.0669615913189547</v>
      </c>
      <c r="V415" s="23607" t="n">
        <v>-0.16308515907731358</v>
      </c>
      <c r="W415" s="24693" t="n">
        <v>0.06249546744315415</v>
      </c>
      <c r="X415" t="n" s="25779">
        <v>-2.6095517923064704</v>
      </c>
      <c r="Y415" t="n" s="26928">
        <v>0.46568918877090665</v>
      </c>
      <c r="Z415" t="n" s="28079">
        <v>0.5992715339836426</v>
      </c>
      <c r="AA415" t="n" s="29290">
        <v>0.0</v>
      </c>
      <c r="AB415" t="n" s="30503">
        <v>0.0</v>
      </c>
      <c r="AC415" t="n" s="31716">
        <v>0.09201904278528945</v>
      </c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</row>
    <row r="416" spans="1:23" x14ac:dyDescent="0.25">
      <c r="A416" s="116" t="str">
        <f>IF(ISBLANK(TBL_DATA[[#This Row],[Row.names]]), "",   DATE(YEAR(TBL_DATA[[#This Row],[Row.names]]), MONTH(TBL_DATA[[#This Row],[Row.names]]), DAY(TBL_DATA[[#This Row],[Row.names]])))</f>
        <v/>
      </c>
      <c r="B416" s="600" t="s">
        <v>543</v>
      </c>
      <c r="C416" s="1813" t="s">
        <v>1756</v>
      </c>
      <c r="D416" s="3026" t="n">
        <v>-2.857726066543576E-4</v>
      </c>
      <c r="E416" s="4239" t="n">
        <v>0.09158827401445246</v>
      </c>
      <c r="F416" s="5390" t="n">
        <v>0.09206440339772626</v>
      </c>
      <c r="G416" s="6541" t="n">
        <v>0.3470844006787513</v>
      </c>
      <c r="H416" s="7692" t="n">
        <v>0.21650129357743117</v>
      </c>
      <c r="I416" s="8843" t="n">
        <v>0.004704160192536769</v>
      </c>
      <c r="J416" s="9994" t="n">
        <v>-0.056158525074410215</v>
      </c>
      <c r="K416" s="11143" t="n">
        <v>1.466707356383946</v>
      </c>
      <c r="L416" s="12292" t="n">
        <v>0.3613658534682701</v>
      </c>
      <c r="M416" s="13441" t="n">
        <v>0.00424706618034136</v>
      </c>
      <c r="N416" s="14590" t="n">
        <v>0.08436517874967756</v>
      </c>
      <c r="O416" s="15741" t="n">
        <v>0.04544816675654899</v>
      </c>
      <c r="P416" s="16954" t="n">
        <v>-0.00637046053966317</v>
      </c>
      <c r="Q416" s="18105" t="n">
        <v>-0.013132522772056884</v>
      </c>
      <c r="R416" s="19256" t="n">
        <v>-0.01134596538612173</v>
      </c>
      <c r="S416" s="20344" t="n">
        <v>-0.07705738217598035</v>
      </c>
      <c r="T416" s="21432" t="n">
        <v>0.06653166925171564</v>
      </c>
      <c r="U416" s="22520" t="n">
        <v>-1.1582060549907711</v>
      </c>
      <c r="V416" s="23608" t="n">
        <v>-0.1663945784899694</v>
      </c>
      <c r="W416" s="24694" t="n">
        <v>0.062475953673449804</v>
      </c>
      <c r="X416" t="n" s="25780">
        <v>-2.6633379517451297</v>
      </c>
      <c r="Y416" t="n" s="26929">
        <v>0.4652969950229974</v>
      </c>
      <c r="Z416" t="n" s="28080">
        <v>0.6011371336627527</v>
      </c>
      <c r="AA416" t="n" s="29291">
        <v>0.0</v>
      </c>
      <c r="AB416" t="n" s="30504">
        <v>0.0</v>
      </c>
      <c r="AC416" t="n" s="31717">
        <v>0.08913122661571818</v>
      </c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</row>
    <row r="417" spans="1:23" x14ac:dyDescent="0.25">
      <c r="A417" s="116" t="str">
        <f>IF(ISBLANK(TBL_DATA[[#This Row],[Row.names]]), "",   DATE(YEAR(TBL_DATA[[#This Row],[Row.names]]), MONTH(TBL_DATA[[#This Row],[Row.names]]), DAY(TBL_DATA[[#This Row],[Row.names]])))</f>
        <v/>
      </c>
      <c r="B417" s="601" t="s">
        <v>544</v>
      </c>
      <c r="C417" s="1814" t="s">
        <v>1757</v>
      </c>
      <c r="D417" s="3027" t="n">
        <v>-0.001606228901230539</v>
      </c>
      <c r="E417" s="4240" t="n">
        <v>0.0898349333804862</v>
      </c>
      <c r="F417" s="5391" t="n">
        <v>0.08791074371739782</v>
      </c>
      <c r="G417" s="6542" t="n">
        <v>0.3486479858869193</v>
      </c>
      <c r="H417" t="n" s="7693">
        <v>0.2186237098885408</v>
      </c>
      <c r="I417" t="n" s="8844">
        <v>0.0047061556429395775</v>
      </c>
      <c r="J417" t="n" s="9995">
        <v>-0.0698811209957062</v>
      </c>
      <c r="K417" s="11144" t="n">
        <v>1.4738449390904158</v>
      </c>
      <c r="L417" s="12293" t="n">
        <v>0.3628732106704757</v>
      </c>
      <c r="M417" s="13442" t="n">
        <v>0.004249610288640231</v>
      </c>
      <c r="N417" s="14591" t="n">
        <v>0.08451551497142415</v>
      </c>
      <c r="O417" s="15742" t="n">
        <v>0.045561559967407586</v>
      </c>
      <c r="P417" s="16955" t="n">
        <v>-0.007966457023060647</v>
      </c>
      <c r="Q417" s="18106" t="n">
        <v>-0.01319975554730637</v>
      </c>
      <c r="R417" s="19257" t="n">
        <v>-0.011410014569617896</v>
      </c>
      <c r="S417" t="n" s="20345">
        <v>-0.07551284076364129</v>
      </c>
      <c r="T417" t="n" s="21433">
        <v>0.06647539655419768</v>
      </c>
      <c r="U417" t="n" s="22521">
        <v>-1.1359517156407686</v>
      </c>
      <c r="V417" s="23609" t="n">
        <v>-0.16825794330096722</v>
      </c>
      <c r="W417" t="n" s="24695">
        <v>0.06250232321539627</v>
      </c>
      <c r="X417" t="n" s="25781">
        <v>-2.6920270262773216</v>
      </c>
      <c r="Y417" t="n" s="26930">
        <v>0.4675721440468206</v>
      </c>
      <c r="Z417" t="n" s="28081">
        <v>0.602389583799783</v>
      </c>
      <c r="AA417" t="n" s="29292">
        <v>0.0</v>
      </c>
      <c r="AB417" t="n" s="30505">
        <v>0.0</v>
      </c>
      <c r="AC417" t="n" s="31718">
        <v>0.08552216190783064</v>
      </c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</row>
    <row r="418" spans="1:23" x14ac:dyDescent="0.25">
      <c r="A418" s="116" t="str">
        <f>IF(ISBLANK(TBL_DATA[[#This Row],[Row.names]]), "",   DATE(YEAR(TBL_DATA[[#This Row],[Row.names]]), MONTH(TBL_DATA[[#This Row],[Row.names]]), DAY(TBL_DATA[[#This Row],[Row.names]])))</f>
        <v/>
      </c>
      <c r="B418" s="602" t="s">
        <v>545</v>
      </c>
      <c r="C418" s="1815" t="s">
        <v>1758</v>
      </c>
      <c r="D418" s="3028" t="n">
        <v>0.003981130531999064</v>
      </c>
      <c r="E418" s="4241" t="n">
        <v>0.09417370850860629</v>
      </c>
      <c r="F418" s="5392" t="n">
        <v>0.08956974026039921</v>
      </c>
      <c r="G418" s="6543" t="n">
        <v>0.34970107591494193</v>
      </c>
      <c r="H418" s="7694" t="n">
        <v>0.21923839686074198</v>
      </c>
      <c r="I418" s="8845" t="n">
        <v>0.004710848180642</v>
      </c>
      <c r="J418" s="9996" t="n">
        <v>-0.07682738467430161</v>
      </c>
      <c r="K418" s="11145" t="n">
        <v>1.4922647492810723</v>
      </c>
      <c r="L418" s="12294" t="n">
        <v>0.36862996266188347</v>
      </c>
      <c r="M418" s="13443" t="n">
        <v>0.004236252796928696</v>
      </c>
      <c r="N418" s="14592" t="n">
        <v>0.08463308172257336</v>
      </c>
      <c r="O418" s="15743" t="n">
        <v>0.045561559967407586</v>
      </c>
      <c r="P418" s="16956" t="n">
        <v>-0.004017041996348114</v>
      </c>
      <c r="Q418" s="18107" t="n">
        <v>-0.013204585727080895</v>
      </c>
      <c r="R418" s="19258" t="n">
        <v>-0.011412355099625552</v>
      </c>
      <c r="S418" s="20346" t="n">
        <v>-0.05857797670800202</v>
      </c>
      <c r="T418" s="21434" t="n">
        <v>0.06618979113921794</v>
      </c>
      <c r="U418" s="22522" t="n">
        <v>-0.8850001744950988</v>
      </c>
      <c r="V418" s="23610" t="n">
        <v>-0.15786297147985096</v>
      </c>
      <c r="W418" s="24696" t="n">
        <v>0.06265320193693409</v>
      </c>
      <c r="X418" t="n" s="25782">
        <v>-2.5196313452384094</v>
      </c>
      <c r="Y418" t="n" s="26931">
        <v>0.46822900044822297</v>
      </c>
      <c r="Z418" t="n" s="28082">
        <v>0.6071490448496838</v>
      </c>
      <c r="AA418" t="n" s="29293">
        <v>0.0</v>
      </c>
      <c r="AB418" t="n" s="30506">
        <v>0.0</v>
      </c>
      <c r="AC418" t="n" s="31719">
        <v>0.0824400415037841</v>
      </c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</row>
    <row r="419" spans="1:23" x14ac:dyDescent="0.25">
      <c r="A419" s="116" t="str">
        <f>IF(ISBLANK(TBL_DATA[[#This Row],[Row.names]]), "",   DATE(YEAR(TBL_DATA[[#This Row],[Row.names]]), MONTH(TBL_DATA[[#This Row],[Row.names]]), DAY(TBL_DATA[[#This Row],[Row.names]])))</f>
        <v/>
      </c>
      <c r="B419" s="603" t="s">
        <v>546</v>
      </c>
      <c r="C419" s="1816" t="s">
        <v>1759</v>
      </c>
      <c r="D419" s="3029" t="n">
        <v>0.004141883266791598</v>
      </c>
      <c r="E419" s="4242" t="n">
        <v>0.09870564828284145</v>
      </c>
      <c r="F419" s="5393" t="n">
        <v>0.09176564731607284</v>
      </c>
      <c r="G419" s="6544" t="n">
        <v>0.3500069191860111</v>
      </c>
      <c r="H419" s="7695" t="n">
        <v>0.2188760451311632</v>
      </c>
      <c r="I419" s="8846" t="n">
        <v>0.004713702551518988</v>
      </c>
      <c r="J419" s="9997" t="n">
        <v>-0.08423256767057352</v>
      </c>
      <c r="K419" s="11146" t="n">
        <v>1.484322711552656</v>
      </c>
      <c r="L419" s="12295" t="n">
        <v>0.3713538908658618</v>
      </c>
      <c r="M419" s="13444" t="n">
        <v>0.004228684768695937</v>
      </c>
      <c r="N419" s="14593" t="n">
        <v>0.08466471794434652</v>
      </c>
      <c r="O419" s="15744" t="n">
        <v>0.045561559967407586</v>
      </c>
      <c r="P419" s="16957" t="n">
        <v>0.0</v>
      </c>
      <c r="Q419" s="18108" t="n">
        <v>-0.013206528465325103</v>
      </c>
      <c r="R419" s="19259" t="n">
        <v>-0.011413627894102558</v>
      </c>
      <c r="S419" s="20347" t="n">
        <v>-0.05222525207050499</v>
      </c>
      <c r="T419" s="21435" t="n">
        <v>0.06626729063249813</v>
      </c>
      <c r="U419" s="22523" t="n">
        <v>-0.7881000048747008</v>
      </c>
      <c r="V419" s="23611" t="n">
        <v>-0.15471754881644473</v>
      </c>
      <c r="W419" s="24697" t="n">
        <v>0.0626252903666428</v>
      </c>
      <c r="X419" t="n" s="25783">
        <v>-2.470528246825577</v>
      </c>
      <c r="Y419" t="n" s="26932">
        <v>0.4678419018548502</v>
      </c>
      <c r="Z419" t="n" s="28083">
        <v>0.6093881282613419</v>
      </c>
      <c r="AA419" t="n" s="29294">
        <v>0.0</v>
      </c>
      <c r="AB419" t="n" s="30507">
        <v>0.0</v>
      </c>
      <c r="AC419" t="n" s="31720">
        <v>0.08085425117087751</v>
      </c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</row>
    <row r="420" spans="1:23" x14ac:dyDescent="0.25">
      <c r="A420" s="116" t="str">
        <f>IF(ISBLANK(TBL_DATA[[#This Row],[Row.names]]), "",   DATE(YEAR(TBL_DATA[[#This Row],[Row.names]]), MONTH(TBL_DATA[[#This Row],[Row.names]]), DAY(TBL_DATA[[#This Row],[Row.names]])))</f>
        <v/>
      </c>
      <c r="B420" s="604" t="s">
        <v>547</v>
      </c>
      <c r="C420" s="1817" t="s">
        <v>1760</v>
      </c>
      <c r="D420" s="3030" t="n">
        <v>-0.0027453579108232895</v>
      </c>
      <c r="E420" s="4243" t="n">
        <v>0.09568930803966191</v>
      </c>
      <c r="F420" s="5394" t="n">
        <v>0.08354601034045661</v>
      </c>
      <c r="G420" s="6545" t="n">
        <v>0.35229212867366005</v>
      </c>
      <c r="H420" s="7696" t="n">
        <v>0.22091849861901622</v>
      </c>
      <c r="I420" s="8847" t="n">
        <v>0.0047232493255766035</v>
      </c>
      <c r="J420" s="9998" t="n">
        <v>-0.09423447794112605</v>
      </c>
      <c r="K420" s="11147" t="n">
        <v>1.4835140585339266</v>
      </c>
      <c r="L420" s="12296" t="n">
        <v>0.36844085071942245</v>
      </c>
      <c r="M420" s="13445" t="n">
        <v>0.004252618660120849</v>
      </c>
      <c r="N420" s="14594" t="n">
        <v>0.08494732263668248</v>
      </c>
      <c r="O420" s="15745" t="n">
        <v>0.04588800079421104</v>
      </c>
      <c r="P420" s="16958" t="n">
        <v>-0.0027453579108233095</v>
      </c>
      <c r="Q420" s="18109" t="n">
        <v>-0.013292863487350386</v>
      </c>
      <c r="R420" s="19260" t="n">
        <v>-0.01149397834396341</v>
      </c>
      <c r="S420" s="20348" t="n">
        <v>-0.052740417326179845</v>
      </c>
      <c r="T420" s="21436" t="n">
        <v>0.06627471441225008</v>
      </c>
      <c r="U420" s="22524" t="n">
        <v>-0.7957849052070969</v>
      </c>
      <c r="V420" s="23612" t="n">
        <v>-0.15671075260990286</v>
      </c>
      <c r="W420" s="24698" t="n">
        <v>0.06272015069935152</v>
      </c>
      <c r="X420" t="n" s="25784">
        <v>-2.4985710471439146</v>
      </c>
      <c r="Y420" t="n" s="26933">
        <v>0.4700196789699515</v>
      </c>
      <c r="Z420" t="n" s="28084">
        <v>0.6069932872111704</v>
      </c>
      <c r="AA420" t="n" s="29295">
        <v>0.0</v>
      </c>
      <c r="AB420" t="n" s="30508">
        <v>0.0</v>
      </c>
      <c r="AC420" t="n" s="31721">
        <v>0.07952393426426879</v>
      </c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</row>
    <row r="421" spans="1:23" x14ac:dyDescent="0.25">
      <c r="A421" s="116" t="str">
        <f>IF(ISBLANK(TBL_DATA[[#This Row],[Row.names]]), "",   DATE(YEAR(TBL_DATA[[#This Row],[Row.names]]), MONTH(TBL_DATA[[#This Row],[Row.names]]), DAY(TBL_DATA[[#This Row],[Row.names]])))</f>
        <v/>
      </c>
      <c r="B421" s="605" t="s">
        <v>548</v>
      </c>
      <c r="C421" s="1818" t="s">
        <v>1761</v>
      </c>
      <c r="D421" s="3031" t="n">
        <v>-0.004990507187415175</v>
      </c>
      <c r="E421" s="4244" t="n">
        <v>0.09022126267271613</v>
      </c>
      <c r="F421" s="5395" t="n">
        <v>0.08640110027867864</v>
      </c>
      <c r="G421" s="6546" t="n">
        <v>0.3505122135551153</v>
      </c>
      <c r="H421" s="7697" t="n">
        <v>0.2191665382973277</v>
      </c>
      <c r="I421" s="8848" t="n">
        <v>0.004717220755424588</v>
      </c>
      <c r="J421" s="9999" t="n">
        <v>-0.09826577302428907</v>
      </c>
      <c r="K421" s="11148" t="n">
        <v>1.4830505972112056</v>
      </c>
      <c r="L421" s="12297" t="n">
        <v>0.3622430959262492</v>
      </c>
      <c r="M421" s="13446" t="n">
        <v>0.00426318890531678</v>
      </c>
      <c r="N421" s="14595" t="n">
        <v>0.08474366900753072</v>
      </c>
      <c r="O421" s="15746" t="n">
        <v>0.045567816453565516</v>
      </c>
      <c r="P421" s="16959" t="n">
        <v>-0.007722164369852402</v>
      </c>
      <c r="Q421" s="18110" t="n">
        <v>-0.013248050742372062</v>
      </c>
      <c r="R421" s="19261" t="n">
        <v>-0.01145347826566494</v>
      </c>
      <c r="S421" s="20349" t="n">
        <v>-0.05224332270624177</v>
      </c>
      <c r="T421" s="21437" t="n">
        <v>0.0662153677052187</v>
      </c>
      <c r="U421" s="22525" t="n">
        <v>-0.7889909022150497</v>
      </c>
      <c r="V421" s="23613" t="n">
        <v>-0.15799819093039236</v>
      </c>
      <c r="W421" s="24699" t="n">
        <v>0.062746086763803</v>
      </c>
      <c r="X421" t="n" s="25785">
        <v>-2.5180564889273453</v>
      </c>
      <c r="Y421" t="n" s="26934">
        <v>0.4681522597375</v>
      </c>
      <c r="Z421" t="n" s="28085">
        <v>0.6018663439055628</v>
      </c>
      <c r="AA421" t="n" s="29296">
        <v>0.0</v>
      </c>
      <c r="AB421" t="n" s="30509">
        <v>0.0</v>
      </c>
      <c r="AC421" t="n" s="31722">
        <v>0.07743218030104554</v>
      </c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</row>
    <row r="422" spans="1:23" x14ac:dyDescent="0.25">
      <c r="A422" s="116" t="str">
        <f>IF(ISBLANK(TBL_DATA[[#This Row],[Row.names]]), "",   DATE(YEAR(TBL_DATA[[#This Row],[Row.names]]), MONTH(TBL_DATA[[#This Row],[Row.names]]), DAY(TBL_DATA[[#This Row],[Row.names]])))</f>
        <v/>
      </c>
      <c r="B422" s="606" t="s">
        <v>549</v>
      </c>
      <c r="C422" s="1819" t="s">
        <v>1762</v>
      </c>
      <c r="D422" s="3032" t="n">
        <v>3.952461429427382E-4</v>
      </c>
      <c r="E422" s="4245" t="n">
        <v>0.09065216842174162</v>
      </c>
      <c r="F422" s="5396" t="n">
        <v>0.08849677566199898</v>
      </c>
      <c r="G422" s="6547" t="n">
        <v>0.3501901335043394</v>
      </c>
      <c r="H422" s="7698" t="n">
        <v>0.21789619168746352</v>
      </c>
      <c r="I422" s="8849" t="n">
        <v>0.0047182686055690926</v>
      </c>
      <c r="J422" s="10000" t="n">
        <v>-0.08610498834195235</v>
      </c>
      <c r="K422" s="11149" t="n">
        <v>1.4721997043874029</v>
      </c>
      <c r="L422" s="12298" t="n">
        <v>0.3601510366290162</v>
      </c>
      <c r="M422" s="13447" t="n">
        <v>0.004267653945062406</v>
      </c>
      <c r="N422" s="14596" t="n">
        <v>0.0846936268669943</v>
      </c>
      <c r="O422" s="15747" t="n">
        <v>0.0455494319239586</v>
      </c>
      <c r="P422" s="16960" t="n">
        <v>-0.007329970382592088</v>
      </c>
      <c r="Q422" s="18111" t="n">
        <v>-0.013223170206484312</v>
      </c>
      <c r="R422" s="19262" t="n">
        <v>-0.011429657446085604</v>
      </c>
      <c r="S422" s="20350" t="n">
        <v>-0.04432489669042239</v>
      </c>
      <c r="T422" s="21438" t="n">
        <v>0.06607532604123914</v>
      </c>
      <c r="U422" s="22526" t="n">
        <v>-0.670823730219026</v>
      </c>
      <c r="V422" s="23614" t="n">
        <v>-0.1540029942818374</v>
      </c>
      <c r="W422" s="24700" t="n">
        <v>0.06281077679248193</v>
      </c>
      <c r="X422" t="n" s="25786">
        <v>-2.4518562282813643</v>
      </c>
      <c r="Y422" t="n" s="26935">
        <v>0.4667935214711785</v>
      </c>
      <c r="Z422" t="n" s="28086">
        <v>0.6001258506588567</v>
      </c>
      <c r="AA422" t="n" s="29297">
        <v>0.0</v>
      </c>
      <c r="AB422" t="n" s="30510">
        <v>0.0</v>
      </c>
      <c r="AC422" t="n" s="31723">
        <v>0.07787173317444333</v>
      </c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</row>
    <row r="423" spans="1:23" x14ac:dyDescent="0.25">
      <c r="A423" s="116" t="str">
        <f>IF(ISBLANK(TBL_DATA[[#This Row],[Row.names]]), "",   DATE(YEAR(TBL_DATA[[#This Row],[Row.names]]), MONTH(TBL_DATA[[#This Row],[Row.names]]), DAY(TBL_DATA[[#This Row],[Row.names]])))</f>
        <v/>
      </c>
      <c r="B423" s="607" t="s">
        <v>550</v>
      </c>
      <c r="C423" s="1820" t="s">
        <v>1763</v>
      </c>
      <c r="D423" s="3033" t="n">
        <v>0.004373237421833583</v>
      </c>
      <c r="E423" s="4246" t="n">
        <v>0.09542184929888742</v>
      </c>
      <c r="F423" s="5397" t="n">
        <v>0.0962201385900765</v>
      </c>
      <c r="G423" s="6548" t="n">
        <v>0.3548251154303248</v>
      </c>
      <c r="H423" s="7699" t="n">
        <v>0.21764335033544013</v>
      </c>
      <c r="I423" s="8850" t="n">
        <v>0.004722439800190367</v>
      </c>
      <c r="J423" s="10001" t="n">
        <v>-0.08461072167272987</v>
      </c>
      <c r="K423" s="11150" t="n">
        <v>1.4722987607209723</v>
      </c>
      <c r="L423" s="12299" t="n">
        <v>0.35967092238364406</v>
      </c>
      <c r="M423" s="13448" t="n">
        <v>0.00427233848415142</v>
      </c>
      <c r="N423" s="14597" t="n">
        <v>0.08475480162148474</v>
      </c>
      <c r="O423" s="15748" t="n">
        <v>0.0455494319239586</v>
      </c>
      <c r="P423" s="16961" t="n">
        <v>-0.0029887886615366233</v>
      </c>
      <c r="Q423" s="18112" t="n">
        <v>-0.013227213652523464</v>
      </c>
      <c r="R423" s="19263" t="n">
        <v>-0.011432405426257352</v>
      </c>
      <c r="S423" s="20351" t="n">
        <v>-0.050123900208800976</v>
      </c>
      <c r="T423" s="21439" t="n">
        <v>0.06572032381778699</v>
      </c>
      <c r="U423" s="22527" t="n">
        <v>-0.7626849244956871</v>
      </c>
      <c r="V423" s="23615" t="n">
        <v>-0.15380570238015168</v>
      </c>
      <c r="W423" s="24701" t="n">
        <v>0.06274857903797618</v>
      </c>
      <c r="X423" t="n" s="25787">
        <v>-2.451142396181859</v>
      </c>
      <c r="Y423" t="n" s="26936">
        <v>0.46652261503108305</v>
      </c>
      <c r="Z423" t="n" s="28087">
        <v>0.599725705955351</v>
      </c>
      <c r="AA423" t="n" s="29298">
        <v>0.0</v>
      </c>
      <c r="AB423" t="n" s="30511">
        <v>0.0</v>
      </c>
      <c r="AC423" t="n" s="31724">
        <v>0.07469595485188033</v>
      </c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</row>
    <row r="424" spans="1:23" x14ac:dyDescent="0.25">
      <c r="A424" s="116" t="str">
        <f>IF(ISBLANK(TBL_DATA[[#This Row],[Row.names]]), "",   DATE(YEAR(TBL_DATA[[#This Row],[Row.names]]), MONTH(TBL_DATA[[#This Row],[Row.names]]), DAY(TBL_DATA[[#This Row],[Row.names]])))</f>
        <v/>
      </c>
      <c r="B424" s="608" t="s">
        <v>551</v>
      </c>
      <c r="C424" s="1821" t="s">
        <v>1764</v>
      </c>
      <c r="D424" s="3034" t="n">
        <v>-0.004978161200184561</v>
      </c>
      <c r="E424" s="4247" t="n">
        <v>0.08996866275087334</v>
      </c>
      <c r="F424" s="5398" t="n">
        <v>0.07350615901672608</v>
      </c>
      <c r="G424" s="6549" t="n">
        <v>0.35198106390789313</v>
      </c>
      <c r="H424" s="7700" t="n">
        <v>0.21473451956853873</v>
      </c>
      <c r="I424" s="8851" t="n">
        <v>0.004715788265498194</v>
      </c>
      <c r="J424" s="10002" t="n">
        <v>-0.0998508606223576</v>
      </c>
      <c r="K424" s="11151" t="n">
        <v>1.4607867086544823</v>
      </c>
      <c r="L424" s="12300" t="n">
        <v>0.3606698886601306</v>
      </c>
      <c r="M424" s="13449" t="n">
        <v>0.004255088760406766</v>
      </c>
      <c r="N424" s="14598" t="n">
        <v>0.08447852345309856</v>
      </c>
      <c r="O424" s="15749" t="n">
        <v>0.04662487645383557</v>
      </c>
      <c r="P424" s="16962" t="n">
        <v>-0.007952071189970766</v>
      </c>
      <c r="Q424" s="18113" t="n">
        <v>-0.01337897585325398</v>
      </c>
      <c r="R424" s="19264" t="n">
        <v>-0.011590018225654497</v>
      </c>
      <c r="S424" s="20352" t="n">
        <v>-0.05236090987357145</v>
      </c>
      <c r="T424" s="21440" t="n">
        <v>0.06576262355248003</v>
      </c>
      <c r="U424" s="22528" t="n">
        <v>-0.7962107812165719</v>
      </c>
      <c r="V424" s="23616" t="n">
        <v>-0.16165749129346618</v>
      </c>
      <c r="W424" s="24702" t="n">
        <v>0.06270892941624605</v>
      </c>
      <c r="X424" t="n" s="25788">
        <v>-2.5779022668434437</v>
      </c>
      <c r="Y424" t="n" s="26937">
        <v>0.4633945614360819</v>
      </c>
      <c r="Z424" t="n" s="28088">
        <v>0.6005579810976878</v>
      </c>
      <c r="AA424" t="n" s="29299">
        <v>0.0</v>
      </c>
      <c r="AB424" t="n" s="30512">
        <v>0.0</v>
      </c>
      <c r="AC424" t="n" s="31725">
        <v>0.07402974190801974</v>
      </c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</row>
    <row r="425" spans="1:23" x14ac:dyDescent="0.25">
      <c r="A425" s="116" t="str">
        <f>IF(ISBLANK(TBL_DATA[[#This Row],[Row.names]]), "",   DATE(YEAR(TBL_DATA[[#This Row],[Row.names]]), MONTH(TBL_DATA[[#This Row],[Row.names]]), DAY(TBL_DATA[[#This Row],[Row.names]])))</f>
        <v/>
      </c>
      <c r="B425" s="609" t="s">
        <v>552</v>
      </c>
      <c r="C425" s="1822" t="s">
        <v>1765</v>
      </c>
      <c r="D425" s="3035" t="n">
        <v>-0.002985481562265638</v>
      </c>
      <c r="E425" s="4248" t="n">
        <v>0.08671458140478339</v>
      </c>
      <c r="F425" s="5399" t="n">
        <v>0.04625890598067417</v>
      </c>
      <c r="G425" s="6550" t="n">
        <v>0.34466403706798937</v>
      </c>
      <c r="H425" s="7701" t="n">
        <v>0.20178367748352116</v>
      </c>
      <c r="I425" s="8852" t="n">
        <v>0.004768400423449121</v>
      </c>
      <c r="J425" s="10003" t="n">
        <v>-0.1052266001129698</v>
      </c>
      <c r="K425" s="11152" t="n">
        <v>1.4662894488492317</v>
      </c>
      <c r="L425" s="12301" t="n">
        <v>0.3620662324268362</v>
      </c>
      <c r="M425" s="13450" t="n">
        <v>0.00426285157254738</v>
      </c>
      <c r="N425" s="14599" t="n">
        <v>0.08472521627250368</v>
      </c>
      <c r="O425" s="15750" t="n">
        <v>0.04695456843124235</v>
      </c>
      <c r="P425" s="16963" t="n">
        <v>-0.010913811990316824</v>
      </c>
      <c r="Q425" s="18114" t="n">
        <v>-0.013450064315122532</v>
      </c>
      <c r="R425" s="19265" t="n">
        <v>-0.011655882602360224</v>
      </c>
      <c r="S425" s="20353" t="n">
        <v>-0.05469484468747854</v>
      </c>
      <c r="T425" s="21441" t="n">
        <v>0.06599462293072346</v>
      </c>
      <c r="U425" s="22529" t="n">
        <v>-0.8287772890966187</v>
      </c>
      <c r="V425" s="23617" t="n">
        <v>-0.15787137885013902</v>
      </c>
      <c r="W425" s="24703" t="n">
        <v>0.062437865953634514</v>
      </c>
      <c r="X425" t="n" s="25789">
        <v>-2.5284557125538547</v>
      </c>
      <c r="Y425" t="n" s="26938">
        <v>0.44920338097961937</v>
      </c>
      <c r="Z425" t="n" s="28089">
        <v>0.601719396751373</v>
      </c>
      <c r="AA425" t="n" s="29300">
        <v>0.0</v>
      </c>
      <c r="AB425" t="n" s="30513">
        <v>0.0</v>
      </c>
      <c r="AC425" t="n" s="31726">
        <v>0.0747482580935252</v>
      </c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</row>
    <row r="426" spans="1:23" x14ac:dyDescent="0.25">
      <c r="A426" s="116" t="str">
        <f>IF(ISBLANK(TBL_DATA[[#This Row],[Row.names]]), "",   DATE(YEAR(TBL_DATA[[#This Row],[Row.names]]), MONTH(TBL_DATA[[#This Row],[Row.names]]), DAY(TBL_DATA[[#This Row],[Row.names]])))</f>
        <v/>
      </c>
      <c r="B426" s="610" t="s">
        <v>553</v>
      </c>
      <c r="C426" s="1823" t="s">
        <v>1766</v>
      </c>
      <c r="D426" s="3036" t="n">
        <v>-0.003568693940056943</v>
      </c>
      <c r="E426" s="4249" t="n">
        <v>0.08283642966355242</v>
      </c>
      <c r="F426" s="5400" t="n">
        <v>0.03558329703309426</v>
      </c>
      <c r="G426" s="6551" t="n">
        <v>0.3492202446768163</v>
      </c>
      <c r="H426" s="7702" t="n">
        <v>0.2054422496679207</v>
      </c>
      <c r="I426" s="8853" t="n">
        <v>0.004779303076230373</v>
      </c>
      <c r="J426" s="10004" t="n">
        <v>-0.11835838242121122</v>
      </c>
      <c r="K426" s="11153" t="n">
        <v>1.4738861745020055</v>
      </c>
      <c r="L426" s="12302" t="n">
        <v>0.362981339442968</v>
      </c>
      <c r="M426" s="13451" t="n">
        <v>0.00427935105409751</v>
      </c>
      <c r="N426" s="14600" t="n">
        <v>0.08511421698075958</v>
      </c>
      <c r="O426" s="15751" t="n">
        <v>0.0474939343739326</v>
      </c>
      <c r="P426" s="16964" t="n">
        <v>-0.014443557875661206</v>
      </c>
      <c r="Q426" s="18115" t="n">
        <v>-0.013599306374936943</v>
      </c>
      <c r="R426" s="19266" t="n">
        <v>-0.011796886997076685</v>
      </c>
      <c r="S426" s="20354" t="n">
        <v>-0.0550426222020145</v>
      </c>
      <c r="T426" s="21442" t="n">
        <v>0.06599889540639906</v>
      </c>
      <c r="U426" s="22530" t="n">
        <v>-0.8339930822035808</v>
      </c>
      <c r="V426" s="23618" t="n">
        <v>-0.1608335845172434</v>
      </c>
      <c r="W426" s="24704" t="n">
        <v>0.06254168920660187</v>
      </c>
      <c r="X426" t="n" s="25790">
        <v>-2.571622010175348</v>
      </c>
      <c r="Y426" t="n" s="26939">
        <v>0.4532573768488724</v>
      </c>
      <c r="Z426" t="n" s="28090">
        <v>0.6024793269838958</v>
      </c>
      <c r="AA426" t="n" s="29301">
        <v>0.0</v>
      </c>
      <c r="AB426" t="n" s="30514">
        <v>0.0</v>
      </c>
      <c r="AC426" t="n" s="31727">
        <v>0.07312884852620016</v>
      </c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</row>
    <row r="427" spans="1:23" x14ac:dyDescent="0.25">
      <c r="A427" s="116" t="str">
        <f>IF(ISBLANK(TBL_DATA[[#This Row],[Row.names]]), "",   DATE(YEAR(TBL_DATA[[#This Row],[Row.names]]), MONTH(TBL_DATA[[#This Row],[Row.names]]), DAY(TBL_DATA[[#This Row],[Row.names]])))</f>
        <v/>
      </c>
      <c r="B427" s="611" t="s">
        <v>554</v>
      </c>
      <c r="C427" s="1824" t="s">
        <v>1767</v>
      </c>
      <c r="D427" s="3037" t="n">
        <v>0.0026620926243567868</v>
      </c>
      <c r="E427" s="4250" t="n">
        <v>0.0857190405363446</v>
      </c>
      <c r="F427" s="5401" t="n">
        <v>0.03194451057964631</v>
      </c>
      <c r="G427" s="6552" t="n">
        <v>0.35024595381340023</v>
      </c>
      <c r="H427" s="7703" t="n">
        <v>0.20262022093003207</v>
      </c>
      <c r="I427" s="8854" t="n">
        <v>0.004779077541446952</v>
      </c>
      <c r="J427" s="10005" t="n">
        <v>-0.13891727040828827</v>
      </c>
      <c r="K427" s="11154" t="n">
        <v>1.5405513434792424</v>
      </c>
      <c r="L427" s="12303" t="n">
        <v>0.3682975100873435</v>
      </c>
      <c r="M427" s="13452" t="n">
        <v>0.004253708865643267</v>
      </c>
      <c r="N427" s="14601" t="n">
        <v>0.08495945903150644</v>
      </c>
      <c r="O427" s="15752" t="n">
        <v>0.04719853964977006</v>
      </c>
      <c r="P427" s="16965" t="n">
        <v>-0.011819915340194664</v>
      </c>
      <c r="Q427" s="18116" t="n">
        <v>-0.013489300449148327</v>
      </c>
      <c r="R427" s="19267" t="n">
        <v>-0.011690158299658446</v>
      </c>
      <c r="S427" s="20355" t="n">
        <v>-0.038692341950890885</v>
      </c>
      <c r="T427" s="21443" t="n">
        <v>0.06490325564443401</v>
      </c>
      <c r="U427" s="22531" t="n">
        <v>-0.5961540999247096</v>
      </c>
      <c r="V427" s="23619" t="n">
        <v>-0.14457360804943853</v>
      </c>
      <c r="W427" s="24705" t="n">
        <v>0.06172197503045712</v>
      </c>
      <c r="X427" t="n" s="25791">
        <v>-2.3423360639075095</v>
      </c>
      <c r="Y427" t="n" s="26940">
        <v>0.45013355899114205</v>
      </c>
      <c r="Z427" t="n" s="28091">
        <v>0.6068752014107541</v>
      </c>
      <c r="AA427" t="n" s="29302">
        <v>0.0</v>
      </c>
      <c r="AB427" t="n" s="30515">
        <v>0.0</v>
      </c>
      <c r="AC427" t="n" s="31728">
        <v>0.07217903765065416</v>
      </c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</row>
    <row r="428" spans="1:23" x14ac:dyDescent="0.25">
      <c r="A428" s="116" t="str">
        <f>IF(ISBLANK(TBL_DATA[[#This Row],[Row.names]]), "",   DATE(YEAR(TBL_DATA[[#This Row],[Row.names]]), MONTH(TBL_DATA[[#This Row],[Row.names]]), DAY(TBL_DATA[[#This Row],[Row.names]])))</f>
        <v/>
      </c>
      <c r="B428" s="612" t="s">
        <v>555</v>
      </c>
      <c r="C428" s="1825" t="s">
        <v>1768</v>
      </c>
      <c r="D428" s="3038" t="n">
        <v>0.0017107117929628403</v>
      </c>
      <c r="E428" s="4251" t="n">
        <v>0.08757639290283459</v>
      </c>
      <c r="F428" s="5402" t="n">
        <v>0.03345079792598571</v>
      </c>
      <c r="G428" s="6553" t="n">
        <v>0.3507743709301041</v>
      </c>
      <c r="H428" s="7704" t="n">
        <v>0.20237539828023327</v>
      </c>
      <c r="I428" s="8855" t="n">
        <v>0.004781270248254989</v>
      </c>
      <c r="J428" s="10006" t="n">
        <v>-0.12648623582329166</v>
      </c>
      <c r="K428" s="11155" t="n">
        <v>1.516662778095921</v>
      </c>
      <c r="L428" s="12304" t="n">
        <v>0.36049595475104446</v>
      </c>
      <c r="M428" s="13453" t="n">
        <v>0.004281201503892074</v>
      </c>
      <c r="N428" s="14602" t="n">
        <v>0.08498539390660073</v>
      </c>
      <c r="O428" s="15753" t="n">
        <v>0.04719853964977006</v>
      </c>
      <c r="P428" s="16966" t="n">
        <v>-0.010129424015795974</v>
      </c>
      <c r="Q428" s="18117" t="n">
        <v>-0.013477100530205656</v>
      </c>
      <c r="R428" s="19268" t="n">
        <v>-0.011677409171393401</v>
      </c>
      <c r="S428" s="20356" t="n">
        <v>-0.038820098659070656</v>
      </c>
      <c r="T428" s="21444" t="n">
        <v>0.06489825421366557</v>
      </c>
      <c r="U428" s="22532" t="n">
        <v>-0.598168612228961</v>
      </c>
      <c r="V428" s="23620" t="n">
        <v>-0.14053720354260169</v>
      </c>
      <c r="W428" s="24706" t="n">
        <v>0.06189317074722157</v>
      </c>
      <c r="X428" t="n" s="25792">
        <v>-2.270641523869748</v>
      </c>
      <c r="Y428" t="n" s="26941">
        <v>0.4498615323410452</v>
      </c>
      <c r="Z428" t="n" s="28092">
        <v>0.6004131533794413</v>
      </c>
      <c r="AA428" t="n" s="29303">
        <v>0.0</v>
      </c>
      <c r="AB428" t="n" s="30516">
        <v>0.0</v>
      </c>
      <c r="AC428" t="n" s="31729">
        <v>0.07009266489106722</v>
      </c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</row>
    <row r="429" spans="1:23" x14ac:dyDescent="0.25">
      <c r="A429" s="116" t="str">
        <f>IF(ISBLANK(TBL_DATA[[#This Row],[Row.names]]), "",   DATE(YEAR(TBL_DATA[[#This Row],[Row.names]]), MONTH(TBL_DATA[[#This Row],[Row.names]]), DAY(TBL_DATA[[#This Row],[Row.names]])))</f>
        <v/>
      </c>
      <c r="B429" s="613" t="s">
        <v>556</v>
      </c>
      <c r="C429" s="1826" t="s">
        <v>1769</v>
      </c>
      <c r="D429" s="3039" t="n">
        <v>0.006708200125693383</v>
      </c>
      <c r="E429" s="4252" t="n">
        <v>0.09487207299840628</v>
      </c>
      <c r="F429" s="5403" t="n">
        <v>0.06410211574190416</v>
      </c>
      <c r="G429" s="6554" t="n">
        <v>0.3502718498007541</v>
      </c>
      <c r="H429" s="7705" t="n">
        <v>0.19759231553440093</v>
      </c>
      <c r="I429" s="8856" t="n">
        <v>0.00481707888331755</v>
      </c>
      <c r="J429" s="10007" t="n">
        <v>-0.09554277888326268</v>
      </c>
      <c r="K429" s="11156" t="n">
        <v>1.5057713240152033</v>
      </c>
      <c r="L429" s="12305" t="n">
        <v>0.34957867583966973</v>
      </c>
      <c r="M429" s="13454" t="n">
        <v>0.004336941901592067</v>
      </c>
      <c r="N429" s="14603" t="n">
        <v>0.0853663060378928</v>
      </c>
      <c r="O429" s="15754" t="n">
        <v>0.046631585223973024</v>
      </c>
      <c r="P429" s="16967" t="n">
        <v>-0.0034891740935587556</v>
      </c>
      <c r="Q429" s="18118" t="n">
        <v>-0.013376177794639283</v>
      </c>
      <c r="R429" s="19269" t="n">
        <v>-0.01156842005830448</v>
      </c>
      <c r="S429" s="20357" t="n">
        <v>-0.024625145688025207</v>
      </c>
      <c r="T429" s="21445" t="n">
        <v>0.0652843391048263</v>
      </c>
      <c r="U429" s="22533" t="n">
        <v>-0.377198360673988</v>
      </c>
      <c r="V429" s="23621" t="n">
        <v>-0.12682639169702126</v>
      </c>
      <c r="W429" s="24707" t="n">
        <v>0.06244507677264772</v>
      </c>
      <c r="X429" t="n" s="25793">
        <v>-2.0310070585512343</v>
      </c>
      <c r="Y429" t="n" s="26942">
        <v>0.44451357182250456</v>
      </c>
      <c r="Z429" t="n" s="28093">
        <v>0.5912517871767237</v>
      </c>
      <c r="AA429" t="n" s="29304">
        <v>0.0</v>
      </c>
      <c r="AB429" t="n" s="30517">
        <v>0.0</v>
      </c>
      <c r="AC429" t="n" s="31730">
        <v>0.06756163067516242</v>
      </c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</row>
    <row r="430" spans="1:23" x14ac:dyDescent="0.25">
      <c r="A430" s="116" t="str">
        <f>IF(ISBLANK(TBL_DATA[[#This Row],[Row.names]]), "",   DATE(YEAR(TBL_DATA[[#This Row],[Row.names]]), MONTH(TBL_DATA[[#This Row],[Row.names]]), DAY(TBL_DATA[[#This Row],[Row.names]])))</f>
        <v/>
      </c>
      <c r="B430" s="614" t="s">
        <v>557</v>
      </c>
      <c r="C430" s="1827" t="s">
        <v>1770</v>
      </c>
      <c r="D430" s="3040" t="n">
        <v>-0.009540612064870798</v>
      </c>
      <c r="E430" s="4253" t="n">
        <v>0.08442632328926769</v>
      </c>
      <c r="F430" s="5404" t="n">
        <v>0.028672785573052417</v>
      </c>
      <c r="G430" s="6555" t="n">
        <v>0.3660876463246086</v>
      </c>
      <c r="H430" s="7706" t="n">
        <v>0.2064140609534296</v>
      </c>
      <c r="I430" s="8857" t="n">
        <v>0.00492380873718717</v>
      </c>
      <c r="J430" s="10008" t="n">
        <v>-0.113115167766357</v>
      </c>
      <c r="K430" s="11157" t="n">
        <v>1.5517165775926762</v>
      </c>
      <c r="L430" s="12306" t="n">
        <v>0.3806017198689749</v>
      </c>
      <c r="M430" s="13455" t="n">
        <v>0.004349999330035492</v>
      </c>
      <c r="N430" s="14604" t="n">
        <v>0.08774138043844919</v>
      </c>
      <c r="O430" s="15755" t="n">
        <v>0.05029151245697995</v>
      </c>
      <c r="P430" s="16968" t="n">
        <v>-0.012996497301976051</v>
      </c>
      <c r="Q430" s="18119" t="n">
        <v>-0.013898913208508175</v>
      </c>
      <c r="R430" s="19270" t="n">
        <v>-0.012040859760419478</v>
      </c>
      <c r="S430" s="20358" t="n">
        <v>-0.04437719050837852</v>
      </c>
      <c r="T430" s="21446" t="n">
        <v>0.06619680075670532</v>
      </c>
      <c r="U430" s="22534" t="n">
        <v>-0.6703827073377618</v>
      </c>
      <c r="V430" s="23622" t="n">
        <v>-0.13358496568782485</v>
      </c>
      <c r="W430" s="24708" t="n">
        <v>0.06260194692234605</v>
      </c>
      <c r="X430" t="n" s="25794">
        <v>-2.1338787730280813</v>
      </c>
      <c r="Y430" t="n" s="26943">
        <v>0.4543281423744622</v>
      </c>
      <c r="Z430" t="n" s="28094">
        <v>0.6169292665038472</v>
      </c>
      <c r="AA430" t="n" s="29305">
        <v>0.0</v>
      </c>
      <c r="AB430" t="n" s="30518">
        <v>0.0</v>
      </c>
      <c r="AC430" t="n" s="31731">
        <v>0.07104464379726227</v>
      </c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</row>
    <row r="431" spans="1:23" x14ac:dyDescent="0.25">
      <c r="A431" s="116" t="str">
        <f>IF(ISBLANK(TBL_DATA[[#This Row],[Row.names]]), "",   DATE(YEAR(TBL_DATA[[#This Row],[Row.names]]), MONTH(TBL_DATA[[#This Row],[Row.names]]), DAY(TBL_DATA[[#This Row],[Row.names]])))</f>
        <v/>
      </c>
      <c r="B431" s="615" t="s">
        <v>558</v>
      </c>
      <c r="C431" s="1828" t="s">
        <v>1771</v>
      </c>
      <c r="D431" s="3041" t="n">
        <v>-0.0027952097777533542</v>
      </c>
      <c r="E431" s="4254" t="n">
        <v>0.08139512422715645</v>
      </c>
      <c r="F431" s="5405" t="n">
        <v>-0.014153004889297827</v>
      </c>
      <c r="G431" s="6556" t="n">
        <v>0.37982359606378474</v>
      </c>
      <c r="H431" s="7707" t="n">
        <v>0.20942380521577042</v>
      </c>
      <c r="I431" s="8858" t="n">
        <v>0.004929988213019791</v>
      </c>
      <c r="J431" s="10009" t="n">
        <v>-0.1449690009982718</v>
      </c>
      <c r="K431" s="11158" t="n">
        <v>1.5688461409706336</v>
      </c>
      <c r="L431" s="12307" t="n">
        <v>0.3792227958572203</v>
      </c>
      <c r="M431" s="13456" t="n">
        <v>0.00436859610986077</v>
      </c>
      <c r="N431" s="14605" t="n">
        <v>0.08801856519773699</v>
      </c>
      <c r="O431" s="15756" t="n">
        <v>0.05060127484577005</v>
      </c>
      <c r="P431" s="16969" t="n">
        <v>-0.01575537914339431</v>
      </c>
      <c r="Q431" s="18120" t="n">
        <v>-0.013993993960968712</v>
      </c>
      <c r="R431" s="19271" t="n">
        <v>-0.012130070715810735</v>
      </c>
      <c r="S431" s="20359" t="n">
        <v>-0.04937216193907357</v>
      </c>
      <c r="T431" s="21447" t="n">
        <v>0.06646838332831197</v>
      </c>
      <c r="U431" s="22535" t="n">
        <v>-0.7427916772882255</v>
      </c>
      <c r="V431" s="23623" t="n">
        <v>-0.1384091400500942</v>
      </c>
      <c r="W431" s="24709" t="n">
        <v>0.06290181827877878</v>
      </c>
      <c r="X431" t="n" s="25795">
        <v>-2.200399667886697</v>
      </c>
      <c r="Y431" t="n" s="26944">
        <v>0.45762845761137977</v>
      </c>
      <c r="Z431" t="n" s="28095">
        <v>0.615810681831048</v>
      </c>
      <c r="AA431" t="n" s="29306">
        <v>0.0</v>
      </c>
      <c r="AB431" t="n" s="30519">
        <v>0.0</v>
      </c>
      <c r="AC431" t="n" s="31732">
        <v>0.08102652135532004</v>
      </c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</row>
    <row r="432" spans="1:23" x14ac:dyDescent="0.25">
      <c r="A432" s="116" t="str">
        <f>IF(ISBLANK(TBL_DATA[[#This Row],[Row.names]]), "",   DATE(YEAR(TBL_DATA[[#This Row],[Row.names]]), MONTH(TBL_DATA[[#This Row],[Row.names]]), DAY(TBL_DATA[[#This Row],[Row.names]])))</f>
        <v/>
      </c>
      <c r="B432" s="616" t="s">
        <v>559</v>
      </c>
      <c r="C432" s="1829" t="s">
        <v>1772</v>
      </c>
      <c r="D432" s="3042" t="n">
        <v>-0.009563329577619656</v>
      </c>
      <c r="E432" s="4255" t="n">
        <v>0.07105338625054114</v>
      </c>
      <c r="F432" s="5406" t="n">
        <v>-0.04671353343229756</v>
      </c>
      <c r="G432" s="6557" t="n">
        <v>0.397613416894956</v>
      </c>
      <c r="H432" s="7708" t="n">
        <v>0.2162759128443486</v>
      </c>
      <c r="I432" s="8859" t="n">
        <v>0.004975688067080594</v>
      </c>
      <c r="J432" s="10010" t="n">
        <v>-0.17442782027198067</v>
      </c>
      <c r="K432" s="11159" t="n">
        <v>1.6032165085207126</v>
      </c>
      <c r="L432" s="12308" t="n">
        <v>0.38329546601480624</v>
      </c>
      <c r="M432" s="13457" t="n">
        <v>0.004413774277184833</v>
      </c>
      <c r="N432" s="14606" t="n">
        <v>0.08922197224369867</v>
      </c>
      <c r="O432" s="15757" t="n">
        <v>0.05409545365793563</v>
      </c>
      <c r="P432" s="16970" t="n">
        <v>-0.025168034837645403</v>
      </c>
      <c r="Q432" s="18121" t="n">
        <v>-0.014466202600489345</v>
      </c>
      <c r="R432" s="19272" t="n">
        <v>-0.012576795432010013</v>
      </c>
      <c r="S432" s="20360" t="n">
        <v>-0.061380784167881286</v>
      </c>
      <c r="T432" s="21448" t="n">
        <v>0.06694782685462464</v>
      </c>
      <c r="U432" s="22536" t="n">
        <v>-0.9168450575874251</v>
      </c>
      <c r="V432" s="23624" t="n">
        <v>-0.15324828521614842</v>
      </c>
      <c r="W432" s="24710" t="n">
        <v>0.06342103918976112</v>
      </c>
      <c r="X432" t="n" s="25796">
        <v>-2.4163635155459464</v>
      </c>
      <c r="Y432" t="n" s="26945">
        <v>0.46505474177170647</v>
      </c>
      <c r="Z432" t="n" s="28096">
        <v>0.6191086059931701</v>
      </c>
      <c r="AA432" t="n" s="29307">
        <v>0.0</v>
      </c>
      <c r="AB432" t="n" s="30520">
        <v>0.0</v>
      </c>
      <c r="AC432" t="n" s="31733">
        <v>0.07889043364190138</v>
      </c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</row>
    <row r="433" spans="1:23" x14ac:dyDescent="0.25">
      <c r="A433" s="116" t="str">
        <f>IF(ISBLANK(TBL_DATA[[#This Row],[Row.names]]), "",   DATE(YEAR(TBL_DATA[[#This Row],[Row.names]]), MONTH(TBL_DATA[[#This Row],[Row.names]]), DAY(TBL_DATA[[#This Row],[Row.names]])))</f>
        <v/>
      </c>
      <c r="B433" s="617" t="s">
        <v>560</v>
      </c>
      <c r="C433" s="1830" t="s">
        <v>1773</v>
      </c>
      <c r="D433" s="3043" t="n">
        <v>2.497156016759033E-4</v>
      </c>
      <c r="E433" s="4256" t="n">
        <v>0.07132084499131564</v>
      </c>
      <c r="F433" s="5407" t="n">
        <v>-0.046668570300413825</v>
      </c>
      <c r="G433" s="6558" t="n">
        <v>0.47019962412681815</v>
      </c>
      <c r="H433" s="7709" t="n">
        <v>0.23797147560204024</v>
      </c>
      <c r="I433" s="8860" t="n">
        <v>0.00489305794586382</v>
      </c>
      <c r="J433" s="10011" t="n">
        <v>-0.1572474599171998</v>
      </c>
      <c r="K433" s="11160" t="n">
        <v>1.7553208705619665</v>
      </c>
      <c r="L433" s="12309" t="n">
        <v>0.40307930817036636</v>
      </c>
      <c r="M433" s="13458" t="n">
        <v>0.004330649759046563</v>
      </c>
      <c r="N433" s="14607" t="n">
        <v>0.088980535520683</v>
      </c>
      <c r="O433" s="15758" t="n">
        <v>0.05409545365793563</v>
      </c>
      <c r="P433" s="16971" t="n">
        <v>-0.02492460408693198</v>
      </c>
      <c r="Q433" s="18122" t="n">
        <v>-0.014479534866572531</v>
      </c>
      <c r="R433" s="19273" t="n">
        <v>-0.012595240477644338</v>
      </c>
      <c r="S433" s="20361" t="n">
        <v>-0.06660499544356213</v>
      </c>
      <c r="T433" s="21449" t="n">
        <v>0.06691709673031483</v>
      </c>
      <c r="U433" s="22537" t="n">
        <v>-0.995336000783021</v>
      </c>
      <c r="V433" s="23625" t="n">
        <v>-0.1464999417844356</v>
      </c>
      <c r="W433" s="24711" t="n">
        <v>0.0635755335001407</v>
      </c>
      <c r="X433" t="n" s="25797">
        <v>-2.3043446703300003</v>
      </c>
      <c r="Y433" t="n" s="26946">
        <v>0.4878232011723512</v>
      </c>
      <c r="Z433" t="n" s="28097">
        <v>0.6348852716596648</v>
      </c>
      <c r="AA433" t="n" s="29308">
        <v>0.0</v>
      </c>
      <c r="AB433" t="n" s="30521">
        <v>0.0</v>
      </c>
      <c r="AC433" t="n" s="31734">
        <v>0.08750143402370061</v>
      </c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</row>
    <row r="434" spans="1:23" x14ac:dyDescent="0.25">
      <c r="A434" s="116" t="str">
        <f>IF(ISBLANK(TBL_DATA[[#This Row],[Row.names]]), "",   DATE(YEAR(TBL_DATA[[#This Row],[Row.names]]), MONTH(TBL_DATA[[#This Row],[Row.names]]), DAY(TBL_DATA[[#This Row],[Row.names]])))</f>
        <v/>
      </c>
      <c r="B434" s="618" t="s">
        <v>561</v>
      </c>
      <c r="C434" s="1831" t="s">
        <v>1774</v>
      </c>
      <c r="D434" s="3044" t="n">
        <v>-0.006269070735090201</v>
      </c>
      <c r="E434" s="4257" t="n">
        <v>0.0646046588340885</v>
      </c>
      <c r="F434" s="5408" t="n">
        <v>-0.0543460334328324</v>
      </c>
      <c r="G434" s="6559" t="n">
        <v>0.47678234522156165</v>
      </c>
      <c r="H434" s="7710" t="n">
        <v>0.24344843103241834</v>
      </c>
      <c r="I434" s="8861" t="n">
        <v>0.004909763944559307</v>
      </c>
      <c r="J434" s="10012" t="n">
        <v>-0.1416920376255829</v>
      </c>
      <c r="K434" s="11161" t="n">
        <v>1.7319234151314746</v>
      </c>
      <c r="L434" s="12310" t="n">
        <v>0.4148148482624417</v>
      </c>
      <c r="M434" s="13459" t="n">
        <v>0.00431805324407491</v>
      </c>
      <c r="N434" s="14608" t="n">
        <v>0.08960693334437053</v>
      </c>
      <c r="O434" s="15759" t="n">
        <v>0.05504314500239111</v>
      </c>
      <c r="P434" s="16972" t="n">
        <v>-0.031037420715957165</v>
      </c>
      <c r="Q434" s="18123" t="n">
        <v>-0.014625173844573396</v>
      </c>
      <c r="R434" s="19274" t="n">
        <v>-0.012727614555658878</v>
      </c>
      <c r="S434" s="20362" t="n">
        <v>-0.07539650094026096</v>
      </c>
      <c r="T434" s="21450" t="n">
        <v>0.0672103185833504</v>
      </c>
      <c r="U434" s="22538" t="n">
        <v>-1.1217994874813533</v>
      </c>
      <c r="V434" s="23626" t="n">
        <v>-0.14516711681458427</v>
      </c>
      <c r="W434" s="24712" t="n">
        <v>0.06353839699010827</v>
      </c>
      <c r="X434" t="n" s="25798">
        <v>-2.284714813267701</v>
      </c>
      <c r="Y434" t="n" s="26947">
        <v>0.49340493616543635</v>
      </c>
      <c r="Z434" t="n" s="28098">
        <v>0.6440612146857173</v>
      </c>
      <c r="AA434" t="n" s="29309">
        <v>0.0</v>
      </c>
      <c r="AB434" t="n" s="30522">
        <v>0.0</v>
      </c>
      <c r="AC434" t="n" s="31735">
        <v>0.08392851402017197</v>
      </c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</row>
    <row r="435" spans="1:23" x14ac:dyDescent="0.25">
      <c r="A435" s="116" t="str">
        <f>IF(ISBLANK(TBL_DATA[[#This Row],[Row.names]]), "",   DATE(YEAR(TBL_DATA[[#This Row],[Row.names]]), MONTH(TBL_DATA[[#This Row],[Row.names]]), DAY(TBL_DATA[[#This Row],[Row.names]])))</f>
        <v/>
      </c>
      <c r="B435" s="619" t="s">
        <v>562</v>
      </c>
      <c r="C435" s="1832" t="s">
        <v>1775</v>
      </c>
      <c r="D435" s="3045" t="n">
        <v>0.004675636444841459</v>
      </c>
      <c r="E435" s="4258" t="n">
        <v>0.0695823631762813</v>
      </c>
      <c r="F435" s="5409" t="n">
        <v>-0.05506979439614301</v>
      </c>
      <c r="G435" s="6560" t="n">
        <v>0.4780403629381817</v>
      </c>
      <c r="H435" s="7711" t="n">
        <v>0.24589526925617944</v>
      </c>
      <c r="I435" s="8862" t="n">
        <v>0.00490915623430407</v>
      </c>
      <c r="J435" s="10013" t="n">
        <v>-0.14603153476372188</v>
      </c>
      <c r="K435" s="11162" t="n">
        <v>1.7231219152613164</v>
      </c>
      <c r="L435" s="12311" t="n">
        <v>0.4174016219263395</v>
      </c>
      <c r="M435" s="13460" t="n">
        <v>0.004314948898368623</v>
      </c>
      <c r="N435" s="14609" t="n">
        <v>0.08974107994552782</v>
      </c>
      <c r="O435" s="15760" t="n">
        <v>0.05504314500239111</v>
      </c>
      <c r="P435" s="16973" t="n">
        <v>-0.026506903966568962</v>
      </c>
      <c r="Q435" s="18124" t="n">
        <v>-0.014635773708967521</v>
      </c>
      <c r="R435" s="19275" t="n">
        <v>-0.012735373667450482</v>
      </c>
      <c r="S435" s="20363" t="n">
        <v>-0.07022235377876951</v>
      </c>
      <c r="T435" s="21451" t="n">
        <v>0.06730298635332777</v>
      </c>
      <c r="U435" s="22539" t="n">
        <v>-1.0433764916480173</v>
      </c>
      <c r="V435" s="23627" t="n">
        <v>-0.1411535354247656</v>
      </c>
      <c r="W435" s="24713" t="n">
        <v>0.06349290972884324</v>
      </c>
      <c r="X435" t="n" s="25799">
        <v>-2.2231385524397083</v>
      </c>
      <c r="Y435" t="n" s="26948">
        <v>0.4958782806860766</v>
      </c>
      <c r="Z435" t="n" s="28099">
        <v>0.6460662674419239</v>
      </c>
      <c r="AA435" t="n" s="29310">
        <v>0.0</v>
      </c>
      <c r="AB435" t="n" s="30523">
        <v>0.0</v>
      </c>
      <c r="AC435" t="n" s="31736">
        <v>0.08561606871204802</v>
      </c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</row>
    <row r="436" spans="1:23" x14ac:dyDescent="0.25">
      <c r="A436" s="116" t="str">
        <f>IF(ISBLANK(TBL_DATA[[#This Row],[Row.names]]), "",   DATE(YEAR(TBL_DATA[[#This Row],[Row.names]]), MONTH(TBL_DATA[[#This Row],[Row.names]]), DAY(TBL_DATA[[#This Row],[Row.names]])))</f>
        <v/>
      </c>
      <c r="B436" s="620" t="s">
        <v>563</v>
      </c>
      <c r="C436" s="1833" t="s">
        <v>1776</v>
      </c>
      <c r="D436" s="3046" t="n">
        <v>5.556867593736798E-5</v>
      </c>
      <c r="E436" s="4259" t="n">
        <v>0.0696417984520088</v>
      </c>
      <c r="F436" s="5410" t="n">
        <v>-0.07215602571427693</v>
      </c>
      <c r="G436" s="6561" t="n">
        <v>0.4822709929753453</v>
      </c>
      <c r="H436" s="7712" t="n">
        <v>0.24883856093615814</v>
      </c>
      <c r="I436" s="8863" t="n">
        <v>0.004898848356581284</v>
      </c>
      <c r="J436" s="10014" t="n">
        <v>-0.14861274302462668</v>
      </c>
      <c r="K436" s="11163" t="n">
        <v>1.7245798105949384</v>
      </c>
      <c r="L436" s="12312" t="n">
        <v>0.41898441932536645</v>
      </c>
      <c r="M436" s="13461" t="n">
        <v>0.00430845184074699</v>
      </c>
      <c r="N436" s="14610" t="n">
        <v>0.08972792484700108</v>
      </c>
      <c r="O436" s="15761" t="n">
        <v>0.05504314500239111</v>
      </c>
      <c r="P436" s="16974" t="n">
        <v>-0.026452808244188386</v>
      </c>
      <c r="Q436" s="18125" t="n">
        <v>-0.014650223480928967</v>
      </c>
      <c r="R436" s="19276" t="n">
        <v>-0.012750102018071795</v>
      </c>
      <c r="S436" s="20364" t="n">
        <v>-0.06494859809323739</v>
      </c>
      <c r="T436" s="21452" t="n">
        <v>0.06708475133205075</v>
      </c>
      <c r="U436" s="22540" t="n">
        <v>-0.9681573949907036</v>
      </c>
      <c r="V436" s="23628" t="n">
        <v>-0.1340058574266222</v>
      </c>
      <c r="W436" s="24714" t="n">
        <v>0.06347519160564061</v>
      </c>
      <c r="X436" t="n" s="25800">
        <v>-2.111153255892086</v>
      </c>
      <c r="Y436" t="n" s="26949">
        <v>0.4988372088529063</v>
      </c>
      <c r="Z436" t="n" s="28100">
        <v>0.6472900581079293</v>
      </c>
      <c r="AA436" t="n" s="29311">
        <v>0.0</v>
      </c>
      <c r="AB436" t="n" s="30524">
        <v>0.0</v>
      </c>
      <c r="AC436" t="n" s="31737">
        <v>0.0845187947844363</v>
      </c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</row>
    <row r="437" spans="1:23" x14ac:dyDescent="0.25">
      <c r="A437" s="116" t="str">
        <f>IF(ISBLANK(TBL_DATA[[#This Row],[Row.names]]), "",   DATE(YEAR(TBL_DATA[[#This Row],[Row.names]]), MONTH(TBL_DATA[[#This Row],[Row.names]]), DAY(TBL_DATA[[#This Row],[Row.names]])))</f>
        <v/>
      </c>
      <c r="B437" s="621" t="s">
        <v>564</v>
      </c>
      <c r="C437" s="1834" t="s">
        <v>1777</v>
      </c>
      <c r="D437" s="3047" t="n">
        <v>0.0034728492644505752</v>
      </c>
      <c r="E437" s="4260" t="n">
        <v>0.07335650318498876</v>
      </c>
      <c r="F437" s="5411" t="n">
        <v>-0.061594988938217465</v>
      </c>
      <c r="G437" s="6562" t="n">
        <v>0.46517744870709055</v>
      </c>
      <c r="H437" s="7713" t="n">
        <v>0.24502579555460877</v>
      </c>
      <c r="I437" s="8864" t="n">
        <v>0.004886349381827261</v>
      </c>
      <c r="J437" s="10015" t="n">
        <v>-0.13684734193802128</v>
      </c>
      <c r="K437" s="11164" t="n">
        <v>1.6421103267271568</v>
      </c>
      <c r="L437" s="12313" t="n">
        <v>0.4152728658341186</v>
      </c>
      <c r="M437" s="13462" t="n">
        <v>0.004300263656823752</v>
      </c>
      <c r="N437" s="14611" t="n">
        <v>0.08927271240921784</v>
      </c>
      <c r="O437" s="15762" t="n">
        <v>0.054093772004357915</v>
      </c>
      <c r="P437" s="16975" t="n">
        <v>-0.023071825595391005</v>
      </c>
      <c r="Q437" s="18126" t="n">
        <v>-0.014438495467312974</v>
      </c>
      <c r="R437" s="19277" t="n">
        <v>-0.01254801380081425</v>
      </c>
      <c r="S437" s="20365" t="n">
        <v>-0.05734301076267756</v>
      </c>
      <c r="T437" s="21453" t="n">
        <v>0.06668333328244147</v>
      </c>
      <c r="U437" s="22541" t="n">
        <v>-0.8599301795517272</v>
      </c>
      <c r="V437" s="23629" t="n">
        <v>-0.1287267163565956</v>
      </c>
      <c r="W437" s="24715" t="n">
        <v>0.06300392637001406</v>
      </c>
      <c r="X437" t="n" s="25801">
        <v>-2.043153875848942</v>
      </c>
      <c r="Y437" t="n" s="26950">
        <v>0.49500080358986165</v>
      </c>
      <c r="Z437" t="n" s="28101">
        <v>0.6444166864957165</v>
      </c>
      <c r="AA437" t="n" s="29312">
        <v>0.0</v>
      </c>
      <c r="AB437" t="n" s="30525">
        <v>0.0</v>
      </c>
      <c r="AC437" t="n" s="31738">
        <v>0.08107105807222695</v>
      </c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</row>
    <row r="438" spans="1:23" x14ac:dyDescent="0.25">
      <c r="A438" s="116" t="str">
        <f>IF(ISBLANK(TBL_DATA[[#This Row],[Row.names]]), "",   DATE(YEAR(TBL_DATA[[#This Row],[Row.names]]), MONTH(TBL_DATA[[#This Row],[Row.names]]), DAY(TBL_DATA[[#This Row],[Row.names]])))</f>
        <v/>
      </c>
      <c r="B438" s="622" t="s">
        <v>565</v>
      </c>
      <c r="C438" s="1835" t="s">
        <v>1778</v>
      </c>
      <c r="D438" s="3048" t="n">
        <v>0.003543890250148794</v>
      </c>
      <c r="E438" s="4261" t="n">
        <v>0.07716036083155964</v>
      </c>
      <c r="F438" s="5412" t="n">
        <v>-0.05368099798649695</v>
      </c>
      <c r="G438" s="6563" t="n">
        <v>0.46732340268671546</v>
      </c>
      <c r="H438" s="7714" t="n">
        <v>0.24646659250560685</v>
      </c>
      <c r="I438" s="8865" t="n">
        <v>0.004893422875525208</v>
      </c>
      <c r="J438" s="10016" t="n">
        <v>-0.13135420494042638</v>
      </c>
      <c r="K438" s="11165" t="n">
        <v>1.6514873898902167</v>
      </c>
      <c r="L438" s="12314" t="n">
        <v>0.42034193594698316</v>
      </c>
      <c r="M438" s="13463" t="n">
        <v>0.004291878641636799</v>
      </c>
      <c r="N438" s="14612" t="n">
        <v>0.08948737372743071</v>
      </c>
      <c r="O438" s="15763" t="n">
        <v>0.054093772004357915</v>
      </c>
      <c r="P438" s="16976" t="n">
        <v>-0.019609699363023037</v>
      </c>
      <c r="Q438" s="18127" t="n">
        <v>-0.014430627063574463</v>
      </c>
      <c r="R438" s="19278" t="n">
        <v>-0.012535599626306194</v>
      </c>
      <c r="S438" s="20366" t="n">
        <v>-0.047265206706283536</v>
      </c>
      <c r="T438" s="21454" t="n">
        <v>0.06663464517817322</v>
      </c>
      <c r="U438" s="22542" t="n">
        <v>-0.7093188022522207</v>
      </c>
      <c r="V438" s="23630" t="n">
        <v>-0.1206250203917062</v>
      </c>
      <c r="W438" s="24716" t="n">
        <v>0.06265692307027493</v>
      </c>
      <c r="X438" t="n" s="25802">
        <v>-1.9251666772148266</v>
      </c>
      <c r="Y438" t="n" s="26951">
        <v>0.49645401852095705</v>
      </c>
      <c r="Z438" t="n" s="28102">
        <v>0.6483378254791117</v>
      </c>
      <c r="AA438" t="n" s="29313">
        <v>0.0</v>
      </c>
      <c r="AB438" t="n" s="30526">
        <v>0.0</v>
      </c>
      <c r="AC438" t="n" s="31739">
        <v>0.07911800871966972</v>
      </c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</row>
    <row r="439" spans="1:23" x14ac:dyDescent="0.25">
      <c r="A439" s="116" t="str">
        <f>IF(ISBLANK(TBL_DATA[[#This Row],[Row.names]]), "",   DATE(YEAR(TBL_DATA[[#This Row],[Row.names]]), MONTH(TBL_DATA[[#This Row],[Row.names]]), DAY(TBL_DATA[[#This Row],[Row.names]])))</f>
        <v/>
      </c>
      <c r="B439" s="623" t="s">
        <v>566</v>
      </c>
      <c r="C439" s="1836" t="s">
        <v>1779</v>
      </c>
      <c r="D439" s="3049" t="n">
        <v>-0.004193508338736182</v>
      </c>
      <c r="E439" s="4262" t="n">
        <v>0.0726432798762564</v>
      </c>
      <c r="F439" s="5413" t="n">
        <v>-0.056588786767106214</v>
      </c>
      <c r="G439" s="6564" t="n">
        <v>0.4809153864954735</v>
      </c>
      <c r="H439" s="7715" t="n">
        <v>0.25580558700278333</v>
      </c>
      <c r="I439" s="8866" t="n">
        <v>0.004889388740623427</v>
      </c>
      <c r="J439" s="10017" t="n">
        <v>-0.1305102720963549</v>
      </c>
      <c r="K439" s="11166" t="n">
        <v>1.6776071786088251</v>
      </c>
      <c r="L439" s="12315" t="n">
        <v>0.4294349136287014</v>
      </c>
      <c r="M439" s="13464" t="n">
        <v>0.004281184673546897</v>
      </c>
      <c r="N439" s="14613" t="n">
        <v>0.08997288280451704</v>
      </c>
      <c r="O439" s="15764" t="n">
        <v>0.05474009698938846</v>
      </c>
      <c r="P439" s="16977" t="n">
        <v>-0.02372097426396025</v>
      </c>
      <c r="Q439" s="18128" t="n">
        <v>-0.014583012809746438</v>
      </c>
      <c r="R439" s="19279" t="n">
        <v>-0.012677703999991772</v>
      </c>
      <c r="S439" s="20367" t="n">
        <v>-0.05121578119320713</v>
      </c>
      <c r="T439" s="21455" t="n">
        <v>0.06675117893330576</v>
      </c>
      <c r="U439" s="22543" t="n">
        <v>-0.7672640695137269</v>
      </c>
      <c r="V439" s="23631" t="n">
        <v>-0.12288669624026571</v>
      </c>
      <c r="W439" s="24717" t="n">
        <v>0.06271016718939686</v>
      </c>
      <c r="X439" t="n" s="25803">
        <v>-1.9595976497578786</v>
      </c>
      <c r="Y439" t="n" s="26952">
        <v>0.5057722679257765</v>
      </c>
      <c r="Z439" t="n" s="28103">
        <v>0.6553128364595809</v>
      </c>
      <c r="AA439" t="n" s="29314">
        <v>0.0</v>
      </c>
      <c r="AB439" t="n" s="30527">
        <v>0.0</v>
      </c>
      <c r="AC439" t="n" s="31740">
        <v>0.07733848827415685</v>
      </c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</row>
    <row r="440" spans="1:23" x14ac:dyDescent="0.25">
      <c r="A440" s="116" t="str">
        <f>IF(ISBLANK(TBL_DATA[[#This Row],[Row.names]]), "",   DATE(YEAR(TBL_DATA[[#This Row],[Row.names]]), MONTH(TBL_DATA[[#This Row],[Row.names]]), DAY(TBL_DATA[[#This Row],[Row.names]])))</f>
        <v/>
      </c>
      <c r="B440" s="624" t="s">
        <v>567</v>
      </c>
      <c r="C440" s="1837" t="s">
        <v>1780</v>
      </c>
      <c r="D440" s="3050" t="n">
        <v>-0.00932275000346306</v>
      </c>
      <c r="E440" s="4263" t="n">
        <v>0.06264329473507546</v>
      </c>
      <c r="F440" s="5414" t="n">
        <v>-0.054752603406768796</v>
      </c>
      <c r="G440" s="6565" t="n">
        <v>0.4648967503824921</v>
      </c>
      <c r="H440" s="7716" t="n">
        <v>0.2890257830273235</v>
      </c>
      <c r="I440" s="8867" t="n">
        <v>0.004884773741809967</v>
      </c>
      <c r="J440" s="10018" t="n">
        <v>-0.09303052327237304</v>
      </c>
      <c r="K440" s="11167" t="n">
        <v>1.4903350302999803</v>
      </c>
      <c r="L440" s="12316" t="n">
        <v>0.43535239774476125</v>
      </c>
      <c r="M440" s="13465" t="n">
        <v>0.004353176446958905</v>
      </c>
      <c r="N440" s="14614" t="n">
        <v>0.09196398818916687</v>
      </c>
      <c r="O440" s="15765" t="n">
        <v>0.05782847818260427</v>
      </c>
      <c r="P440" s="16978" t="n">
        <v>-0.032822579554521836</v>
      </c>
      <c r="Q440" s="18129" t="n">
        <v>-0.015097993834134333</v>
      </c>
      <c r="R440" s="19280" t="n">
        <v>-0.013150520424199346</v>
      </c>
      <c r="S440" s="20368" t="n">
        <v>-0.045840339301557065</v>
      </c>
      <c r="T440" s="21456" t="n">
        <v>0.06661217259793793</v>
      </c>
      <c r="U440" s="22544" t="n">
        <v>-0.6881676053150699</v>
      </c>
      <c r="V440" s="23632" t="n">
        <v>-0.09999405515036841</v>
      </c>
      <c r="W440" s="24718" t="n">
        <v>0.06268057520421585</v>
      </c>
      <c r="X440" t="n" s="25804">
        <v>-1.595295748716149</v>
      </c>
      <c r="Y440" t="n" s="26953">
        <v>0.537611182014775</v>
      </c>
      <c r="Z440" t="n" s="28104">
        <v>0.659812395870797</v>
      </c>
      <c r="AA440" t="n" s="29315">
        <v>0.0</v>
      </c>
      <c r="AB440" t="n" s="30528">
        <v>0.0</v>
      </c>
      <c r="AC440" t="n" s="31741">
        <v>0.07678503586949421</v>
      </c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</row>
    <row r="441" spans="1:23" x14ac:dyDescent="0.25">
      <c r="A441" s="116" t="str">
        <f>IF(ISBLANK(TBL_DATA[[#This Row],[Row.names]]), "",   DATE(YEAR(TBL_DATA[[#This Row],[Row.names]]), MONTH(TBL_DATA[[#This Row],[Row.names]]), DAY(TBL_DATA[[#This Row],[Row.names]])))</f>
        <v/>
      </c>
      <c r="B441" s="625" t="s">
        <v>568</v>
      </c>
      <c r="C441" s="1838" t="s">
        <v>1781</v>
      </c>
      <c r="D441" s="3051" t="n">
        <v>0.008753285977962941</v>
      </c>
      <c r="E441" s="4264" t="n">
        <v>0.0719449153864562</v>
      </c>
      <c r="F441" s="5415" t="n">
        <v>-0.04417243719982067</v>
      </c>
      <c r="G441" s="6566" t="n">
        <v>0.4743826058580437</v>
      </c>
      <c r="H441" s="7717" t="n">
        <v>0.30949176061220673</v>
      </c>
      <c r="I441" s="8868" t="n">
        <v>0.004890695428486723</v>
      </c>
      <c r="J441" s="10019" t="n">
        <v>-0.0764071674635477</v>
      </c>
      <c r="K441" s="11168" t="n">
        <v>1.5171320440068528</v>
      </c>
      <c r="L441" s="12317" t="n">
        <v>0.45029068432056474</v>
      </c>
      <c r="M441" s="13466" t="n">
        <v>0.004363678376172424</v>
      </c>
      <c r="N441" s="14615" t="n">
        <v>0.09343002294595057</v>
      </c>
      <c r="O441" s="15766" t="n">
        <v>0.05771292506890441</v>
      </c>
      <c r="P441" s="16979" t="n">
        <v>-0.0243565990019341</v>
      </c>
      <c r="Q441" s="18130" t="n">
        <v>-0.015174228657481293</v>
      </c>
      <c r="R441" s="19281" t="n">
        <v>-0.013195709794178147</v>
      </c>
      <c r="S441" s="20369" t="n">
        <v>-0.03800940268419417</v>
      </c>
      <c r="T441" s="21457" t="n">
        <v>0.06678341040519364</v>
      </c>
      <c r="U441" s="22545" t="n">
        <v>-0.5691443796233299</v>
      </c>
      <c r="V441" s="23633" t="n">
        <v>-0.0923142340376567</v>
      </c>
      <c r="W441" s="24719" t="n">
        <v>0.06290469331928226</v>
      </c>
      <c r="X441" t="n" s="25805">
        <v>-1.4675253811206403</v>
      </c>
      <c r="Y441" t="n" s="26954">
        <v>0.5563198366157788</v>
      </c>
      <c r="Z441" t="n" s="28105">
        <v>0.6710370215722563</v>
      </c>
      <c r="AA441" t="n" s="29316">
        <v>0.0</v>
      </c>
      <c r="AB441" t="n" s="30529">
        <v>0.0</v>
      </c>
      <c r="AC441" t="n" s="31742">
        <v>0.08521268936458568</v>
      </c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</row>
    <row r="442" spans="1:23" x14ac:dyDescent="0.25">
      <c r="A442" s="116" t="str">
        <f>IF(ISBLANK(TBL_DATA[[#This Row],[Row.names]]), "",   DATE(YEAR(TBL_DATA[[#This Row],[Row.names]]), MONTH(TBL_DATA[[#This Row],[Row.names]]), DAY(TBL_DATA[[#This Row],[Row.names]])))</f>
        <v/>
      </c>
      <c r="B442" s="626" t="s">
        <v>569</v>
      </c>
      <c r="C442" s="1839" t="s">
        <v>1782</v>
      </c>
      <c r="D442" s="3052" t="n">
        <v>-0.007998114829087029</v>
      </c>
      <c r="E442" s="4265" t="n">
        <v>0.0633713768627393</v>
      </c>
      <c r="F442" s="5416" t="n">
        <v>-0.04664565265795484</v>
      </c>
      <c r="G442" s="6567" t="n">
        <v>0.47932015083776786</v>
      </c>
      <c r="H442" s="7718" t="n">
        <v>0.3307172857302313</v>
      </c>
      <c r="I442" s="8869" t="n">
        <v>0.004891548825313412</v>
      </c>
      <c r="J442" s="10020" t="n">
        <v>-0.07927736217163728</v>
      </c>
      <c r="K442" s="11169" t="n">
        <v>1.5242249396574676</v>
      </c>
      <c r="L442" s="12318" t="n">
        <v>0.46720837651237995</v>
      </c>
      <c r="M442" s="13467" t="n">
        <v>0.004364357145491477</v>
      </c>
      <c r="N442" s="14616" t="n">
        <v>0.09491653136510232</v>
      </c>
      <c r="O442" s="15767" t="n">
        <v>0.05988548525777456</v>
      </c>
      <c r="P442" s="16980" t="n">
        <v>-0.03215990695535775</v>
      </c>
      <c r="Q442" s="18131" t="n">
        <v>-0.01554381343929551</v>
      </c>
      <c r="R442" s="19282" t="n">
        <v>-0.013533815562555191</v>
      </c>
      <c r="S442" s="20370" t="n">
        <v>-0.04476152889426688</v>
      </c>
      <c r="T442" s="21458" t="n">
        <v>0.06686209641678728</v>
      </c>
      <c r="U442" s="22546" t="n">
        <v>-0.669460446098553</v>
      </c>
      <c r="V442" s="23634" t="n">
        <v>-0.0930058876302905</v>
      </c>
      <c r="W442" s="24720" t="n">
        <v>0.06289401379468727</v>
      </c>
      <c r="X442" t="n" s="25806">
        <v>-1.478771698907644</v>
      </c>
      <c r="Y442" t="n" s="26955">
        <v>0.5750802428620125</v>
      </c>
      <c r="Z442" t="n" s="28106">
        <v>0.683526427076803</v>
      </c>
      <c r="AA442" t="n" s="29317">
        <v>0.0</v>
      </c>
      <c r="AB442" t="n" s="30530">
        <v>0.0</v>
      </c>
      <c r="AC442" t="n" s="31743">
        <v>0.09026254543701495</v>
      </c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</row>
    <row r="443" spans="1:23" x14ac:dyDescent="0.25">
      <c r="A443" s="116" t="str">
        <f>IF(ISBLANK(TBL_DATA[[#This Row],[Row.names]]), "",   DATE(YEAR(TBL_DATA[[#This Row],[Row.names]]), MONTH(TBL_DATA[[#This Row],[Row.names]]), DAY(TBL_DATA[[#This Row],[Row.names]])))</f>
        <v/>
      </c>
      <c r="B443" s="627" t="s">
        <v>570</v>
      </c>
      <c r="C443" s="1840" t="s">
        <v>1783</v>
      </c>
      <c r="D443" s="3053" t="n">
        <v>-0.0027946621952072187</v>
      </c>
      <c r="E443" s="4266" t="n">
        <v>0.060399613076355774</v>
      </c>
      <c r="F443" s="5417" t="n">
        <v>-0.0437609160683885</v>
      </c>
      <c r="G443" s="6568" t="n">
        <v>0.47793690625654917</v>
      </c>
      <c r="H443" s="7719" t="n">
        <v>0.3333043621430467</v>
      </c>
      <c r="I443" s="8870" t="n">
        <v>0.0048920909499034085</v>
      </c>
      <c r="J443" s="10021" t="n">
        <v>-0.07000024165096164</v>
      </c>
      <c r="K443" s="11170" t="n">
        <v>1.5246759343890348</v>
      </c>
      <c r="L443" s="12319" t="n">
        <v>0.47073568842809055</v>
      </c>
      <c r="M443" s="13468" t="n">
        <v>0.004358800789696181</v>
      </c>
      <c r="N443" s="14617" t="n">
        <v>0.09511105217021386</v>
      </c>
      <c r="O443" s="15768" t="n">
        <v>0.06014521282772627</v>
      </c>
      <c r="P443" s="16981" t="n">
        <v>-0.034864693074395214</v>
      </c>
      <c r="Q443" s="18132" t="n">
        <v>-0.015618544000119841</v>
      </c>
      <c r="R443" s="19283" t="n">
        <v>-0.013604426857750738</v>
      </c>
      <c r="S443" s="20371" t="n">
        <v>-0.04993642145845101</v>
      </c>
      <c r="T443" s="21459" t="n">
        <v>0.06676383079759095</v>
      </c>
      <c r="U443" s="22547" t="n">
        <v>-0.7479562041585678</v>
      </c>
      <c r="V443" s="23635" t="n">
        <v>-0.09533762401739132</v>
      </c>
      <c r="W443" s="24721" t="n">
        <v>0.06285078858473435</v>
      </c>
      <c r="X443" t="n" s="25807">
        <v>-1.516888270842597</v>
      </c>
      <c r="Y443" t="n" s="26956">
        <v>0.5773251788576751</v>
      </c>
      <c r="Z443" t="n" s="28107">
        <v>0.6861018061688007</v>
      </c>
      <c r="AA443" t="n" s="29318">
        <v>0.0</v>
      </c>
      <c r="AB443" t="n" s="30531">
        <v>0.0</v>
      </c>
      <c r="AC443" t="n" s="31744">
        <v>0.09411710206664096</v>
      </c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</row>
    <row r="444" spans="1:23" x14ac:dyDescent="0.25">
      <c r="A444" s="116" t="str">
        <f>IF(ISBLANK(TBL_DATA[[#This Row],[Row.names]]), "",   DATE(YEAR(TBL_DATA[[#This Row],[Row.names]]), MONTH(TBL_DATA[[#This Row],[Row.names]]), DAY(TBL_DATA[[#This Row],[Row.names]])))</f>
        <v/>
      </c>
      <c r="B444" s="628" t="s">
        <v>571</v>
      </c>
      <c r="C444" s="1841" t="s">
        <v>1784</v>
      </c>
      <c r="D444" s="3054" t="n">
        <v>7.84698381559626E-4</v>
      </c>
      <c r="E444" s="4267" t="n">
        <v>0.06123170693654312</v>
      </c>
      <c r="F444" s="5418" t="n">
        <v>-0.05876295728926939</v>
      </c>
      <c r="G444" s="6569" t="n">
        <v>0.46818454350520394</v>
      </c>
      <c r="H444" s="7720" t="n">
        <v>0.3257116962959327</v>
      </c>
      <c r="I444" s="8871" t="n">
        <v>0.004906425924174751</v>
      </c>
      <c r="J444" s="10022" t="n">
        <v>-0.08288419191325824</v>
      </c>
      <c r="K444" s="11171" t="n">
        <v>1.4990179136326582</v>
      </c>
      <c r="L444" s="12320" t="n">
        <v>0.4612569587608987</v>
      </c>
      <c r="M444" s="13469" t="n">
        <v>0.004385642935402924</v>
      </c>
      <c r="N444" s="14618" t="n">
        <v>0.09485117245285071</v>
      </c>
      <c r="O444" s="15769" t="n">
        <v>0.06014521282772627</v>
      </c>
      <c r="P444" s="16982" t="n">
        <v>-0.03410735296106471</v>
      </c>
      <c r="Q444" s="18133" t="n">
        <v>-0.015622061325442776</v>
      </c>
      <c r="R444" s="19284" t="n">
        <v>-0.013613447520296338</v>
      </c>
      <c r="S444" s="20372" t="n">
        <v>-0.048062002591608755</v>
      </c>
      <c r="T444" s="21460" t="n">
        <v>0.06666929653536915</v>
      </c>
      <c r="U444" s="22548" t="n">
        <v>-0.7209016007257715</v>
      </c>
      <c r="V444" s="23636" t="n">
        <v>-0.09568585532698337</v>
      </c>
      <c r="W444" s="24722" t="n">
        <v>0.06289745563230627</v>
      </c>
      <c r="X444" t="n" s="25808">
        <v>-1.5212993016181067</v>
      </c>
      <c r="Y444" t="n" s="26957">
        <v>0.5707115701437397</v>
      </c>
      <c r="Z444" t="n" s="28108">
        <v>0.6791590084515546</v>
      </c>
      <c r="AA444" t="n" s="29319">
        <v>0.0</v>
      </c>
      <c r="AB444" t="n" s="30532">
        <v>0.0</v>
      </c>
      <c r="AC444" t="n" s="31745">
        <v>0.09128497736238902</v>
      </c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</row>
    <row r="445" spans="1:23" x14ac:dyDescent="0.25">
      <c r="A445" s="116" t="str">
        <f>IF(ISBLANK(TBL_DATA[[#This Row],[Row.names]]), "",   DATE(YEAR(TBL_DATA[[#This Row],[Row.names]]), MONTH(TBL_DATA[[#This Row],[Row.names]]), DAY(TBL_DATA[[#This Row],[Row.names]])))</f>
        <v/>
      </c>
      <c r="B445" s="629" t="s">
        <v>572</v>
      </c>
      <c r="C445" s="1842" t="s">
        <v>1785</v>
      </c>
      <c r="D445" s="3055" t="n">
        <v>0.0014561543523613143</v>
      </c>
      <c r="E445" s="4268" t="n">
        <v>0.0627770241054626</v>
      </c>
      <c r="F445" s="5419" t="n">
        <v>-0.04583765780226112</v>
      </c>
      <c r="G445" s="6570" t="n">
        <v>0.47070125667097257</v>
      </c>
      <c r="H445" s="7721" t="n">
        <v>0.33103908701392115</v>
      </c>
      <c r="I445" s="8872" t="n">
        <v>0.004879460682253951</v>
      </c>
      <c r="J445" s="10023" t="n">
        <v>-0.07141480975291958</v>
      </c>
      <c r="K445" s="11172" t="n">
        <v>1.5008670419486527</v>
      </c>
      <c r="L445" s="12321" t="n">
        <v>0.4647016490320415</v>
      </c>
      <c r="M445" s="13470" t="n">
        <v>0.004364850810116216</v>
      </c>
      <c r="N445" s="14619" t="n">
        <v>0.09470474124436323</v>
      </c>
      <c r="O445" s="15770" t="n">
        <v>0.05990465512663153</v>
      </c>
      <c r="P445" s="16983" t="n">
        <v>-0.03270086417916518</v>
      </c>
      <c r="Q445" s="18134" t="n">
        <v>-0.015531908840688792</v>
      </c>
      <c r="R445" s="19285" t="n">
        <v>-0.013526395932866718</v>
      </c>
      <c r="S445" s="20373" t="n">
        <v>-0.04630081556742127</v>
      </c>
      <c r="T445" s="21461" t="n">
        <v>0.0666473350909879</v>
      </c>
      <c r="U445" s="22549" t="n">
        <v>-0.6947136821631462</v>
      </c>
      <c r="V445" s="23637" t="n">
        <v>-0.09335196291296377</v>
      </c>
      <c r="W445" s="24723" t="n">
        <v>0.06286248414681708</v>
      </c>
      <c r="X445" t="n" s="25809">
        <v>-1.4850186749689633</v>
      </c>
      <c r="Y445" t="n" s="26958">
        <v>0.5753599629917963</v>
      </c>
      <c r="Z445" t="n" s="28109">
        <v>0.6816902882042852</v>
      </c>
      <c r="AA445" t="n" s="29320">
        <v>0.0</v>
      </c>
      <c r="AB445" t="n" s="30533">
        <v>0.0</v>
      </c>
      <c r="AC445" t="n" s="31746">
        <v>0.0875938128007398</v>
      </c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</row>
    <row r="446" spans="1:23" x14ac:dyDescent="0.25">
      <c r="A446" s="116" t="str">
        <f>IF(ISBLANK(TBL_DATA[[#This Row],[Row.names]]), "",   DATE(YEAR(TBL_DATA[[#This Row],[Row.names]]), MONTH(TBL_DATA[[#This Row],[Row.names]]), DAY(TBL_DATA[[#This Row],[Row.names]])))</f>
        <v/>
      </c>
      <c r="B446" s="630" t="s">
        <v>573</v>
      </c>
      <c r="C446" s="1843" t="s">
        <v>1786</v>
      </c>
      <c r="D446" s="3056" t="n">
        <v>0.002446696959105218</v>
      </c>
      <c r="E446" s="4269" t="n">
        <v>0.06537731741854835</v>
      </c>
      <c r="F446" s="5420" t="n">
        <v>-0.04855279582830141</v>
      </c>
      <c r="G446" s="6571" t="n">
        <v>0.46563961280780974</v>
      </c>
      <c r="H446" s="7722" t="n">
        <v>0.3308456079353514</v>
      </c>
      <c r="I446" s="8873" t="n">
        <v>0.004885272398427743</v>
      </c>
      <c r="J446" s="10024" t="n">
        <v>-0.09836225322739656</v>
      </c>
      <c r="K446" s="11173" t="n">
        <v>1.4129100174726066</v>
      </c>
      <c r="L446" s="12322" t="n">
        <v>0.44589995158438356</v>
      </c>
      <c r="M446" s="13471" t="n">
        <v>0.004445490763454735</v>
      </c>
      <c r="N446" s="14620" t="n">
        <v>0.09480383124956376</v>
      </c>
      <c r="O446" s="15771" t="n">
        <v>0.05990465512663153</v>
      </c>
      <c r="P446" s="16984" t="n">
        <v>-0.030334176325007234</v>
      </c>
      <c r="Q446" s="18135" t="n">
        <v>-0.015520380095556714</v>
      </c>
      <c r="R446" s="19286" t="n">
        <v>-0.01351276881037935</v>
      </c>
      <c r="S446" s="20374" t="n">
        <v>-0.04028710813605141</v>
      </c>
      <c r="T446" s="21462" t="n">
        <v>0.06636002142358255</v>
      </c>
      <c r="U446" s="22550" t="n">
        <v>-0.6070990827277591</v>
      </c>
      <c r="V446" s="23638" t="n">
        <v>-0.09575254784947151</v>
      </c>
      <c r="W446" s="24724" t="n">
        <v>0.06337952066650303</v>
      </c>
      <c r="X446" t="n" s="25810">
        <v>-1.510780561962787</v>
      </c>
      <c r="Y446" t="n" s="26959">
        <v>0.5751918009980249</v>
      </c>
      <c r="Z446" t="n" s="28110">
        <v>0.6677574047394635</v>
      </c>
      <c r="AA446" t="n" s="29321">
        <v>0.0</v>
      </c>
      <c r="AB446" t="n" s="30534">
        <v>0.0</v>
      </c>
      <c r="AC446" t="n" s="31747">
        <v>0.08419933332897343</v>
      </c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</row>
    <row r="447" spans="1:23" x14ac:dyDescent="0.25">
      <c r="A447" s="116" t="str">
        <f>IF(ISBLANK(TBL_DATA[[#This Row],[Row.names]]), "",   DATE(YEAR(TBL_DATA[[#This Row],[Row.names]]), MONTH(TBL_DATA[[#This Row],[Row.names]]), DAY(TBL_DATA[[#This Row],[Row.names]])))</f>
        <v/>
      </c>
      <c r="B447" s="631" t="s">
        <v>574</v>
      </c>
      <c r="C447" s="1844" t="s">
        <v>1787</v>
      </c>
      <c r="D447" s="3057" t="n">
        <v>0.007838214783821544</v>
      </c>
      <c r="E447" s="4270" t="n">
        <v>0.07372797365828654</v>
      </c>
      <c r="F447" s="5421" t="n">
        <v>-0.013451470322941361</v>
      </c>
      <c r="G447" s="6572" t="n">
        <v>0.4637917471201192</v>
      </c>
      <c r="H447" s="7723" t="n">
        <v>0.3202075913320254</v>
      </c>
      <c r="I447" s="8874" t="n">
        <v>0.004985546475503212</v>
      </c>
      <c r="J447" s="10025" t="n">
        <v>-0.07867120854938758</v>
      </c>
      <c r="K447" s="11174" t="n">
        <v>1.4280111946906897</v>
      </c>
      <c r="L447" s="12323" t="n">
        <v>0.4458527571293843</v>
      </c>
      <c r="M447" s="13472" t="n">
        <v>0.004501292162035996</v>
      </c>
      <c r="N447" s="14621" t="n">
        <v>0.0959897552405548</v>
      </c>
      <c r="O447" s="15772" t="n">
        <v>0.059897789913390106</v>
      </c>
      <c r="P447" s="16985" t="n">
        <v>-0.022733727330511377</v>
      </c>
      <c r="Q447" s="18136" t="n">
        <v>-0.015586287816380953</v>
      </c>
      <c r="R447" s="19287" t="n">
        <v>-0.013553562837418275</v>
      </c>
      <c r="S447" s="20375" t="n">
        <v>-0.011006009278017648</v>
      </c>
      <c r="T447" s="21463" t="n">
        <v>0.06658719144587628</v>
      </c>
      <c r="U447" s="22551" t="n">
        <v>-0.16528718270034867</v>
      </c>
      <c r="V447" s="23639" t="n">
        <v>-0.07494797515335294</v>
      </c>
      <c r="W447" s="24725" t="n">
        <v>0.0634417519389549</v>
      </c>
      <c r="X447" t="n" s="25811">
        <v>-1.1813667318876941</v>
      </c>
      <c r="Y447" t="n" s="26960">
        <v>0.5658688817491428</v>
      </c>
      <c r="Z447" t="n" s="28111">
        <v>0.6677220657799054</v>
      </c>
      <c r="AA447" t="n" s="29322">
        <v>0.0</v>
      </c>
      <c r="AB447" t="n" s="30535">
        <v>0.0</v>
      </c>
      <c r="AC447" t="n" s="31748">
        <v>0.081376099773766</v>
      </c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</row>
    <row r="448" spans="1:23" x14ac:dyDescent="0.25">
      <c r="A448" s="116" t="str">
        <f>IF(ISBLANK(TBL_DATA[[#This Row],[Row.names]]), "",   DATE(YEAR(TBL_DATA[[#This Row],[Row.names]]), MONTH(TBL_DATA[[#This Row],[Row.names]]), DAY(TBL_DATA[[#This Row],[Row.names]])))</f>
        <v/>
      </c>
      <c r="B448" s="632" t="s">
        <v>575</v>
      </c>
      <c r="C448" s="1845" t="s">
        <v>1788</v>
      </c>
      <c r="D448" s="3058" t="n">
        <v>0.0021311339293127282</v>
      </c>
      <c r="E448" s="4271" t="n">
        <v>0.07601623177380179</v>
      </c>
      <c r="F448" s="5422" t="n">
        <v>0.0030481439931488996</v>
      </c>
      <c r="G448" s="6573" t="n">
        <v>0.46292952383392777</v>
      </c>
      <c r="H448" s="7724" t="n">
        <v>0.32200603329665684</v>
      </c>
      <c r="I448" s="8875" t="n">
        <v>0.004961945435567023</v>
      </c>
      <c r="J448" s="10026" t="n">
        <v>-0.061812311618588356</v>
      </c>
      <c r="K448" s="11175" t="n">
        <v>1.4429765405960144</v>
      </c>
      <c r="L448" s="12324" t="n">
        <v>0.4608423085442078</v>
      </c>
      <c r="M448" s="13473" t="n">
        <v>0.0044248338940704604</v>
      </c>
      <c r="N448" s="14622" t="n">
        <v>0.09566197435931156</v>
      </c>
      <c r="O448" s="15773" t="n">
        <v>0.05940655982700557</v>
      </c>
      <c r="P448" s="16986" t="n">
        <v>-0.020651042018852594</v>
      </c>
      <c r="Q448" s="18137" t="n">
        <v>-0.015437109256048088</v>
      </c>
      <c r="R448" s="19288" t="n">
        <v>-0.013411325521838664</v>
      </c>
      <c r="S448" s="20376" t="n">
        <v>-0.0014615669785187357</v>
      </c>
      <c r="T448" s="21464" t="n">
        <v>0.06642059615258065</v>
      </c>
      <c r="U448" s="22552" t="n">
        <v>-0.022004725389113345</v>
      </c>
      <c r="V448" s="23640" t="n">
        <v>-0.060578179487634</v>
      </c>
      <c r="W448" s="24726" t="n">
        <v>0.06248611438702631</v>
      </c>
      <c r="X448" t="n" s="25812">
        <v>-0.9694662579341236</v>
      </c>
      <c r="Y448" t="n" s="26961">
        <v>0.5674557544836926</v>
      </c>
      <c r="Z448" t="n" s="28112">
        <v>0.6788536724097527</v>
      </c>
      <c r="AA448" t="n" s="29323">
        <v>0.0</v>
      </c>
      <c r="AB448" t="n" s="30536">
        <v>0.0</v>
      </c>
      <c r="AC448" t="n" s="31749">
        <v>0.08521425143349252</v>
      </c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</row>
    <row r="449" spans="1:23" x14ac:dyDescent="0.25">
      <c r="A449" s="116" t="str">
        <f>IF(ISBLANK(TBL_DATA[[#This Row],[Row.names]]), "",   DATE(YEAR(TBL_DATA[[#This Row],[Row.names]]), MONTH(TBL_DATA[[#This Row],[Row.names]]), DAY(TBL_DATA[[#This Row],[Row.names]])))</f>
        <v/>
      </c>
      <c r="B449" s="633" t="s">
        <v>576</v>
      </c>
      <c r="C449" s="1846" t="s">
        <v>1789</v>
      </c>
      <c r="D449" s="3059" t="n">
        <v>-0.0058688687582855205</v>
      </c>
      <c r="E449" s="4272" t="n">
        <v>0.06970123372773651</v>
      </c>
      <c r="F449" s="5423" t="n">
        <v>-0.012570754799033135</v>
      </c>
      <c r="G449" s="6574" t="n">
        <v>0.4690000506620014</v>
      </c>
      <c r="H449" s="7725" t="n">
        <v>0.3236534262436998</v>
      </c>
      <c r="I449" s="8876" t="n">
        <v>0.004999130759070968</v>
      </c>
      <c r="J449" s="10027" t="n">
        <v>-0.07464885138973165</v>
      </c>
      <c r="K449" s="11176" t="n">
        <v>1.4574985555645317</v>
      </c>
      <c r="L449" s="12325" t="n">
        <v>0.4645787900681375</v>
      </c>
      <c r="M449" s="13474" t="n">
        <v>0.004447926835563725</v>
      </c>
      <c r="N449" s="14623" t="n">
        <v>0.09649617965684665</v>
      </c>
      <c r="O449" s="15774" t="n">
        <v>0.06055504795215269</v>
      </c>
      <c r="P449" s="16987" t="n">
        <v>-0.026398712521807588</v>
      </c>
      <c r="Q449" s="18138" t="n">
        <v>-0.015685922932050955</v>
      </c>
      <c r="R449" s="19289" t="n">
        <v>-0.013642473667372859</v>
      </c>
      <c r="S449" s="20377" t="n">
        <v>-0.008815120677016841</v>
      </c>
      <c r="T449" s="21465" t="n">
        <v>0.06678295210852955</v>
      </c>
      <c r="U449" s="22553" t="n">
        <v>-0.13199657096157283</v>
      </c>
      <c r="V449" s="23641" t="n">
        <v>-0.0687358190903683</v>
      </c>
      <c r="W449" s="24727" t="n">
        <v>0.06272868944778655</v>
      </c>
      <c r="X449" t="n" s="25813">
        <v>-1.0957636720209483</v>
      </c>
      <c r="Y449" t="n" s="26962">
        <v>0.5689054633624991</v>
      </c>
      <c r="Z449" t="n" s="28113">
        <v>0.6816001687706199</v>
      </c>
      <c r="AA449" t="n" s="29324">
        <v>0.0</v>
      </c>
      <c r="AB449" t="n" s="30537">
        <v>0.0</v>
      </c>
      <c r="AC449" t="n" s="31750">
        <v>0.08218252402715598</v>
      </c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</row>
    <row r="450" spans="1:23" x14ac:dyDescent="0.25">
      <c r="A450" s="116" t="str">
        <f>IF(ISBLANK(TBL_DATA[[#This Row],[Row.names]]), "",   DATE(YEAR(TBL_DATA[[#This Row],[Row.names]]), MONTH(TBL_DATA[[#This Row],[Row.names]]), DAY(TBL_DATA[[#This Row],[Row.names]])))</f>
        <v/>
      </c>
      <c r="B450" s="634" t="s">
        <v>577</v>
      </c>
      <c r="C450" s="1847" t="s">
        <v>1790</v>
      </c>
      <c r="D450" s="3060" t="n">
        <v>0.006486921976358213</v>
      </c>
      <c r="E450" s="4273" t="n">
        <v>0.07664030216894235</v>
      </c>
      <c r="F450" s="5424" t="n">
        <v>-0.012225327507333072</v>
      </c>
      <c r="G450" s="6575" t="n">
        <v>0.47685325660166533</v>
      </c>
      <c r="H450" s="7726" t="n">
        <v>0.3324916818207411</v>
      </c>
      <c r="I450" s="8877" t="n">
        <v>0.005004463074402494</v>
      </c>
      <c r="J450" s="10028" t="n">
        <v>-0.06712173824728529</v>
      </c>
      <c r="K450" s="11177" t="n">
        <v>1.4696156840700139</v>
      </c>
      <c r="L450" s="12326" t="n">
        <v>0.4662276847117098</v>
      </c>
      <c r="M450" s="13475" t="n">
        <v>0.004475145608064092</v>
      </c>
      <c r="N450" s="14624" t="n">
        <v>0.09723652247053725</v>
      </c>
      <c r="O450" s="15775" t="n">
        <v>0.06055504795215269</v>
      </c>
      <c r="P450" s="16988" t="n">
        <v>-0.020083036933854714</v>
      </c>
      <c r="Q450" s="18139" t="n">
        <v>-0.015732213953647493</v>
      </c>
      <c r="R450" s="19290" t="n">
        <v>-0.0136730868353629</v>
      </c>
      <c r="S450" s="20378" t="n">
        <v>-0.01908848438765043</v>
      </c>
      <c r="T450" s="21466" t="n">
        <v>0.06630440448573285</v>
      </c>
      <c r="U450" s="22554" t="n">
        <v>-0.28789164966797676</v>
      </c>
      <c r="V450" s="23642" t="n">
        <v>-0.07165370826269257</v>
      </c>
      <c r="W450" s="24728" t="n">
        <v>0.062718073490696</v>
      </c>
      <c r="X450" t="n" s="25814">
        <v>-1.1424730428513903</v>
      </c>
      <c r="Y450" t="n" s="26963">
        <v>0.576620916912265</v>
      </c>
      <c r="Z450" t="n" s="28114">
        <v>0.6828086735768005</v>
      </c>
      <c r="AA450" t="n" s="29325">
        <v>0.0</v>
      </c>
      <c r="AB450" t="n" s="30538">
        <v>0.0</v>
      </c>
      <c r="AC450" t="n" s="31751">
        <v>0.08343716249550842</v>
      </c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</row>
    <row r="451" spans="1:23" x14ac:dyDescent="0.25">
      <c r="A451" s="116" t="str">
        <f>IF(ISBLANK(TBL_DATA[[#This Row],[Row.names]]), "",   DATE(YEAR(TBL_DATA[[#This Row],[Row.names]]), MONTH(TBL_DATA[[#This Row],[Row.names]]), DAY(TBL_DATA[[#This Row],[Row.names]])))</f>
        <v/>
      </c>
      <c r="B451" s="635" t="s">
        <v>578</v>
      </c>
      <c r="C451" s="1848" t="s">
        <v>1791</v>
      </c>
      <c r="D451" s="3061" t="n">
        <v>0.00317425267051253</v>
      </c>
      <c r="E451" s="4274" t="n">
        <v>0.08005783052328352</v>
      </c>
      <c r="F451" s="5425" t="n">
        <v>0.020315748533307865</v>
      </c>
      <c r="G451" s="6576" t="n">
        <v>0.4858408275211785</v>
      </c>
      <c r="H451" s="7727" t="n">
        <v>0.34597593647283226</v>
      </c>
      <c r="I451" s="8878" t="n">
        <v>0.004936938878711563</v>
      </c>
      <c r="J451" s="10029" t="n">
        <v>-0.04598203662487399</v>
      </c>
      <c r="K451" s="11178" t="n">
        <v>1.4870951893832012</v>
      </c>
      <c r="L451" s="12327" t="n">
        <v>0.4838416364918513</v>
      </c>
      <c r="M451" s="13476" t="n">
        <v>0.004385835828877367</v>
      </c>
      <c r="N451" s="14625" t="n">
        <v>0.09690834061162187</v>
      </c>
      <c r="O451" s="15776" t="n">
        <v>0.05995729387444012</v>
      </c>
      <c r="P451" s="16989" t="n">
        <v>-0.016972532896961545</v>
      </c>
      <c r="Q451" s="18140" t="n">
        <v>-0.015559808008525673</v>
      </c>
      <c r="R451" s="19291" t="n">
        <v>-0.013507630626289353</v>
      </c>
      <c r="S451" s="20379" t="n">
        <v>-0.014969302285919861</v>
      </c>
      <c r="T451" s="21467" t="n">
        <v>0.06638121719123909</v>
      </c>
      <c r="U451" s="22555" t="n">
        <v>-0.22550508892891305</v>
      </c>
      <c r="V451" s="23643" t="n">
        <v>-0.07559814717031543</v>
      </c>
      <c r="W451" s="24729" t="n">
        <v>0.06268114704592934</v>
      </c>
      <c r="X451" t="n" s="25815">
        <v>-1.2060747247481163</v>
      </c>
      <c r="Y451" t="n" s="26964">
        <v>0.588197191826714</v>
      </c>
      <c r="Z451" t="n" s="28115">
        <v>0.6955872601563736</v>
      </c>
      <c r="AA451" t="n" s="29326">
        <v>0.0</v>
      </c>
      <c r="AB451" t="n" s="30539">
        <v>0.0</v>
      </c>
      <c r="AC451" t="n" s="31752">
        <v>0.08482851890067195</v>
      </c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</row>
    <row r="452" spans="1:23" x14ac:dyDescent="0.25">
      <c r="A452" s="116" t="str">
        <f>IF(ISBLANK(TBL_DATA[[#This Row],[Row.names]]), "",   DATE(YEAR(TBL_DATA[[#This Row],[Row.names]]), MONTH(TBL_DATA[[#This Row],[Row.names]]), DAY(TBL_DATA[[#This Row],[Row.names]])))</f>
        <v/>
      </c>
      <c r="B452" s="636" t="s">
        <v>579</v>
      </c>
      <c r="C452" s="1849" t="s">
        <v>1792</v>
      </c>
      <c r="D452" s="3062" t="n">
        <v>-0.015201959057891267</v>
      </c>
      <c r="E452" s="4275" t="n">
        <v>0.0636388356035138</v>
      </c>
      <c r="F452" s="5426" t="n">
        <v>-0.0035249937241854656</v>
      </c>
      <c r="G452" s="6577" t="n">
        <v>0.5092611385766287</v>
      </c>
      <c r="H452" s="7728" t="n">
        <v>0.3620227904112238</v>
      </c>
      <c r="I452" s="8879" t="n">
        <v>0.0050577155143380695</v>
      </c>
      <c r="J452" s="10030" t="n">
        <v>-0.06556238230539413</v>
      </c>
      <c r="K452" s="11179" t="n">
        <v>1.5451970764886127</v>
      </c>
      <c r="L452" s="12328" t="n">
        <v>0.4974127412383121</v>
      </c>
      <c r="M452" s="13477" t="n">
        <v>0.0044890821436615585</v>
      </c>
      <c r="N452" s="14626" t="n">
        <v>0.10051990872927849</v>
      </c>
      <c r="O452" s="15777" t="n">
        <v>0.06531649237123004</v>
      </c>
      <c r="P452" s="16990" t="n">
        <v>-0.03191647620464433</v>
      </c>
      <c r="Q452" s="18141" t="n">
        <v>-0.016276387665102574</v>
      </c>
      <c r="R452" s="19292" t="n">
        <v>-0.01414772998861414</v>
      </c>
      <c r="S452" s="20380" t="n">
        <v>-0.04886258817760647</v>
      </c>
      <c r="T452" s="21468" t="n">
        <v>0.06808156255009581</v>
      </c>
      <c r="U452" s="22556" t="n">
        <v>-0.7177066205208256</v>
      </c>
      <c r="V452" s="23644" t="n">
        <v>-0.10516806625069652</v>
      </c>
      <c r="W452" s="24730" t="n">
        <v>0.06434650612062093</v>
      </c>
      <c r="X452" t="n" s="25816">
        <v>-1.6344021236141932</v>
      </c>
      <c r="Y452" t="n" s="26965">
        <v>0.6016832974341433</v>
      </c>
      <c r="Z452" t="n" s="28116">
        <v>0.7052749401746189</v>
      </c>
      <c r="AA452" t="n" s="29327">
        <v>0.0</v>
      </c>
      <c r="AB452" t="n" s="30540">
        <v>0.0</v>
      </c>
      <c r="AC452" t="n" s="31753">
        <v>0.08243676701974495</v>
      </c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</row>
    <row r="453" spans="1:23" x14ac:dyDescent="0.25">
      <c r="A453" s="116" t="str">
        <f>IF(ISBLANK(TBL_DATA[[#This Row],[Row.names]]), "",   DATE(YEAR(TBL_DATA[[#This Row],[Row.names]]), MONTH(TBL_DATA[[#This Row],[Row.names]]), DAY(TBL_DATA[[#This Row],[Row.names]])))</f>
        <v/>
      </c>
      <c r="B453" s="637" t="s">
        <v>580</v>
      </c>
      <c r="C453" s="1850" t="s">
        <v>1793</v>
      </c>
      <c r="D453" s="3063" t="n">
        <v>0.0075436905410502875</v>
      </c>
      <c r="E453" s="4276" t="n">
        <v>0.07166259782674955</v>
      </c>
      <c r="F453" s="5427" t="n">
        <v>-0.10617938931538484</v>
      </c>
      <c r="G453" s="6578" t="n">
        <v>0.54396543240287</v>
      </c>
      <c r="H453" s="7729" t="n">
        <v>0.5579205974922137</v>
      </c>
      <c r="I453" s="8880" t="n">
        <v>0.003653154545551626</v>
      </c>
      <c r="J453" s="10031" t="n">
        <v>-0.12309832391417064</v>
      </c>
      <c r="K453" s="11180" t="n">
        <v>1.4436690640886805</v>
      </c>
      <c r="L453" s="12329" t="n">
        <v>0.5781994979294963</v>
      </c>
      <c r="M453" s="13478" t="n">
        <v>0.00356838291345837</v>
      </c>
      <c r="N453" s="14627" t="n">
        <v>0.08722042035010562</v>
      </c>
      <c r="O453" s="15778" t="n">
        <v>0.06531649237123004</v>
      </c>
      <c r="P453" s="16991" t="n">
        <v>-0.024613553683242917</v>
      </c>
      <c r="Q453" s="18142" t="n">
        <v>-0.014356393732768008</v>
      </c>
      <c r="R453" s="19293" t="n">
        <v>-0.012509372384740038</v>
      </c>
      <c r="S453" s="20381" t="n">
        <v>-0.048315806422407626</v>
      </c>
      <c r="T453" s="21469" t="n">
        <v>0.0681766579981734</v>
      </c>
      <c r="U453" s="22557" t="n">
        <v>-0.7086854627532799</v>
      </c>
      <c r="V453" s="23645" t="n">
        <v>-0.10810839598301192</v>
      </c>
      <c r="W453" s="24731" t="n">
        <v>0.06429026593812386</v>
      </c>
      <c r="X453" t="n" s="25817">
        <v>-1.6815670989300435</v>
      </c>
      <c r="Y453" t="n" s="26966">
        <v>0.7469408259642886</v>
      </c>
      <c r="Z453" t="n" s="28117">
        <v>0.7603943042458275</v>
      </c>
      <c r="AA453" t="n" s="29328">
        <v>0.0</v>
      </c>
      <c r="AB453" t="n" s="30541">
        <v>0.0</v>
      </c>
      <c r="AC453" t="n" s="31754">
        <v>0.10511278391328245</v>
      </c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</row>
    <row r="454" spans="1:23" x14ac:dyDescent="0.25">
      <c r="A454" s="116" t="str">
        <f>IF(ISBLANK(TBL_DATA[[#This Row],[Row.names]]), "",   DATE(YEAR(TBL_DATA[[#This Row],[Row.names]]), MONTH(TBL_DATA[[#This Row],[Row.names]]), DAY(TBL_DATA[[#This Row],[Row.names]])))</f>
        <v/>
      </c>
      <c r="B454" s="638" t="s">
        <v>581</v>
      </c>
      <c r="C454" s="1851" t="s">
        <v>1794</v>
      </c>
      <c r="D454" s="3064" t="n">
        <v>0.004325943180400166</v>
      </c>
      <c r="E454" s="4277" t="n">
        <v>0.07629854933350821</v>
      </c>
      <c r="F454" s="5428" t="n">
        <v>-0.10536533318268249</v>
      </c>
      <c r="G454" s="6579" t="n">
        <v>0.5444664792020572</v>
      </c>
      <c r="H454" s="7730" t="n">
        <v>0.5592892663636656</v>
      </c>
      <c r="I454" s="8881" t="n">
        <v>0.0036518107473972605</v>
      </c>
      <c r="J454" s="10032" t="n">
        <v>-0.12152808104278912</v>
      </c>
      <c r="K454" s="11181" t="n">
        <v>1.4497368722884634</v>
      </c>
      <c r="L454" s="12330" t="n">
        <v>0.5812711597061614</v>
      </c>
      <c r="M454" s="13479" t="n">
        <v>0.0035595728497935758</v>
      </c>
      <c r="N454" s="14628" t="n">
        <v>0.08732361753353611</v>
      </c>
      <c r="O454" s="15779" t="n">
        <v>0.06531649237123004</v>
      </c>
      <c r="P454" s="16992" t="n">
        <v>-0.02039408733754411</v>
      </c>
      <c r="Q454" s="18143" t="n">
        <v>-0.014364479501928158</v>
      </c>
      <c r="R454" s="19294" t="n">
        <v>-0.012515272800973806</v>
      </c>
      <c r="S454" s="20382" t="n">
        <v>-0.06343465275961357</v>
      </c>
      <c r="T454" s="21470" t="n">
        <v>0.06723261553471827</v>
      </c>
      <c r="U454" s="22558" t="n">
        <v>-0.9435101141774939</v>
      </c>
      <c r="V454" s="23646" t="n">
        <v>-0.1254035058291153</v>
      </c>
      <c r="W454" s="24732" t="n">
        <v>0.06334284323503077</v>
      </c>
      <c r="X454" t="n" s="25818">
        <v>-1.9797580819637546</v>
      </c>
      <c r="Y454" t="n" s="26967">
        <v>0.7478564476981299</v>
      </c>
      <c r="Z454" t="n" s="28118">
        <v>0.7624114110545313</v>
      </c>
      <c r="AA454" t="n" s="29329">
        <v>0.0</v>
      </c>
      <c r="AB454" t="n" s="30542">
        <v>0.0</v>
      </c>
      <c r="AC454" t="n" s="31755">
        <v>0.10604376656620994</v>
      </c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</row>
    <row r="455" spans="1:23" x14ac:dyDescent="0.25">
      <c r="A455" s="116" t="str">
        <f>IF(ISBLANK(TBL_DATA[[#This Row],[Row.names]]), "",   DATE(YEAR(TBL_DATA[[#This Row],[Row.names]]), MONTH(TBL_DATA[[#This Row],[Row.names]]), DAY(TBL_DATA[[#This Row],[Row.names]])))</f>
        <v/>
      </c>
      <c r="B455" s="639" t="s">
        <v>582</v>
      </c>
      <c r="C455" s="1852" t="s">
        <v>1795</v>
      </c>
      <c r="D455" s="3065" t="n">
        <v>0.0024573755781045433</v>
      </c>
      <c r="E455" s="4278" t="n">
        <v>0.07894341910338953</v>
      </c>
      <c r="F455" s="5429" t="n">
        <v>-0.09090296174877599</v>
      </c>
      <c r="G455" s="6580" t="n">
        <v>0.5385137441811345</v>
      </c>
      <c r="H455" s="7731" t="n">
        <v>0.5420861174545619</v>
      </c>
      <c r="I455" s="8882" t="n">
        <v>0.0036527811896236687</v>
      </c>
      <c r="J455" s="10033" t="n">
        <v>-0.10544578229513868</v>
      </c>
      <c r="K455" s="11182" t="n">
        <v>1.426310611368491</v>
      </c>
      <c r="L455" s="12331" t="n">
        <v>0.5717510166996973</v>
      </c>
      <c r="M455" s="13480" t="n">
        <v>0.003532481718152154</v>
      </c>
      <c r="N455" s="14629" t="n">
        <v>0.08569037097334864</v>
      </c>
      <c r="O455" s="15780" t="n">
        <v>0.0631424475676047</v>
      </c>
      <c r="P455" s="16993" t="n">
        <v>-0.01798682769160076</v>
      </c>
      <c r="Q455" s="18144" t="n">
        <v>-0.013920817066992823</v>
      </c>
      <c r="R455" s="19295" t="n">
        <v>-0.012106196776550488</v>
      </c>
      <c r="S455" s="20383" t="n">
        <v>-0.047935213794041975</v>
      </c>
      <c r="T455" s="21471" t="n">
        <v>0.06634478319907675</v>
      </c>
      <c r="U455" s="22559" t="n">
        <v>-0.7225166996206123</v>
      </c>
      <c r="V455" s="23647" t="n">
        <v>-0.1144691274371683</v>
      </c>
      <c r="W455" s="24733" t="n">
        <v>0.06241268142406269</v>
      </c>
      <c r="X455" t="n" s="25819">
        <v>-1.8340684108636243</v>
      </c>
      <c r="Y455" t="n" s="26968">
        <v>0.7362649777454866</v>
      </c>
      <c r="Z455" t="n" s="28119">
        <v>0.7561421934396315</v>
      </c>
      <c r="AA455" t="n" s="29330">
        <v>0.0</v>
      </c>
      <c r="AB455" t="n" s="30543">
        <v>0.0</v>
      </c>
      <c r="AC455" t="n" s="31756">
        <v>0.10336858567266684</v>
      </c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</row>
    <row r="456" spans="1:23" x14ac:dyDescent="0.25">
      <c r="A456" s="116" t="str">
        <f>IF(ISBLANK(TBL_DATA[[#This Row],[Row.names]]), "",   DATE(YEAR(TBL_DATA[[#This Row],[Row.names]]), MONTH(TBL_DATA[[#This Row],[Row.names]]), DAY(TBL_DATA[[#This Row],[Row.names]])))</f>
        <v/>
      </c>
      <c r="B456" s="640" t="s">
        <v>583</v>
      </c>
      <c r="C456" s="1853" t="s">
        <v>1796</v>
      </c>
      <c r="D456" s="3066" t="n">
        <v>5.3709390880418E-4</v>
      </c>
      <c r="E456" s="4279" t="n">
        <v>0.07952291304173431</v>
      </c>
      <c r="F456" s="5430" t="n">
        <v>-0.10051412976112017</v>
      </c>
      <c r="G456" s="6581" t="n">
        <v>0.5328754727819545</v>
      </c>
      <c r="H456" s="7732" t="n">
        <v>0.5310701591974472</v>
      </c>
      <c r="I456" s="8883" t="n">
        <v>0.0036574024494456766</v>
      </c>
      <c r="J456" s="10034" t="n">
        <v>-0.12858176898389773</v>
      </c>
      <c r="K456" s="11183" t="n">
        <v>1.4081790286911395</v>
      </c>
      <c r="L456" s="12332" t="n">
        <v>0.572114328945687</v>
      </c>
      <c r="M456" s="13481" t="n">
        <v>0.003493676493371499</v>
      </c>
      <c r="N456" s="14630" t="n">
        <v>0.08478501212652684</v>
      </c>
      <c r="O456" s="15781" t="n">
        <v>0.0631424475676047</v>
      </c>
      <c r="P456" s="16994" t="n">
        <v>-0.017459394398388395</v>
      </c>
      <c r="Q456" s="18145" t="n">
        <v>-0.013864211764905104</v>
      </c>
      <c r="R456" s="19296" t="n">
        <v>-0.012068763786531359</v>
      </c>
      <c r="S456" s="20384" t="n">
        <v>-0.02996111290786363</v>
      </c>
      <c r="T456" s="21472" t="n">
        <v>0.06518281486055892</v>
      </c>
      <c r="U456" s="22560" t="n">
        <v>-0.45964742351120247</v>
      </c>
      <c r="V456" s="23648" t="n">
        <v>-0.0972643109047473</v>
      </c>
      <c r="W456" s="24734" t="n">
        <v>0.06112158324324685</v>
      </c>
      <c r="X456" t="n" s="25820">
        <v>-1.5913251218912716</v>
      </c>
      <c r="Y456" t="n" s="26969">
        <v>0.7287456066402369</v>
      </c>
      <c r="Z456" t="n" s="28120">
        <v>0.7563823959781766</v>
      </c>
      <c r="AA456" t="n" s="29331">
        <v>0.0</v>
      </c>
      <c r="AB456" t="n" s="30544">
        <v>0.0</v>
      </c>
      <c r="AC456" t="n" s="31757">
        <v>0.09965401778328732</v>
      </c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</row>
    <row r="457" spans="1:23" x14ac:dyDescent="0.25">
      <c r="A457" s="116" t="str">
        <f>IF(ISBLANK(TBL_DATA[[#This Row],[Row.names]]), "",   DATE(YEAR(TBL_DATA[[#This Row],[Row.names]]), MONTH(TBL_DATA[[#This Row],[Row.names]]), DAY(TBL_DATA[[#This Row],[Row.names]])))</f>
        <v/>
      </c>
      <c r="B457" s="641" t="s">
        <v>584</v>
      </c>
      <c r="C457" s="1854" t="s">
        <v>1797</v>
      </c>
      <c r="D457" s="3067" t="n">
        <v>0.0025739140009910172</v>
      </c>
      <c r="E457" s="4280" t="n">
        <v>0.08230151218200299</v>
      </c>
      <c r="F457" s="5431" t="n">
        <v>-0.1131833868804909</v>
      </c>
      <c r="G457" s="6582" t="n">
        <v>0.5342120712719727</v>
      </c>
      <c r="H457" s="7733" t="n">
        <v>0.5378753668233835</v>
      </c>
      <c r="I457" s="8884" t="n">
        <v>0.0036224095457261982</v>
      </c>
      <c r="J457" s="10035" t="n">
        <v>-0.13096165861152498</v>
      </c>
      <c r="K457" s="11184" t="n">
        <v>1.4053382082064674</v>
      </c>
      <c r="L457" s="12333" t="n">
        <v>0.5714593034863092</v>
      </c>
      <c r="M457" s="13482" t="n">
        <v>0.003488301588776217</v>
      </c>
      <c r="N457" s="14631" t="n">
        <v>0.08458985111896376</v>
      </c>
      <c r="O457" s="15782" t="n">
        <v>0.0631424475676047</v>
      </c>
      <c r="P457" s="16995" t="n">
        <v>-0.014930419377088278</v>
      </c>
      <c r="Q457" s="18146" t="n">
        <v>-0.013853191176070808</v>
      </c>
      <c r="R457" s="19297" t="n">
        <v>-0.012061876020559243</v>
      </c>
      <c r="S457" s="20385" t="n">
        <v>-0.02862923291260422</v>
      </c>
      <c r="T457" s="21473" t="n">
        <v>0.06519249430969032</v>
      </c>
      <c r="U457" s="22561" t="n">
        <v>-0.43914921826129183</v>
      </c>
      <c r="V457" s="23649" t="n">
        <v>-0.0969159128805932</v>
      </c>
      <c r="W457" s="24735" t="n">
        <v>0.06112997770121261</v>
      </c>
      <c r="X457" t="n" s="25821">
        <v>-1.5854072997424098</v>
      </c>
      <c r="Y457" t="n" s="26970">
        <v>0.7333998683006314</v>
      </c>
      <c r="Z457" t="n" s="28121">
        <v>0.7559492730906678</v>
      </c>
      <c r="AA457" t="n" s="29332">
        <v>0.0</v>
      </c>
      <c r="AB457" t="n" s="30545">
        <v>0.0</v>
      </c>
      <c r="AC457" t="n" s="31758">
        <v>0.09559519128064264</v>
      </c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</row>
    <row r="458" spans="1:23" x14ac:dyDescent="0.25">
      <c r="A458" s="116" t="str">
        <f>IF(ISBLANK(TBL_DATA[[#This Row],[Row.names]]), "",   DATE(YEAR(TBL_DATA[[#This Row],[Row.names]]), MONTH(TBL_DATA[[#This Row],[Row.names]]), DAY(TBL_DATA[[#This Row],[Row.names]])))</f>
        <v/>
      </c>
      <c r="B458" s="642" t="s">
        <v>585</v>
      </c>
      <c r="C458" s="1855" t="s">
        <v>1798</v>
      </c>
      <c r="D458" s="3068" t="n">
        <v>0.0013866198053240097</v>
      </c>
      <c r="E458" s="4281" t="n">
        <v>0.0838022528941269</v>
      </c>
      <c r="F458" s="5432" t="n">
        <v>-0.10174460682195852</v>
      </c>
      <c r="G458" s="6583" t="n">
        <v>0.529933305758799</v>
      </c>
      <c r="H458" s="7734" t="n">
        <v>0.5311858293899142</v>
      </c>
      <c r="I458" s="8885" t="n">
        <v>0.0036493069437044793</v>
      </c>
      <c r="J458" s="10036" t="n">
        <v>-0.1262715063553872</v>
      </c>
      <c r="K458" s="11185" t="n">
        <v>1.4033978149282842</v>
      </c>
      <c r="L458" s="12334" t="n">
        <v>0.5681322983735867</v>
      </c>
      <c r="M458" s="13483" t="n">
        <v>0.0035025584461579654</v>
      </c>
      <c r="N458" s="14632" t="n">
        <v>0.0846077797637517</v>
      </c>
      <c r="O458" s="15783" t="n">
        <v>0.06313492664885628</v>
      </c>
      <c r="P458" s="16996" t="n">
        <v>-0.013564502386974153</v>
      </c>
      <c r="Q458" s="18147" t="n">
        <v>-0.013826433022954688</v>
      </c>
      <c r="R458" s="19298" t="n">
        <v>-0.012034738201883936</v>
      </c>
      <c r="S458" s="20386" t="n">
        <v>-0.014783475430410475</v>
      </c>
      <c r="T458" s="21474" t="n">
        <v>0.06497866895054964</v>
      </c>
      <c r="U458" s="22562" t="n">
        <v>-0.22751274640083904</v>
      </c>
      <c r="V458" s="23650" t="n">
        <v>-0.08422586745292737</v>
      </c>
      <c r="W458" s="24736" t="n">
        <v>0.060914456278376175</v>
      </c>
      <c r="X458" t="n" s="25822">
        <v>-1.382690950535931</v>
      </c>
      <c r="Y458" t="n" s="26971">
        <v>0.7288249648508991</v>
      </c>
      <c r="Z458" t="n" s="28122">
        <v>0.7537455130039492</v>
      </c>
      <c r="AA458" t="n" s="29333">
        <v>0.0</v>
      </c>
      <c r="AB458" t="n" s="30546">
        <v>0.0</v>
      </c>
      <c r="AC458" t="n" s="31759">
        <v>0.09229736111548771</v>
      </c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</row>
    <row r="459" spans="1:23" x14ac:dyDescent="0.25">
      <c r="A459" s="116" t="str">
        <f>IF(ISBLANK(TBL_DATA[[#This Row],[Row.names]]), "",   DATE(YEAR(TBL_DATA[[#This Row],[Row.names]]), MONTH(TBL_DATA[[#This Row],[Row.names]]), DAY(TBL_DATA[[#This Row],[Row.names]])))</f>
        <v/>
      </c>
      <c r="B459" s="643" t="s">
        <v>586</v>
      </c>
      <c r="C459" s="1856" t="s">
        <v>1799</v>
      </c>
      <c r="D459" s="3069" t="n">
        <v>0.0020427748834659725</v>
      </c>
      <c r="E459" s="4282" t="n">
        <v>0.08601621691498273</v>
      </c>
      <c r="F459" s="5433" t="n">
        <v>-0.09863858499289546</v>
      </c>
      <c r="G459" s="6584" t="n">
        <v>0.5311260656011021</v>
      </c>
      <c r="H459" s="7735" t="n">
        <v>0.5317584361891713</v>
      </c>
      <c r="I459" s="8886" t="n">
        <v>0.003647963043738204</v>
      </c>
      <c r="J459" s="10037" t="n">
        <v>-0.1233162575337381</v>
      </c>
      <c r="K459" s="11186" t="n">
        <v>1.4056012392308896</v>
      </c>
      <c r="L459" s="12335" t="n">
        <v>0.5683767858614247</v>
      </c>
      <c r="M459" s="13484" t="n">
        <v>0.0035024169535323338</v>
      </c>
      <c r="N459" s="14633" t="n">
        <v>0.08462832000969567</v>
      </c>
      <c r="O459" s="15784" t="n">
        <v>0.06313492664885628</v>
      </c>
      <c r="P459" s="16997" t="n">
        <v>-0.011549436728291118</v>
      </c>
      <c r="Q459" s="18148" t="n">
        <v>-0.013825728766838453</v>
      </c>
      <c r="R459" s="19299" t="n">
        <v>-0.012033598975693035</v>
      </c>
      <c r="S459" s="20387" t="n">
        <v>-0.01512714607074539</v>
      </c>
      <c r="T459" s="21475" t="n">
        <v>0.06497856985913582</v>
      </c>
      <c r="U459" s="22563" t="n">
        <v>-0.23280207772406908</v>
      </c>
      <c r="V459" s="23651" t="n">
        <v>-0.0774583310269964</v>
      </c>
      <c r="W459" s="24737" t="n">
        <v>0.0608330373121281</v>
      </c>
      <c r="X459" t="n" s="25823">
        <v>-1.2732938292981428</v>
      </c>
      <c r="Y459" t="n" s="26972">
        <v>0.7292176877923159</v>
      </c>
      <c r="Z459" t="n" s="28123">
        <v>0.7539076772798011</v>
      </c>
      <c r="AA459" t="n" s="29334">
        <v>0.0</v>
      </c>
      <c r="AB459" t="n" s="30547">
        <v>0.0</v>
      </c>
      <c r="AC459" t="n" s="31760">
        <v>0.08868260294755842</v>
      </c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</row>
    <row r="460" spans="1:23" x14ac:dyDescent="0.25">
      <c r="A460" s="116" t="str">
        <f>IF(ISBLANK(TBL_DATA[[#This Row],[Row.names]]), "",   DATE(YEAR(TBL_DATA[[#This Row],[Row.names]]), MONTH(TBL_DATA[[#This Row],[Row.names]]), DAY(TBL_DATA[[#This Row],[Row.names]])))</f>
        <v/>
      </c>
      <c r="B460" s="644" t="s">
        <v>587</v>
      </c>
      <c r="C460" s="1857" t="s">
        <v>1800</v>
      </c>
      <c r="D460" s="3070" t="n">
        <v>-0.00213438410704758</v>
      </c>
      <c r="E460" s="4283" t="n">
        <v>0.0836982411616034</v>
      </c>
      <c r="F460" s="5434" t="n">
        <v>-0.10490074207340316</v>
      </c>
      <c r="G460" s="6585" t="n">
        <v>0.5316956500776927</v>
      </c>
      <c r="H460" t="n" s="7736">
        <v>0.5311824221009093</v>
      </c>
      <c r="I460" t="n" s="8887">
        <v>0.0036549604983935322</v>
      </c>
      <c r="J460" t="n" s="10038">
        <v>-0.12942723992099936</v>
      </c>
      <c r="K460" s="11187" t="n">
        <v>1.410620587802055</v>
      </c>
      <c r="L460" s="12336" t="n">
        <v>0.5703496145967615</v>
      </c>
      <c r="M460" s="13485" t="n">
        <v>0.003498954919360903</v>
      </c>
      <c r="N460" s="14634" t="n">
        <v>0.08473854732305786</v>
      </c>
      <c r="O460" s="15785" t="n">
        <v>0.06325851747303615</v>
      </c>
      <c r="P460" s="16998" t="n">
        <v>-0.013659169901140467</v>
      </c>
      <c r="Q460" s="18149" t="n">
        <v>-0.013865166315826799</v>
      </c>
      <c r="R460" s="19300" t="n">
        <v>-0.012070702298360313</v>
      </c>
      <c r="S460" t="n" s="20388">
        <v>-0.017518501566833544</v>
      </c>
      <c r="T460" t="n" s="21476">
        <v>0.0650409210575687</v>
      </c>
      <c r="U460" t="n" s="22564">
        <v>-0.2693458407719604</v>
      </c>
      <c r="V460" s="23652" t="n">
        <v>-0.07360500653967572</v>
      </c>
      <c r="W460" t="n" s="24738">
        <v>0.06076596999416268</v>
      </c>
      <c r="X460" t="n" s="25824">
        <v>-1.2112866222121754</v>
      </c>
      <c r="Y460" t="n" s="26973">
        <v>0.7288226273249955</v>
      </c>
      <c r="Z460" t="n" s="28124">
        <v>0.7552149459569516</v>
      </c>
      <c r="AA460" t="n" s="29335">
        <v>0.0</v>
      </c>
      <c r="AB460" t="n" s="30548">
        <v>0.0</v>
      </c>
      <c r="AC460" t="n" s="31761">
        <v>0.08545297301772456</v>
      </c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</row>
    <row r="461" spans="1:23" x14ac:dyDescent="0.25">
      <c r="A461" s="116" t="str">
        <f>IF(ISBLANK(TBL_DATA[[#This Row],[Row.names]]), "",   DATE(YEAR(TBL_DATA[[#This Row],[Row.names]]), MONTH(TBL_DATA[[#This Row],[Row.names]]), DAY(TBL_DATA[[#This Row],[Row.names]])))</f>
        <v/>
      </c>
      <c r="B461" s="645" t="s">
        <v>588</v>
      </c>
      <c r="C461" s="1858" t="s">
        <v>1801</v>
      </c>
      <c r="D461" s="3071" t="n">
        <v>0.0031947129557264716</v>
      </c>
      <c r="E461" s="4284" t="n">
        <v>0.08716034597274036</v>
      </c>
      <c r="F461" s="5435" t="n">
        <v>-0.12605446419763255</v>
      </c>
      <c r="G461" s="6586" t="n">
        <v>0.5264868493840299</v>
      </c>
      <c r="H461" s="7737" t="n">
        <v>0.5377838703078835</v>
      </c>
      <c r="I461" s="8888" t="n">
        <v>0.0036146879131941966</v>
      </c>
      <c r="J461" s="10039" t="n">
        <v>-0.14227270787055424</v>
      </c>
      <c r="K461" s="11188" t="n">
        <v>1.3871462890833057</v>
      </c>
      <c r="L461" s="12337" t="n">
        <v>0.5675433560551223</v>
      </c>
      <c r="M461" s="13486" t="n">
        <v>0.0034963873910281136</v>
      </c>
      <c r="N461" s="14635" t="n">
        <v>0.0844011820322531</v>
      </c>
      <c r="O461" s="15786" t="n">
        <v>0.06325851747303615</v>
      </c>
      <c r="P461" s="16999" t="n">
        <v>-0.010508094072461671</v>
      </c>
      <c r="Q461" s="18150" t="n">
        <v>-0.013837782018025985</v>
      </c>
      <c r="R461" s="19301" t="n">
        <v>-0.012050462209354858</v>
      </c>
      <c r="S461" s="20389" t="n">
        <v>-0.027099720867715726</v>
      </c>
      <c r="T461" s="21477" t="n">
        <v>0.06478821735694176</v>
      </c>
      <c r="U461" s="22565" t="n">
        <v>-0.4182816254754093</v>
      </c>
      <c r="V461" s="23653" t="n">
        <v>-0.08579789520553627</v>
      </c>
      <c r="W461" s="24739" t="n">
        <v>0.060425192294421386</v>
      </c>
      <c r="X461" t="n" s="25825">
        <v>-1.4199027251330296</v>
      </c>
      <c r="Y461" t="n" s="26974">
        <v>0.7333374873193674</v>
      </c>
      <c r="Z461" t="n" s="28125">
        <v>0.7533547345408552</v>
      </c>
      <c r="AA461" t="n" s="29336">
        <v>0.0</v>
      </c>
      <c r="AB461" t="n" s="30549">
        <v>0.0</v>
      </c>
      <c r="AC461" t="n" s="31762">
        <v>0.08264412115398517</v>
      </c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</row>
    <row r="462" spans="1:23" x14ac:dyDescent="0.25">
      <c r="A462" s="116" t="str">
        <f>IF(ISBLANK(TBL_DATA[[#This Row],[Row.names]]), "",   DATE(YEAR(TBL_DATA[[#This Row],[Row.names]]), MONTH(TBL_DATA[[#This Row],[Row.names]]), DAY(TBL_DATA[[#This Row],[Row.names]])))</f>
        <v/>
      </c>
      <c r="B462" s="646" t="s">
        <v>589</v>
      </c>
      <c r="C462" s="1859" t="s">
        <v>1802</v>
      </c>
      <c r="D462" s="3072" t="n">
        <v>0.0014214252521662716</v>
      </c>
      <c r="E462" s="4285" t="n">
        <v>0.08870566314165984</v>
      </c>
      <c r="F462" s="5436" t="n">
        <v>-0.13462786759712198</v>
      </c>
      <c r="G462" s="6587" t="n">
        <v>0.5256618319489279</v>
      </c>
      <c r="H462" s="7738" t="n">
        <v>0.5387439342513848</v>
      </c>
      <c r="I462" s="8889" t="n">
        <v>0.0036102771488641973</v>
      </c>
      <c r="J462" s="10040" t="n">
        <v>-0.1372257932604014</v>
      </c>
      <c r="K462" s="11189" t="n">
        <v>1.39264244333182</v>
      </c>
      <c r="L462" s="12338" t="n">
        <v>0.5683056461520775</v>
      </c>
      <c r="M462" s="13487" t="n">
        <v>0.0034926710270737887</v>
      </c>
      <c r="N462" s="14636" t="n">
        <v>0.08438587689326112</v>
      </c>
      <c r="O462" s="15787" t="n">
        <v>0.06325851747303615</v>
      </c>
      <c r="P462" s="17000" t="n">
        <v>-0.009101605290562143</v>
      </c>
      <c r="Q462" s="18151" t="n">
        <v>-0.013839043543691046</v>
      </c>
      <c r="R462" s="19302" t="n">
        <v>-0.012052047843965267</v>
      </c>
      <c r="S462" s="20390" t="n">
        <v>-0.02408113266289924</v>
      </c>
      <c r="T462" s="21478" t="n">
        <v>0.064728008097023</v>
      </c>
      <c r="U462" s="22566" t="n">
        <v>-0.3720357441990678</v>
      </c>
      <c r="V462" s="23654" t="n">
        <v>-0.0820166575828466</v>
      </c>
      <c r="W462" s="24740" t="n">
        <v>0.06037383073247246</v>
      </c>
      <c r="X462" t="n" s="25826">
        <v>-1.358480265171138</v>
      </c>
      <c r="Y462" t="n" s="26975">
        <v>0.7339917807791753</v>
      </c>
      <c r="Z462" t="n" s="28126">
        <v>0.753860495152835</v>
      </c>
      <c r="AA462" t="n" s="29337">
        <v>0.0</v>
      </c>
      <c r="AB462" t="n" s="30550">
        <v>0.0</v>
      </c>
      <c r="AC462" t="n" s="31763">
        <v>0.08038471931454343</v>
      </c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</row>
    <row r="463" spans="1:23" x14ac:dyDescent="0.25">
      <c r="A463" s="116" t="str">
        <f>IF(ISBLANK(TBL_DATA[[#This Row],[Row.names]]), "",   DATE(YEAR(TBL_DATA[[#This Row],[Row.names]]), MONTH(TBL_DATA[[#This Row],[Row.names]]), DAY(TBL_DATA[[#This Row],[Row.names]])))</f>
        <v/>
      </c>
      <c r="B463" s="647" t="s">
        <v>590</v>
      </c>
      <c r="C463" s="1860" t="s">
        <v>1803</v>
      </c>
      <c r="D463" s="3073" t="n">
        <v>-3.0025931486286363E-4</v>
      </c>
      <c r="E463" s="4286" t="n">
        <v>0.08837876912515763</v>
      </c>
      <c r="F463" s="5437" t="n">
        <v>-0.15107726580827563</v>
      </c>
      <c r="G463" s="6588" t="n">
        <v>0.5217374183551188</v>
      </c>
      <c r="H463" s="7739" t="n">
        <v>0.5559570773088761</v>
      </c>
      <c r="I463" s="8890" t="n">
        <v>0.0034815821016037133</v>
      </c>
      <c r="J463" s="10041" t="n">
        <v>-0.1646718321797751</v>
      </c>
      <c r="K463" s="11190" t="n">
        <v>1.3923318773132065</v>
      </c>
      <c r="L463" s="12339" t="n">
        <v>0.588030709300723</v>
      </c>
      <c r="M463" s="13488" t="n">
        <v>0.003353486687597305</v>
      </c>
      <c r="N463" s="14637" t="n">
        <v>0.08294007718045941</v>
      </c>
      <c r="O463" s="15788" t="n">
        <v>0.06326136779671357</v>
      </c>
      <c r="P463" s="17001" t="n">
        <v>-0.009399131763656254</v>
      </c>
      <c r="Q463" s="18152" t="n">
        <v>-0.013728068382266279</v>
      </c>
      <c r="R463" s="19303" t="n">
        <v>-0.01197168962893675</v>
      </c>
      <c r="S463" s="20391" t="n">
        <v>-0.021513916890976703</v>
      </c>
      <c r="T463" s="21479" t="n">
        <v>0.06477173699074613</v>
      </c>
      <c r="U463" s="22567" t="n">
        <v>-0.33214975991844053</v>
      </c>
      <c r="V463" s="23655" t="n">
        <v>-0.08534902694019642</v>
      </c>
      <c r="W463" s="24741" t="n">
        <v>0.06036590377092754</v>
      </c>
      <c r="X463" t="n" s="25827">
        <v>-1.4138614947946964</v>
      </c>
      <c r="Y463" t="n" s="26976">
        <v>0.7456252928307059</v>
      </c>
      <c r="Z463" t="n" s="28127">
        <v>0.7668316042657103</v>
      </c>
      <c r="AA463" t="n" s="29338">
        <v>0.0</v>
      </c>
      <c r="AB463" t="n" s="30551">
        <v>0.0</v>
      </c>
      <c r="AC463" t="n" s="31764">
        <v>0.0772899083208115</v>
      </c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</row>
    <row r="464" spans="1:23" x14ac:dyDescent="0.25">
      <c r="A464" s="116" t="str">
        <f>IF(ISBLANK(TBL_DATA[[#This Row],[Row.names]]), "",   DATE(YEAR(TBL_DATA[[#This Row],[Row.names]]), MONTH(TBL_DATA[[#This Row],[Row.names]]), DAY(TBL_DATA[[#This Row],[Row.names]])))</f>
        <v/>
      </c>
      <c r="B464" s="648" t="s">
        <v>591</v>
      </c>
      <c r="C464" s="1861" t="s">
        <v>1804</v>
      </c>
      <c r="D464" s="3074" t="n">
        <v>0.002771406727828835</v>
      </c>
      <c r="E464" s="4287" t="n">
        <v>0.09139510936833695</v>
      </c>
      <c r="F464" s="5438" t="n">
        <v>-0.1738115565188586</v>
      </c>
      <c r="G464" s="6589" t="n">
        <v>0.5204472807965088</v>
      </c>
      <c r="H464" s="7740" t="n">
        <v>0.5669059520808662</v>
      </c>
      <c r="I464" s="8891" t="n">
        <v>0.0034316887769051045</v>
      </c>
      <c r="J464" s="10042" t="n">
        <v>-0.18190592474532463</v>
      </c>
      <c r="K464" s="11191" t="n">
        <v>1.39175729347305</v>
      </c>
      <c r="L464" s="12340" t="n">
        <v>0.5971812806616029</v>
      </c>
      <c r="M464" s="13489" t="n">
        <v>0.003309570288037197</v>
      </c>
      <c r="N464" s="14638" t="n">
        <v>0.08277840560157906</v>
      </c>
      <c r="O464" s="15789" t="n">
        <v>0.06326136779671357</v>
      </c>
      <c r="P464" s="17002" t="n">
        <v>-0.006653773852833167</v>
      </c>
      <c r="Q464" s="18153" t="n">
        <v>-0.013717452130214436</v>
      </c>
      <c r="R464" s="19304" t="n">
        <v>-0.011964497011583787</v>
      </c>
      <c r="S464" s="20392" t="n">
        <v>-0.03301352716069206</v>
      </c>
      <c r="T464" s="21480" t="n">
        <v>0.06463551646433373</v>
      </c>
      <c r="U464" s="22568" t="n">
        <v>-0.510764498631478</v>
      </c>
      <c r="V464" s="23656" t="n">
        <v>-0.09389787256505522</v>
      </c>
      <c r="W464" s="24742" t="n">
        <v>0.06027076069402457</v>
      </c>
      <c r="X464" t="n" s="25828">
        <v>-1.5579340875046321</v>
      </c>
      <c r="Y464" t="n" s="26977">
        <v>0.7529315719777371</v>
      </c>
      <c r="Z464" t="n" s="28128">
        <v>0.77277505178519</v>
      </c>
      <c r="AA464" t="n" s="29339">
        <v>0.0</v>
      </c>
      <c r="AB464" t="n" s="30552">
        <v>0.0</v>
      </c>
      <c r="AC464" t="n" s="31765">
        <v>0.07417106914701338</v>
      </c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</row>
    <row r="465" spans="1:23" x14ac:dyDescent="0.25">
      <c r="A465" s="116" t="str">
        <f>IF(ISBLANK(TBL_DATA[[#This Row],[Row.names]]), "",   DATE(YEAR(TBL_DATA[[#This Row],[Row.names]]), MONTH(TBL_DATA[[#This Row],[Row.names]]), DAY(TBL_DATA[[#This Row],[Row.names]])))</f>
        <v/>
      </c>
      <c r="B465" s="649" t="s">
        <v>592</v>
      </c>
      <c r="C465" s="1862" t="s">
        <v>1805</v>
      </c>
      <c r="D465" s="3075" t="n">
        <v>-0.006344365631509529</v>
      </c>
      <c r="E465" s="4288" t="n">
        <v>0.08447089974606303</v>
      </c>
      <c r="F465" s="5439" t="n">
        <v>-0.19666748543988843</v>
      </c>
      <c r="G465" s="6590" t="n">
        <v>0.5206158877201751</v>
      </c>
      <c r="H465" t="n" s="7741">
        <v>0.5571287791597183</v>
      </c>
      <c r="I465" t="n" s="8892">
        <v>0.003486381952135615</v>
      </c>
      <c r="J465" t="n" s="10043">
        <v>-0.20603913995466228</v>
      </c>
      <c r="K465" s="11192" t="n">
        <v>1.3874225158431792</v>
      </c>
      <c r="L465" s="12341" t="n">
        <v>0.5820734942974578</v>
      </c>
      <c r="M465" s="13490" t="n">
        <v>0.0033867738116759093</v>
      </c>
      <c r="N465" s="14639" t="n">
        <v>0.08316421747076604</v>
      </c>
      <c r="O465" s="15790" t="n">
        <v>0.06452134961837194</v>
      </c>
      <c r="P465" s="17003" t="n">
        <v>-0.012955925510190869</v>
      </c>
      <c r="Q465" s="18154" t="n">
        <v>-0.013960271945532947</v>
      </c>
      <c r="R465" s="19305" t="n">
        <v>-0.012199146690186027</v>
      </c>
      <c r="S465" t="n" s="20393">
        <v>-0.03617132277773283</v>
      </c>
      <c r="T465" t="n" s="21481">
        <v>0.0648938940774353</v>
      </c>
      <c r="U465" t="n" s="22569">
        <v>-0.5573917745569564</v>
      </c>
      <c r="V465" s="23657" t="n">
        <v>-0.10335297617679529</v>
      </c>
      <c r="W465" t="n" s="24743">
        <v>0.06092637909182306</v>
      </c>
      <c r="X465" t="n" s="25829">
        <v>-1.696358420070073</v>
      </c>
      <c r="Y465" t="n" s="26978">
        <v>0.7464105968967203</v>
      </c>
      <c r="Z465" t="n" s="28129">
        <v>0.762937411782551</v>
      </c>
      <c r="AA465" t="n" s="29340">
        <v>0.0</v>
      </c>
      <c r="AB465" t="n" s="30553">
        <v>0.0</v>
      </c>
      <c r="AC465" t="n" s="31766">
        <v>0.0720568184799032</v>
      </c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</row>
    <row r="466" spans="1:23" x14ac:dyDescent="0.25">
      <c r="A466" s="116" t="str">
        <f>IF(ISBLANK(TBL_DATA[[#This Row],[Row.names]]), "",   DATE(YEAR(TBL_DATA[[#This Row],[Row.names]]), MONTH(TBL_DATA[[#This Row],[Row.names]]), DAY(TBL_DATA[[#This Row],[Row.names]])))</f>
        <v/>
      </c>
      <c r="B466" s="650" t="s">
        <v>593</v>
      </c>
      <c r="C466" s="1863" t="s">
        <v>1806</v>
      </c>
      <c r="D466" s="3076" t="n">
        <v>-0.004137836541755126</v>
      </c>
      <c r="E466" s="4289" t="n">
        <v>0.07998353642862366</v>
      </c>
      <c r="F466" s="5440" t="n">
        <v>-0.20478085227679</v>
      </c>
      <c r="G466" s="6591" t="n">
        <v>0.5157417735354334</v>
      </c>
      <c r="H466" s="7742" t="n">
        <v>0.5331194374804984</v>
      </c>
      <c r="I466" s="8893" t="n">
        <v>0.0035231349674426943</v>
      </c>
      <c r="J466" s="10044" t="n">
        <v>-0.18485604942422318</v>
      </c>
      <c r="K466" s="11193" t="n">
        <v>1.3545040462250135</v>
      </c>
      <c r="L466" s="12342" t="n">
        <v>0.5787394348200298</v>
      </c>
      <c r="M466" s="13491" t="n">
        <v>0.0033465844376019665</v>
      </c>
      <c r="N466" s="14640" t="n">
        <v>0.08185150223438623</v>
      </c>
      <c r="O466" s="15791" t="n">
        <v>0.06282719172153453</v>
      </c>
      <c r="P466" s="17004" t="n">
        <v>-0.017040152549937626</v>
      </c>
      <c r="Q466" s="18155" t="n">
        <v>-0.01367350892722188</v>
      </c>
      <c r="R466" s="19306" t="n">
        <v>-0.011940182357730207</v>
      </c>
      <c r="S466" s="20394" t="n">
        <v>-0.0489717545644619</v>
      </c>
      <c r="T466" s="21482" t="n">
        <v>0.06516096000314023</v>
      </c>
      <c r="U466" s="22570" t="n">
        <v>-0.7515505382686483</v>
      </c>
      <c r="V466" s="23658" t="n">
        <v>-0.11178568167632197</v>
      </c>
      <c r="W466" s="24744" t="n">
        <v>0.06052080598488534</v>
      </c>
      <c r="X466" t="n" s="25830">
        <v>-1.8470620120994372</v>
      </c>
      <c r="Y466" t="n" s="26979">
        <v>0.7301502841747707</v>
      </c>
      <c r="Z466" t="n" s="28130">
        <v>0.7607492588363329</v>
      </c>
      <c r="AA466" t="n" s="29341">
        <v>0.0</v>
      </c>
      <c r="AB466" t="n" s="30554">
        <v>0.0</v>
      </c>
      <c r="AC466" t="n" s="31767">
        <v>0.07514165708271785</v>
      </c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</row>
    <row r="467" spans="1:23" x14ac:dyDescent="0.25">
      <c r="A467" s="116" t="str">
        <f>IF(ISBLANK(TBL_DATA[[#This Row],[Row.names]]), "",   DATE(YEAR(TBL_DATA[[#This Row],[Row.names]]), MONTH(TBL_DATA[[#This Row],[Row.names]]), DAY(TBL_DATA[[#This Row],[Row.names]])))</f>
        <v/>
      </c>
      <c r="B467" s="651" t="s">
        <v>594</v>
      </c>
      <c r="C467" s="1864" t="s">
        <v>1807</v>
      </c>
      <c r="D467" s="3077" t="n">
        <v>-0.008337575499085067</v>
      </c>
      <c r="E467" s="4290" t="n">
        <v>0.07097909215588105</v>
      </c>
      <c r="F467" s="5441" t="n">
        <v>-0.20131635982612506</v>
      </c>
      <c r="G467" s="6592" t="n">
        <v>0.515331391663432</v>
      </c>
      <c r="H467" s="7743" t="n">
        <v>0.5379993240968399</v>
      </c>
      <c r="I467" s="8894" t="n">
        <v>0.003505171745011328</v>
      </c>
      <c r="J467" s="10045" t="n">
        <v>-0.19084182096892321</v>
      </c>
      <c r="K467" s="11194" t="n">
        <v>1.3623056292686542</v>
      </c>
      <c r="L467" s="12343" t="n">
        <v>0.5743056873520318</v>
      </c>
      <c r="M467" s="13492" t="n">
        <v>0.003364626961729659</v>
      </c>
      <c r="N467" s="14641" t="n">
        <v>0.08186311519528841</v>
      </c>
      <c r="O467" s="15792" t="n">
        <v>0.06284215390144493</v>
      </c>
      <c r="P467" s="17005" t="n">
        <v>-0.025235654490621817</v>
      </c>
      <c r="Q467" s="18156" t="n">
        <v>-0.013675891341494679</v>
      </c>
      <c r="R467" s="19307" t="n">
        <v>-0.011942318850387244</v>
      </c>
      <c r="S467" s="20395" t="n">
        <v>-0.05972812278687345</v>
      </c>
      <c r="T467" s="21483" t="n">
        <v>0.06547120788464847</v>
      </c>
      <c r="U467" s="22571" t="n">
        <v>-0.9122807523592116</v>
      </c>
      <c r="V467" s="23659" t="n">
        <v>-0.1200152983603987</v>
      </c>
      <c r="W467" s="24745" t="n">
        <v>0.060695083904332404</v>
      </c>
      <c r="X467" t="n" s="25831">
        <v>-1.9773479273801948</v>
      </c>
      <c r="Y467" t="n" s="26980">
        <v>0.7334843720876676</v>
      </c>
      <c r="Z467" t="n" s="28131">
        <v>0.7578295899158543</v>
      </c>
      <c r="AA467" t="n" s="29342">
        <v>0.0</v>
      </c>
      <c r="AB467" t="n" s="30555">
        <v>0.0</v>
      </c>
      <c r="AC467" t="n" s="31768">
        <v>0.07468544476384308</v>
      </c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</row>
    <row r="468" spans="1:23" x14ac:dyDescent="0.25">
      <c r="A468" s="116" t="str">
        <f>IF(ISBLANK(TBL_DATA[[#This Row],[Row.names]]), "",   DATE(YEAR(TBL_DATA[[#This Row],[Row.names]]), MONTH(TBL_DATA[[#This Row],[Row.names]]), DAY(TBL_DATA[[#This Row],[Row.names]])))</f>
        <v/>
      </c>
      <c r="B468" s="652" t="s">
        <v>595</v>
      </c>
      <c r="C468" s="1865" t="s">
        <v>1808</v>
      </c>
      <c r="D468" s="3078" t="n">
        <v>0.0011654203143859987</v>
      </c>
      <c r="E468" s="4291" t="n">
        <v>0.07222723294616218</v>
      </c>
      <c r="F468" s="5442" t="n">
        <v>-0.1843527609723299</v>
      </c>
      <c r="G468" s="6593" t="n">
        <v>0.514685589164941</v>
      </c>
      <c r="H468" s="7744" t="n">
        <v>0.5318487055420638</v>
      </c>
      <c r="I468" s="8895" t="n">
        <v>0.0035254920368382237</v>
      </c>
      <c r="J468" s="10046" t="n">
        <v>-0.14871845886740598</v>
      </c>
      <c r="K468" s="11195" t="n">
        <v>1.2584003162124708</v>
      </c>
      <c r="L468" s="12344" t="n">
        <v>0.5231858329403852</v>
      </c>
      <c r="M468" s="13493" t="n">
        <v>0.0035579611291837797</v>
      </c>
      <c r="N468" s="14642" t="n">
        <v>0.08179502588216307</v>
      </c>
      <c r="O468" s="15793" t="n">
        <v>0.06284215390144493</v>
      </c>
      <c r="P468" s="17006" t="n">
        <v>-0.024099644320625946</v>
      </c>
      <c r="Q468" s="18157" t="n">
        <v>-0.01367787528292916</v>
      </c>
      <c r="R468" s="19308" t="n">
        <v>-0.011945744683690739</v>
      </c>
      <c r="S468" s="20396" t="n">
        <v>-0.049065129012689446</v>
      </c>
      <c r="T468" s="21484" t="n">
        <v>0.06546484317328756</v>
      </c>
      <c r="U468" s="22572" t="n">
        <v>-0.749488223515826</v>
      </c>
      <c r="V468" s="23660" t="n">
        <v>-0.0873845219479783</v>
      </c>
      <c r="W468" s="24746" t="n">
        <v>0.06175833857763795</v>
      </c>
      <c r="X468" t="n" s="25832">
        <v>-1.4149428880462034</v>
      </c>
      <c r="Y468" t="n" s="26981">
        <v>0.729279579819745</v>
      </c>
      <c r="Z468" t="n" s="28132">
        <v>0.7233158597323752</v>
      </c>
      <c r="AA468" t="n" s="29343">
        <v>0.0</v>
      </c>
      <c r="AB468" t="n" s="30556">
        <v>0.0</v>
      </c>
      <c r="AC468" t="n" s="31769">
        <v>0.08129584136252963</v>
      </c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</row>
    <row r="469" spans="1:23" x14ac:dyDescent="0.25">
      <c r="A469" s="116" t="str">
        <f>IF(ISBLANK(TBL_DATA[[#This Row],[Row.names]]), "",   DATE(YEAR(TBL_DATA[[#This Row],[Row.names]]), MONTH(TBL_DATA[[#This Row],[Row.names]]), DAY(TBL_DATA[[#This Row],[Row.names]])))</f>
        <v/>
      </c>
      <c r="B469" s="653" t="s">
        <v>596</v>
      </c>
      <c r="C469" s="1866" t="s">
        <v>1809</v>
      </c>
      <c r="D469" s="3079" t="n">
        <v>-5.820318454566846E-4</v>
      </c>
      <c r="E469" s="4292" t="n">
        <v>0.07160316255102162</v>
      </c>
      <c r="F469" s="5443" t="n">
        <v>-0.1905271525767167</v>
      </c>
      <c r="G469" s="6594" t="n">
        <v>0.5238553364816277</v>
      </c>
      <c r="H469" s="7745" t="n">
        <v>0.5097702716103062</v>
      </c>
      <c r="I469" s="8896" t="n">
        <v>0.0035210623403340033</v>
      </c>
      <c r="J469" s="10047" t="n">
        <v>-0.14497675519246989</v>
      </c>
      <c r="K469" s="11196" t="n">
        <v>1.232074288618457</v>
      </c>
      <c r="L469" s="12345" t="n">
        <v>0.5000802916033622</v>
      </c>
      <c r="M469" s="13494" t="n">
        <v>0.003555691073383373</v>
      </c>
      <c r="N469" s="14643" t="n">
        <v>0.07983147667347437</v>
      </c>
      <c r="O469" s="15794" t="n">
        <v>0.06031205378647396</v>
      </c>
      <c r="P469" s="17007" t="n">
        <v>-0.024667649405623937</v>
      </c>
      <c r="Q469" s="18158" t="n">
        <v>-0.01321967574901637</v>
      </c>
      <c r="R469" s="19309" t="n">
        <v>-0.0115291262071931</v>
      </c>
      <c r="S469" s="20397" t="n">
        <v>-0.059551604613040765</v>
      </c>
      <c r="T469" s="21485" t="n">
        <v>0.06499062646061685</v>
      </c>
      <c r="U469" s="22573" t="n">
        <v>-0.9163106721109693</v>
      </c>
      <c r="V469" s="23661" t="n">
        <v>-0.10207523542877928</v>
      </c>
      <c r="W469" s="24747" t="n">
        <v>0.06125614199749057</v>
      </c>
      <c r="X469" t="n" s="25833">
        <v>-1.6663673568107</v>
      </c>
      <c r="Y469" t="n" s="26982">
        <v>0.7139819826930551</v>
      </c>
      <c r="Z469" t="n" s="28133">
        <v>0.707163553644673</v>
      </c>
      <c r="AA469" t="n" s="29344">
        <v>0.0</v>
      </c>
      <c r="AB469" t="n" s="30557">
        <v>0.0</v>
      </c>
      <c r="AC469" t="n" s="31770">
        <v>0.0780910038263718</v>
      </c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</row>
    <row r="470" spans="1:23" x14ac:dyDescent="0.25">
      <c r="A470" s="116" t="str">
        <f>IF(ISBLANK(TBL_DATA[[#This Row],[Row.names]]), "",   DATE(YEAR(TBL_DATA[[#This Row],[Row.names]]), MONTH(TBL_DATA[[#This Row],[Row.names]]), DAY(TBL_DATA[[#This Row],[Row.names]])))</f>
        <v/>
      </c>
      <c r="B470" s="654" t="s">
        <v>597</v>
      </c>
      <c r="C470" s="1867" t="s">
        <v>1810</v>
      </c>
      <c r="D470" s="3080" t="n">
        <v>0.003910203968441049</v>
      </c>
      <c r="E470" s="4293" t="n">
        <v>0.07579334948982264</v>
      </c>
      <c r="F470" s="5444" t="n">
        <v>-0.17450479609192904</v>
      </c>
      <c r="G470" s="6595" t="n">
        <v>0.5330665805313416</v>
      </c>
      <c r="H470" s="7746" t="n">
        <v>0.5247793615979962</v>
      </c>
      <c r="I470" s="8897" t="n">
        <v>0.0034773660580331585</v>
      </c>
      <c r="J470" s="10048" t="n">
        <v>-0.13320428088462022</v>
      </c>
      <c r="K470" s="11197" t="n">
        <v>1.2403115845007</v>
      </c>
      <c r="L470" s="12346" t="n">
        <v>0.5104303865558412</v>
      </c>
      <c r="M470" s="13495" t="n">
        <v>0.0035294740337419783</v>
      </c>
      <c r="N470" s="14644" t="n">
        <v>0.08007612234236719</v>
      </c>
      <c r="O470" s="15795" t="n">
        <v>0.060173002847227215</v>
      </c>
      <c r="P470" s="17008" t="n">
        <v>-0.020853900977780837</v>
      </c>
      <c r="Q470" s="18159" t="n">
        <v>-0.013165870944481465</v>
      </c>
      <c r="R470" s="19310" t="n">
        <v>-0.011470140668933985</v>
      </c>
      <c r="S470" s="20398" t="n">
        <v>-0.05432432850563751</v>
      </c>
      <c r="T470" s="21486" t="n">
        <v>0.0649302811784103</v>
      </c>
      <c r="U470" s="22574" t="n">
        <v>-0.8366562953326724</v>
      </c>
      <c r="V470" s="23662" t="n">
        <v>-0.09926251850847034</v>
      </c>
      <c r="W470" s="24748" t="n">
        <v>0.06113401804439447</v>
      </c>
      <c r="X470" t="n" s="25834">
        <v>-1.6236871333467335</v>
      </c>
      <c r="Y470" t="n" s="26983">
        <v>0.7244165663470131</v>
      </c>
      <c r="Z470" t="n" s="28134">
        <v>0.7144441101694671</v>
      </c>
      <c r="AA470" t="n" s="29345">
        <v>0.0</v>
      </c>
      <c r="AB470" t="n" s="30558">
        <v>0.0</v>
      </c>
      <c r="AC470" t="n" s="31771">
        <v>0.07498938446648364</v>
      </c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</row>
    <row r="471" spans="1:23" x14ac:dyDescent="0.25">
      <c r="A471" s="116" t="str">
        <f>IF(ISBLANK(TBL_DATA[[#This Row],[Row.names]]), "",   DATE(YEAR(TBL_DATA[[#This Row],[Row.names]]), MONTH(TBL_DATA[[#This Row],[Row.names]]), DAY(TBL_DATA[[#This Row],[Row.names]])))</f>
        <v/>
      </c>
      <c r="B471" s="655" t="s">
        <v>598</v>
      </c>
      <c r="C471" s="1868" t="s">
        <v>1811</v>
      </c>
      <c r="D471" s="3081" t="n">
        <v>-0.003839725970635771</v>
      </c>
      <c r="E471" s="4294" t="n">
        <v>0.07166259782674955</v>
      </c>
      <c r="F471" s="5445" t="n">
        <v>-0.1702455236813878</v>
      </c>
      <c r="G471" s="6596" t="n">
        <v>0.534721257950773</v>
      </c>
      <c r="H471" s="7747" t="n">
        <v>0.5214766309749164</v>
      </c>
      <c r="I471" s="8898" t="n">
        <v>0.0034764611906859325</v>
      </c>
      <c r="J471" s="10049" t="n">
        <v>-0.13890327277589387</v>
      </c>
      <c r="K471" s="11198" t="n">
        <v>1.2399842540960124</v>
      </c>
      <c r="L471" s="12347" t="n">
        <v>0.5064626513969378</v>
      </c>
      <c r="M471" s="13496" t="n">
        <v>0.0035305780878687625</v>
      </c>
      <c r="N471" s="14645" t="n">
        <v>0.07977853924482076</v>
      </c>
      <c r="O471" s="15796" t="n">
        <v>0.0606610604405389</v>
      </c>
      <c r="P471" s="17009" t="n">
        <v>-0.024613553683242917</v>
      </c>
      <c r="Q471" s="18160" t="n">
        <v>-0.013261623560223002</v>
      </c>
      <c r="R471" s="19311" t="n">
        <v>-0.011572195046714437</v>
      </c>
      <c r="S471" s="20399" t="n">
        <v>-0.058692850087016746</v>
      </c>
      <c r="T471" s="21487" t="n">
        <v>0.06490564257736497</v>
      </c>
      <c r="U471" s="22575" t="n">
        <v>-0.9042796243340042</v>
      </c>
      <c r="V471" s="23663" t="n">
        <v>-0.1053749059390715</v>
      </c>
      <c r="W471" s="24749" t="n">
        <v>0.06109031720501718</v>
      </c>
      <c r="X471" t="n" s="25835">
        <v>-1.7249035650844085</v>
      </c>
      <c r="Y471" t="n" s="26984">
        <v>0.7221333886304637</v>
      </c>
      <c r="Z471" t="n" s="28135">
        <v>0.7116618940177546</v>
      </c>
      <c r="AA471" t="n" s="29346">
        <v>0.0</v>
      </c>
      <c r="AB471" t="n" s="30559">
        <v>0.0</v>
      </c>
      <c r="AC471" t="n" s="31772">
        <v>0.07380817726715903</v>
      </c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</row>
    <row r="472" spans="1:23" x14ac:dyDescent="0.25">
      <c r="A472" s="116" t="str">
        <f>IF(ISBLANK(TBL_DATA[[#This Row],[Row.names]]), "",   DATE(YEAR(TBL_DATA[[#This Row],[Row.names]]), MONTH(TBL_DATA[[#This Row],[Row.names]]), DAY(TBL_DATA[[#This Row],[Row.names]])))</f>
        <v/>
      </c>
      <c r="B472" s="656" t="s">
        <v>599</v>
      </c>
      <c r="C472" s="1869" t="s">
        <v>1812</v>
      </c>
      <c r="D472" s="3082" t="n">
        <v>0.003785200282850176</v>
      </c>
      <c r="E472" s="4295" t="n">
        <v>0.07571905539516322</v>
      </c>
      <c r="F472" s="5446" t="n">
        <v>-0.1991456132409335</v>
      </c>
      <c r="G472" s="6597" t="n">
        <v>0.5451600496904109</v>
      </c>
      <c r="H472" s="7748" t="n">
        <v>0.5673734973007424</v>
      </c>
      <c r="I472" s="8899" t="n">
        <v>0.003231096945527567</v>
      </c>
      <c r="J472" s="10050" t="n">
        <v>-0.14859452956351182</v>
      </c>
      <c r="K472" s="11199" t="n">
        <v>1.21960791358301</v>
      </c>
      <c r="L472" s="12348" t="n">
        <v>0.5120441677943044</v>
      </c>
      <c r="M472" s="13497" t="n">
        <v>0.003431497485140498</v>
      </c>
      <c r="N472" s="14646" t="n">
        <v>0.07798187958964156</v>
      </c>
      <c r="O472" s="15797" t="n">
        <v>0.0606610604405389</v>
      </c>
      <c r="P472" s="17010" t="n">
        <v>-0.020921520630756585</v>
      </c>
      <c r="Q472" s="18161" t="n">
        <v>-0.013047676001115904</v>
      </c>
      <c r="R472" s="19312" t="n">
        <v>-0.011396294411996561</v>
      </c>
      <c r="S472" s="20400" t="n">
        <v>-0.05312369347746149</v>
      </c>
      <c r="T472" s="21488" t="n">
        <v>0.06498431462496332</v>
      </c>
      <c r="U472" s="22576" t="n">
        <v>-0.817484862063227</v>
      </c>
      <c r="V472" s="23664" t="n">
        <v>-0.09136596989398549</v>
      </c>
      <c r="W472" s="24750" t="n">
        <v>0.061223446614347886</v>
      </c>
      <c r="X472" t="n" s="25836">
        <v>-1.4923362689707447</v>
      </c>
      <c r="Y472" t="n" s="26985">
        <v>0.7532419911958854</v>
      </c>
      <c r="Z472" t="n" s="28136">
        <v>0.7155726153188818</v>
      </c>
      <c r="AA472" t="n" s="29347">
        <v>0.0</v>
      </c>
      <c r="AB472" t="n" s="30560">
        <v>0.0</v>
      </c>
      <c r="AC472" t="n" s="31773">
        <v>0.07310650544470576</v>
      </c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</row>
    <row r="473" spans="1:23" x14ac:dyDescent="0.25">
      <c r="A473" s="116" t="str">
        <f>IF(ISBLANK(TBL_DATA[[#This Row],[Row.names]]), "",   DATE(YEAR(TBL_DATA[[#This Row],[Row.names]]), MONTH(TBL_DATA[[#This Row],[Row.names]]), DAY(TBL_DATA[[#This Row],[Row.names]])))</f>
        <v/>
      </c>
      <c r="B473" s="657" t="s">
        <v>600</v>
      </c>
      <c r="C473" s="1870" t="s">
        <v>1813</v>
      </c>
      <c r="D473" s="3083" t="n">
        <v>-0.0014779822089618117</v>
      </c>
      <c r="E473" s="4296" t="n">
        <v>0.07412916176944795</v>
      </c>
      <c r="F473" s="5447" t="n">
        <v>-0.1526341972299503</v>
      </c>
      <c r="G473" s="6598" t="n">
        <v>0.5105521116873434</v>
      </c>
      <c r="H473" s="7749" t="n">
        <v>0.5446652289167295</v>
      </c>
      <c r="I473" s="8900" t="n">
        <v>0.0033014585838258654</v>
      </c>
      <c r="J473" s="10051" t="n">
        <v>-0.11900709156715805</v>
      </c>
      <c r="K473" s="11200" t="n">
        <v>1.2051789582284238</v>
      </c>
      <c r="L473" s="12349" t="n">
        <v>0.5175129452162691</v>
      </c>
      <c r="M473" s="13498" t="n">
        <v>0.003398468730803835</v>
      </c>
      <c r="N473" s="14647" t="n">
        <v>0.07766774855161694</v>
      </c>
      <c r="O473" s="15798" t="n">
        <v>0.06025682969861384</v>
      </c>
      <c r="P473" s="17011" t="n">
        <v>-0.02236858120444174</v>
      </c>
      <c r="Q473" s="18162" t="n">
        <v>-0.01295857350884719</v>
      </c>
      <c r="R473" s="19313" t="n">
        <v>-0.011313844108870945</v>
      </c>
      <c r="S473" s="20401" t="n">
        <v>-0.03613675802446514</v>
      </c>
      <c r="T473" s="21489" t="n">
        <v>0.06525797399532436</v>
      </c>
      <c r="U473" s="22577" t="n">
        <v>-0.553752374032548</v>
      </c>
      <c r="V473" s="23665" t="n">
        <v>-0.08142748158018298</v>
      </c>
      <c r="W473" s="24751" t="n">
        <v>0.061387008320521894</v>
      </c>
      <c r="X473" t="n" s="25837">
        <v>-1.3264611488317388</v>
      </c>
      <c r="Y473" t="n" s="26986">
        <v>0.7380143825947632</v>
      </c>
      <c r="Z473" t="n" s="28137">
        <v>0.7193837259879243</v>
      </c>
      <c r="AA473" t="n" s="29348">
        <v>0.0</v>
      </c>
      <c r="AB473" t="n" s="30561">
        <v>0.0</v>
      </c>
      <c r="AC473" t="n" s="31774">
        <v>0.07192244546386728</v>
      </c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</row>
    <row r="474" spans="1:23" x14ac:dyDescent="0.25">
      <c r="A474" s="116" t="str">
        <f>IF(ISBLANK(TBL_DATA[[#This Row],[Row.names]]), "",   DATE(YEAR(TBL_DATA[[#This Row],[Row.names]]), MONTH(TBL_DATA[[#This Row],[Row.names]]), DAY(TBL_DATA[[#This Row],[Row.names]])))</f>
        <v/>
      </c>
      <c r="B474" s="658" t="s">
        <v>601</v>
      </c>
      <c r="C474" s="1871" t="s">
        <v>1814</v>
      </c>
      <c r="D474" s="3084" t="n">
        <v>-0.00390100845218498</v>
      </c>
      <c r="E474" s="4297" t="n">
        <v>0.06993897483064715</v>
      </c>
      <c r="F474" s="5448" t="n">
        <v>-0.15860119385592408</v>
      </c>
      <c r="G474" s="6599" t="n">
        <v>0.5053124582198422</v>
      </c>
      <c r="H474" s="7750" t="n">
        <v>0.5322539982662408</v>
      </c>
      <c r="I474" s="8901" t="n">
        <v>0.003356448459725736</v>
      </c>
      <c r="J474" s="10052" t="n">
        <v>-0.10689798062354561</v>
      </c>
      <c r="K474" s="11201" t="n">
        <v>1.19074910248115</v>
      </c>
      <c r="L474" s="12350" t="n">
        <v>0.520655636632294</v>
      </c>
      <c r="M474" s="13499" t="n">
        <v>0.0033978073637201647</v>
      </c>
      <c r="N474" s="14648" t="n">
        <v>0.07790677219296484</v>
      </c>
      <c r="O474" s="15799" t="n">
        <v>0.06056302590090817</v>
      </c>
      <c r="P474" s="17012" t="n">
        <v>-0.026182329632284618</v>
      </c>
      <c r="Q474" s="18163" t="n">
        <v>-0.013021523899631581</v>
      </c>
      <c r="R474" s="19314" t="n">
        <v>-0.011371732820676028</v>
      </c>
      <c r="S474" s="20402" t="n">
        <v>-0.054216867619644726</v>
      </c>
      <c r="T474" s="21490" t="n">
        <v>0.06558024919941062</v>
      </c>
      <c r="U474" s="22578" t="n">
        <v>-0.8267255504746082</v>
      </c>
      <c r="V474" s="23666" t="n">
        <v>-0.08474096297563316</v>
      </c>
      <c r="W474" s="24752" t="n">
        <v>0.061095920858118276</v>
      </c>
      <c r="X474" t="n" s="25838">
        <v>-1.3870150704893254</v>
      </c>
      <c r="Y474" t="n" s="26987">
        <v>0.7295573988838991</v>
      </c>
      <c r="Z474" t="n" s="28138">
        <v>0.7215647140986691</v>
      </c>
      <c r="AA474" t="n" s="29349">
        <v>0.0</v>
      </c>
      <c r="AB474" t="n" s="30562">
        <v>0.0</v>
      </c>
      <c r="AC474" t="n" s="31775">
        <v>0.06940697613522899</v>
      </c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</row>
    <row r="475" spans="1:23" x14ac:dyDescent="0.25">
      <c r="A475" s="116" t="str">
        <f>IF(ISBLANK(TBL_DATA[[#This Row],[Row.names]]), "",   DATE(YEAR(TBL_DATA[[#This Row],[Row.names]]), MONTH(TBL_DATA[[#This Row],[Row.names]]), DAY(TBL_DATA[[#This Row],[Row.names]])))</f>
        <v/>
      </c>
      <c r="B475" s="659" t="s">
        <v>602</v>
      </c>
      <c r="C475" s="1872" t="s">
        <v>1815</v>
      </c>
      <c r="D475" s="3085" t="n">
        <v>0.004652325468357255</v>
      </c>
      <c r="E475" s="4298" t="n">
        <v>0.07491667917283973</v>
      </c>
      <c r="F475" s="5449" t="n">
        <v>-0.1302010852077916</v>
      </c>
      <c r="G475" s="6600" t="n">
        <v>0.4851933317999453</v>
      </c>
      <c r="H475" s="7751" t="n">
        <v>0.4883690802534374</v>
      </c>
      <c r="I475" s="8902" t="n">
        <v>0.003503063996280594</v>
      </c>
      <c r="J475" s="10053" t="n">
        <v>-0.08519111207019281</v>
      </c>
      <c r="K475" s="11202" t="n">
        <v>1.1894351024836691</v>
      </c>
      <c r="L475" s="12351" t="n">
        <v>0.4989622009582574</v>
      </c>
      <c r="M475" s="13500" t="n">
        <v>0.003466609521436598</v>
      </c>
      <c r="N475" s="14649" t="n">
        <v>0.07774454934194784</v>
      </c>
      <c r="O475" s="15800" t="n">
        <v>0.06056302590090817</v>
      </c>
      <c r="P475" s="17013" t="n">
        <v>-0.021651812882896637</v>
      </c>
      <c r="Q475" s="18164" t="n">
        <v>-0.013004340515944957</v>
      </c>
      <c r="R475" s="19315" t="n">
        <v>-0.011357984745690776</v>
      </c>
      <c r="S475" s="20403" t="n">
        <v>-0.03395537104968205</v>
      </c>
      <c r="T475" s="21491" t="n">
        <v>0.06626609433641972</v>
      </c>
      <c r="U475" s="22579" t="n">
        <v>-0.5124094212840946</v>
      </c>
      <c r="V475" s="23667" t="n">
        <v>-0.069269375577374</v>
      </c>
      <c r="W475" s="24753" t="n">
        <v>0.061454587045892184</v>
      </c>
      <c r="X475" t="n" s="25839">
        <v>-1.1271636326454526</v>
      </c>
      <c r="Y475" t="n" s="26988">
        <v>0.6988340863562948</v>
      </c>
      <c r="Z475" t="n" s="28139">
        <v>0.7063725652644341</v>
      </c>
      <c r="AA475" t="n" s="29350">
        <v>0.0</v>
      </c>
      <c r="AB475" t="n" s="30563">
        <v>0.0</v>
      </c>
      <c r="AC475" t="n" s="31776">
        <v>0.06909979615240266</v>
      </c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</row>
    <row r="476" spans="1:23" x14ac:dyDescent="0.25">
      <c r="A476" s="116" t="str">
        <f>IF(ISBLANK(TBL_DATA[[#This Row],[Row.names]]), "",   DATE(YEAR(TBL_DATA[[#This Row],[Row.names]]), MONTH(TBL_DATA[[#This Row],[Row.names]]), DAY(TBL_DATA[[#This Row],[Row.names]])))</f>
        <v/>
      </c>
      <c r="B476" s="660" t="s">
        <v>603</v>
      </c>
      <c r="C476" s="1873" t="s">
        <v>1816</v>
      </c>
      <c r="D476" s="3086" t="n">
        <v>-0.0032484587100163526</v>
      </c>
      <c r="E476" s="4299" t="n">
        <v>0.07142485672383891</v>
      </c>
      <c r="F476" s="5450" t="n">
        <v>-0.12552048191342002</v>
      </c>
      <c r="G476" s="6601" t="n">
        <v>0.4677521183353784</v>
      </c>
      <c r="H476" s="7752" t="n">
        <v>0.48560734915931575</v>
      </c>
      <c r="I476" s="8903" t="n">
        <v>0.0035086724384977685</v>
      </c>
      <c r="J476" s="10054" t="n">
        <v>-0.08148592691712175</v>
      </c>
      <c r="K476" s="11203" t="n">
        <v>1.1508175656647042</v>
      </c>
      <c r="L476" s="12352" t="n">
        <v>0.49566533450226774</v>
      </c>
      <c r="M476" s="13501" t="n">
        <v>0.0034742003366225634</v>
      </c>
      <c r="N476" s="14650" t="n">
        <v>0.0776597017275003</v>
      </c>
      <c r="O476" s="15801" t="n">
        <v>0.060910508471336854</v>
      </c>
      <c r="P476" s="17014" t="n">
        <v>-0.024829936572765887</v>
      </c>
      <c r="Q476" s="18165" t="n">
        <v>-0.013097485524417099</v>
      </c>
      <c r="R476" s="19316" t="n">
        <v>-0.011452926527837992</v>
      </c>
      <c r="S476" s="20404" t="n">
        <v>-0.03767210720691605</v>
      </c>
      <c r="T476" s="21492" t="n">
        <v>0.06603962206059856</v>
      </c>
      <c r="U476" s="22580" t="n">
        <v>-0.5704470442357737</v>
      </c>
      <c r="V476" s="23668" t="n">
        <v>-0.06777452508436888</v>
      </c>
      <c r="W476" s="24754" t="n">
        <v>0.061405321120392146</v>
      </c>
      <c r="X476" t="n" s="25840">
        <v>-1.1037239745312817</v>
      </c>
      <c r="Y476" t="n" s="26989">
        <v>0.696855328715592</v>
      </c>
      <c r="Z476" t="n" s="28140">
        <v>0.7040350378370864</v>
      </c>
      <c r="AA476" t="n" s="29351">
        <v>0.0</v>
      </c>
      <c r="AB476" t="n" s="30564">
        <v>0.0</v>
      </c>
      <c r="AC476" t="n" s="31777">
        <v>0.06919790016096175</v>
      </c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</row>
    <row r="477" spans="1:23" x14ac:dyDescent="0.25">
      <c r="A477" s="116" t="str">
        <f>IF(ISBLANK(TBL_DATA[[#This Row],[Row.names]]), "",   DATE(YEAR(TBL_DATA[[#This Row],[Row.names]]), MONTH(TBL_DATA[[#This Row],[Row.names]]), DAY(TBL_DATA[[#This Row],[Row.names]])))</f>
        <v/>
      </c>
      <c r="B477" s="661" t="s">
        <v>604</v>
      </c>
      <c r="C477" s="1874" t="s">
        <v>1817</v>
      </c>
      <c r="D477" s="3087" t="n">
        <v>0.004853897679836928</v>
      </c>
      <c r="E477" s="4300" t="n">
        <v>0.0766254433500102</v>
      </c>
      <c r="F477" s="5451" t="n">
        <v>-0.13711999395941277</v>
      </c>
      <c r="G477" s="6602" t="n">
        <v>0.4694728669897659</v>
      </c>
      <c r="H477" s="7753" t="n">
        <v>0.49835562491082597</v>
      </c>
      <c r="I477" s="8904" t="n">
        <v>0.0034637649996627604</v>
      </c>
      <c r="J477" s="10055" t="n">
        <v>-0.06808871152972495</v>
      </c>
      <c r="K477" s="11204" t="n">
        <v>1.118489033583278</v>
      </c>
      <c r="L477" s="12353" t="n">
        <v>0.4704458596361825</v>
      </c>
      <c r="M477" s="13502" t="n">
        <v>0.0035588167832482326</v>
      </c>
      <c r="N477" s="14651" t="n">
        <v>0.07763377712048887</v>
      </c>
      <c r="O477" s="15802" t="n">
        <v>0.060910508471336854</v>
      </c>
      <c r="P477" s="17015" t="n">
        <v>-0.020096560864450108</v>
      </c>
      <c r="Q477" s="18166" t="n">
        <v>-0.013094719268728435</v>
      </c>
      <c r="R477" s="19317" t="n">
        <v>-0.011450709264029866</v>
      </c>
      <c r="S477" s="20405" t="n">
        <v>-0.04563408235466826</v>
      </c>
      <c r="T477" s="21493" t="n">
        <v>0.06568505328033054</v>
      </c>
      <c r="U477" s="22581" t="n">
        <v>-0.6947407374385648</v>
      </c>
      <c r="V477" s="23669" t="n">
        <v>-0.0572073193975422</v>
      </c>
      <c r="W477" s="24755" t="n">
        <v>0.06213342308911831</v>
      </c>
      <c r="X477" t="n" s="25841">
        <v>-0.9207173297934902</v>
      </c>
      <c r="Y477" t="n" s="26990">
        <v>0.7059430748373596</v>
      </c>
      <c r="Z477" t="n" s="28141">
        <v>0.6858905595181949</v>
      </c>
      <c r="AA477" t="n" s="29352">
        <v>0.0</v>
      </c>
      <c r="AB477" t="n" s="30565">
        <v>0.0</v>
      </c>
      <c r="AC477" t="n" s="31778">
        <v>0.06817774245777708</v>
      </c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</row>
    <row r="478" spans="1:23" x14ac:dyDescent="0.25">
      <c r="A478" s="116" t="str">
        <f>IF(ISBLANK(TBL_DATA[[#This Row],[Row.names]]), "",   DATE(YEAR(TBL_DATA[[#This Row],[Row.names]]), MONTH(TBL_DATA[[#This Row],[Row.names]]), DAY(TBL_DATA[[#This Row],[Row.names]])))</f>
        <v/>
      </c>
      <c r="B478" s="662" t="s">
        <v>605</v>
      </c>
      <c r="C478" s="1875" t="s">
        <v>1818</v>
      </c>
      <c r="D478" s="3088" t="n">
        <v>-0.005410105303835395</v>
      </c>
      <c r="E478" s="4301" t="n">
        <v>0.07080078632869835</v>
      </c>
      <c r="F478" s="5452" t="n">
        <v>-0.17035419964691723</v>
      </c>
      <c r="G478" s="6603" t="n">
        <v>0.4311497548731219</v>
      </c>
      <c r="H478" s="7754" t="n">
        <v>0.4316228124027533</v>
      </c>
      <c r="I478" s="8905" t="n">
        <v>0.003707360407153323</v>
      </c>
      <c r="J478" s="10056" t="n">
        <v>-0.1091948136288926</v>
      </c>
      <c r="K478" s="11205" t="n">
        <v>1.0715848098641647</v>
      </c>
      <c r="L478" s="12354" t="n">
        <v>0.43423759666518513</v>
      </c>
      <c r="M478" s="13503" t="n">
        <v>0.0036988228350258072</v>
      </c>
      <c r="N478" s="14652" t="n">
        <v>0.07806327342413924</v>
      </c>
      <c r="O478" s="15803" t="n">
        <v>0.0618641010589433</v>
      </c>
      <c r="P478" s="17016" t="n">
        <v>-0.025397941657763767</v>
      </c>
      <c r="Q478" s="18167" t="n">
        <v>-0.013299574832817953</v>
      </c>
      <c r="R478" s="19318" t="n">
        <v>-0.011646469608920062</v>
      </c>
      <c r="S478" s="20406" t="n">
        <v>-0.05410414697330723</v>
      </c>
      <c r="T478" s="21494" t="n">
        <v>0.0671974256153765</v>
      </c>
      <c r="U478" s="22582" t="n">
        <v>-0.8051520795303624</v>
      </c>
      <c r="V478" s="23670" t="n">
        <v>-0.06565993347761556</v>
      </c>
      <c r="W478" s="24756" t="n">
        <v>0.0633216615000371</v>
      </c>
      <c r="X478" t="n" s="25842">
        <v>-1.0369268891906303</v>
      </c>
      <c r="Y478" t="n" s="26991">
        <v>0.6569800700194438</v>
      </c>
      <c r="Z478" t="n" s="28142">
        <v>0.6589670679671218</v>
      </c>
      <c r="AA478" t="n" s="29353">
        <v>0.0</v>
      </c>
      <c r="AB478" t="n" s="30566">
        <v>0.0</v>
      </c>
      <c r="AC478" t="n" s="31779">
        <v>0.06862009749239893</v>
      </c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</row>
    <row r="479" spans="1:23" x14ac:dyDescent="0.25">
      <c r="A479" s="116" t="str">
        <f>IF(ISBLANK(TBL_DATA[[#This Row],[Row.names]]), "",   DATE(YEAR(TBL_DATA[[#This Row],[Row.names]]), MONTH(TBL_DATA[[#This Row],[Row.names]]), DAY(TBL_DATA[[#This Row],[Row.names]])))</f>
        <v/>
      </c>
      <c r="B479" s="663" t="s">
        <v>606</v>
      </c>
      <c r="C479" s="1876" t="s">
        <v>1819</v>
      </c>
      <c r="D479" s="3089" t="n">
        <v>0.001304377992090515</v>
      </c>
      <c r="E479" s="4302" t="n">
        <v>0.07219751530829877</v>
      </c>
      <c r="F479" s="5453" t="n">
        <v>-0.15979244623286726</v>
      </c>
      <c r="G479" s="6604" t="n">
        <v>0.4310392272164391</v>
      </c>
      <c r="H479" s="7755" t="n">
        <v>0.4302009748164012</v>
      </c>
      <c r="I479" s="8906" t="n">
        <v>0.003715120976041029</v>
      </c>
      <c r="J479" s="10057" t="n">
        <v>-0.10305639582118686</v>
      </c>
      <c r="K479" s="11206" t="n">
        <v>1.0734853724856908</v>
      </c>
      <c r="L479" s="12355" t="n">
        <v>0.4349164754967486</v>
      </c>
      <c r="M479" s="13504" t="n">
        <v>0.0036997163769020114</v>
      </c>
      <c r="N479" s="14653" t="n">
        <v>0.07812902052618809</v>
      </c>
      <c r="O479" s="15804" t="n">
        <v>0.06186146082901933</v>
      </c>
      <c r="P479" s="17017" t="n">
        <v>-0.024126692181815956</v>
      </c>
      <c r="Q479" s="18168" t="n">
        <v>-0.013285284849316875</v>
      </c>
      <c r="R479" s="19319" t="n">
        <v>-0.011630787333332247</v>
      </c>
      <c r="S479" s="20407" t="n">
        <v>-0.04919564577701507</v>
      </c>
      <c r="T479" s="21495" t="n">
        <v>0.06722349362173312</v>
      </c>
      <c r="U479" s="22583" t="n">
        <v>-0.7318222116487902</v>
      </c>
      <c r="V479" s="23671" t="n">
        <v>-0.06141447084006457</v>
      </c>
      <c r="W479" s="24757" t="n">
        <v>0.06328130811545321</v>
      </c>
      <c r="X479" t="n" s="25843">
        <v>-0.9704993886665128</v>
      </c>
      <c r="Y479" t="n" s="26992">
        <v>0.6558970763895821</v>
      </c>
      <c r="Z479" t="n" s="28143">
        <v>0.6594819751113359</v>
      </c>
      <c r="AA479" t="n" s="29354">
        <v>0.0</v>
      </c>
      <c r="AB479" t="n" s="30567">
        <v>0.0</v>
      </c>
      <c r="AC479" t="n" s="31780">
        <v>0.0705102369391984</v>
      </c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</row>
    <row r="480" spans="1:23" x14ac:dyDescent="0.25">
      <c r="A480" s="116" t="str">
        <f>IF(ISBLANK(TBL_DATA[[#This Row],[Row.names]]), "",   DATE(YEAR(TBL_DATA[[#This Row],[Row.names]]), MONTH(TBL_DATA[[#This Row],[Row.names]]), DAY(TBL_DATA[[#This Row],[Row.names]])))</f>
        <v/>
      </c>
      <c r="B480" s="664" t="s">
        <v>607</v>
      </c>
      <c r="C480" s="1877" t="s">
        <v>1820</v>
      </c>
      <c r="D480" s="3090" t="n">
        <v>-0.004393076400726274</v>
      </c>
      <c r="E480" s="4303" t="n">
        <v>0.06748726970688046</v>
      </c>
      <c r="F480" s="5454" t="n">
        <v>-0.1575080184967299</v>
      </c>
      <c r="G480" s="6605" t="n">
        <v>0.42906827249121615</v>
      </c>
      <c r="H480" s="7756" t="n">
        <v>0.43558568659121966</v>
      </c>
      <c r="I480" s="8907" t="n">
        <v>0.0037160386970149758</v>
      </c>
      <c r="J480" s="10058" t="n">
        <v>-0.08821547585808953</v>
      </c>
      <c r="K480" s="11207" t="n">
        <v>1.0493686475663722</v>
      </c>
      <c r="L480" s="12356" t="n">
        <v>0.4384442073931119</v>
      </c>
      <c r="M480" s="13505" t="n">
        <v>0.0037066166666977927</v>
      </c>
      <c r="N480" s="14654" t="n">
        <v>0.07852021658429462</v>
      </c>
      <c r="O480" s="15805" t="n">
        <v>0.062399654901434926</v>
      </c>
      <c r="P480" s="17018" t="n">
        <v>-0.028413778180490845</v>
      </c>
      <c r="Q480" s="18169" t="n">
        <v>-0.013394676145358548</v>
      </c>
      <c r="R480" s="19320" t="n">
        <v>-0.011731894474497266</v>
      </c>
      <c r="S480" s="20408" t="n">
        <v>-0.04978794377769902</v>
      </c>
      <c r="T480" s="21496" t="n">
        <v>0.06722393257817559</v>
      </c>
      <c r="U480" s="22584" t="n">
        <v>-0.7406282534839801</v>
      </c>
      <c r="V480" s="23672" t="n">
        <v>-0.05600455996013909</v>
      </c>
      <c r="W480" s="24758" t="n">
        <v>0.06339994237574618</v>
      </c>
      <c r="X480" t="n" s="25844">
        <v>-0.8833534836391868</v>
      </c>
      <c r="Y480" t="n" s="26993">
        <v>0.6599891564194215</v>
      </c>
      <c r="Z480" t="n" s="28144">
        <v>0.6621511967769235</v>
      </c>
      <c r="AA480" t="n" s="29355">
        <v>0.0</v>
      </c>
      <c r="AB480" t="n" s="30568">
        <v>0.0</v>
      </c>
      <c r="AC480" t="n" s="31781">
        <v>0.06780516689849543</v>
      </c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</row>
    <row r="481" spans="1:23" x14ac:dyDescent="0.25">
      <c r="A481" s="116" t="str">
        <f>IF(ISBLANK(TBL_DATA[[#This Row],[Row.names]]), "",   DATE(YEAR(TBL_DATA[[#This Row],[Row.names]]), MONTH(TBL_DATA[[#This Row],[Row.names]]), DAY(TBL_DATA[[#This Row],[Row.names]])))</f>
        <v/>
      </c>
      <c r="B481" s="665" t="s">
        <v>608</v>
      </c>
      <c r="C481" s="1878" t="s">
        <v>1821</v>
      </c>
      <c r="D481" s="3091" t="n">
        <v>-0.0016285738147600816</v>
      </c>
      <c r="E481" s="4304" t="n">
        <v>0.06574878789184613</v>
      </c>
      <c r="F481" s="5455" t="n">
        <v>-0.16121049852433722</v>
      </c>
      <c r="G481" s="6606" t="n">
        <v>0.4219193419970404</v>
      </c>
      <c r="H481" s="7757" t="n">
        <v>0.4353519139377807</v>
      </c>
      <c r="I481" s="8908" t="n">
        <v>0.003695613596371929</v>
      </c>
      <c r="J481" s="10059" t="n">
        <v>-0.0857784633436669</v>
      </c>
      <c r="K481" s="11208" t="n">
        <v>1.0077581838738106</v>
      </c>
      <c r="L481" s="12357" t="n">
        <v>0.42845778069507573</v>
      </c>
      <c r="M481" s="13506" t="n">
        <v>0.0037181061497631486</v>
      </c>
      <c r="N481" s="14655" t="n">
        <v>0.07807246585730192</v>
      </c>
      <c r="O481" s="15806" t="n">
        <v>0.06248460564409974</v>
      </c>
      <c r="P481" s="17019" t="n">
        <v>-0.029996078060127718</v>
      </c>
      <c r="Q481" s="18170" t="n">
        <v>-0.013409143992670002</v>
      </c>
      <c r="R481" s="19321" t="n">
        <v>-0.01175584410540975</v>
      </c>
      <c r="S481" s="20409" t="n">
        <v>-0.05173638114569534</v>
      </c>
      <c r="T481" s="21497" t="n">
        <v>0.06712691696277744</v>
      </c>
      <c r="U481" s="22585" t="n">
        <v>-0.7707248222703822</v>
      </c>
      <c r="V481" s="23673" t="n">
        <v>-0.05146764516435576</v>
      </c>
      <c r="W481" s="24759" t="n">
        <v>0.06354512015345219</v>
      </c>
      <c r="X481" t="n" s="25845">
        <v>-0.8099385922958192</v>
      </c>
      <c r="Y481" t="n" s="26994">
        <v>0.6598120292460427</v>
      </c>
      <c r="Z481" t="n" s="28145">
        <v>0.654566864953517</v>
      </c>
      <c r="AA481" t="n" s="29356">
        <v>0.0</v>
      </c>
      <c r="AB481" t="n" s="30569">
        <v>0.0</v>
      </c>
      <c r="AC481" t="n" s="31782">
        <v>0.0682588893144804</v>
      </c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</row>
    <row r="482" spans="1:23" x14ac:dyDescent="0.25">
      <c r="A482" s="116" t="str">
        <f>IF(ISBLANK(TBL_DATA[[#This Row],[Row.names]]), "",   DATE(YEAR(TBL_DATA[[#This Row],[Row.names]]), MONTH(TBL_DATA[[#This Row],[Row.names]]), DAY(TBL_DATA[[#This Row],[Row.names]])))</f>
        <v/>
      </c>
      <c r="B482" s="666" t="s">
        <v>609</v>
      </c>
      <c r="C482" s="1879" t="s">
        <v>1822</v>
      </c>
      <c r="D482" s="3092" t="n">
        <v>0.00909027535726733</v>
      </c>
      <c r="E482" s="4305" t="n">
        <v>0.07543673783545679</v>
      </c>
      <c r="F482" s="5456" t="n">
        <v>-0.1595016879501201</v>
      </c>
      <c r="G482" s="6607" t="n">
        <v>0.43163375634408463</v>
      </c>
      <c r="H482" s="7758" t="n">
        <v>0.45658969550716355</v>
      </c>
      <c r="I482" s="8909" t="n">
        <v>0.003708038793497512</v>
      </c>
      <c r="J482" s="10060" t="n">
        <v>-0.05697824683312147</v>
      </c>
      <c r="K482" s="11209" t="n">
        <v>1.0098151299605502</v>
      </c>
      <c r="L482" s="12358" t="n">
        <v>0.40420681410724907</v>
      </c>
      <c r="M482" s="13507" t="n">
        <v>0.003882648723822162</v>
      </c>
      <c r="N482" s="14656" t="n">
        <v>0.07985104511860988</v>
      </c>
      <c r="O482" s="15807" t="n">
        <v>0.06248460564409974</v>
      </c>
      <c r="P482" s="17020" t="n">
        <v>-0.02117847531206507</v>
      </c>
      <c r="Q482" s="18171" t="n">
        <v>-0.013626829182519532</v>
      </c>
      <c r="R482" s="19322" t="n">
        <v>-0.01193586524994043</v>
      </c>
      <c r="S482" s="20410" t="n">
        <v>-0.04978198642769327</v>
      </c>
      <c r="T482" s="21498" t="n">
        <v>0.0672627610906646</v>
      </c>
      <c r="U482" s="22586" t="n">
        <v>-0.7401121455687983</v>
      </c>
      <c r="V482" s="23674" t="n">
        <v>-0.03930519649333175</v>
      </c>
      <c r="W482" s="24760" t="n">
        <v>0.06463286383277822</v>
      </c>
      <c r="X482" t="n" s="25846">
        <v>-0.608130201301684</v>
      </c>
      <c r="Y482" t="n" s="26995">
        <v>0.6757142114142365</v>
      </c>
      <c r="Z482" t="n" s="28146">
        <v>0.6357726119511985</v>
      </c>
      <c r="AA482" t="n" s="29357">
        <v>0.0</v>
      </c>
      <c r="AB482" t="n" s="30570">
        <v>0.0</v>
      </c>
      <c r="AC482" t="n" s="31783">
        <v>0.06599723715620374</v>
      </c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</row>
    <row r="483" spans="1:23" x14ac:dyDescent="0.25">
      <c r="A483" s="116" t="str">
        <f>IF(ISBLANK(TBL_DATA[[#This Row],[Row.names]]), "",   DATE(YEAR(TBL_DATA[[#This Row],[Row.names]]), MONTH(TBL_DATA[[#This Row],[Row.names]]), DAY(TBL_DATA[[#This Row],[Row.names]])))</f>
        <v/>
      </c>
      <c r="B483" s="667" t="s">
        <v>610</v>
      </c>
      <c r="C483" s="1880" t="s">
        <v>1823</v>
      </c>
      <c r="D483" s="3093" t="n">
        <v>-0.002072481589455292</v>
      </c>
      <c r="E483" s="4306" t="n">
        <v>0.07320791499566881</v>
      </c>
      <c r="F483" s="5457" t="n">
        <v>-0.1505426715585545</v>
      </c>
      <c r="G483" s="6608" t="n">
        <v>0.4288149665854697</v>
      </c>
      <c r="H483" s="7759" t="n">
        <v>0.45601643568560735</v>
      </c>
      <c r="I483" s="8910" t="n">
        <v>0.0037066715545731412</v>
      </c>
      <c r="J483" s="10061" t="n">
        <v>-0.058110984173614044</v>
      </c>
      <c r="K483" s="11210" t="n">
        <v>1.0039383001082491</v>
      </c>
      <c r="L483" s="12359" t="n">
        <v>0.4019342264013394</v>
      </c>
      <c r="M483" s="13508" t="n">
        <v>0.0038865628097399683</v>
      </c>
      <c r="N483" s="14657" t="n">
        <v>0.07977953238938532</v>
      </c>
      <c r="O483" s="15808" t="n">
        <v>0.06238075586283887</v>
      </c>
      <c r="P483" s="17021" t="n">
        <v>-0.0232070649013435</v>
      </c>
      <c r="Q483" s="18172" t="n">
        <v>-0.013604237810322578</v>
      </c>
      <c r="R483" s="19323" t="n">
        <v>-0.011914788265509589</v>
      </c>
      <c r="S483" s="20411" t="n">
        <v>-0.048112121818306264</v>
      </c>
      <c r="T483" s="21499" t="n">
        <v>0.06726433782306013</v>
      </c>
      <c r="U483" s="22587" t="n">
        <v>-0.7152693890314648</v>
      </c>
      <c r="V483" s="23675" t="n">
        <v>-0.04480637400562559</v>
      </c>
      <c r="W483" s="24761" t="n">
        <v>0.06486993114092539</v>
      </c>
      <c r="X483" t="n" s="25847">
        <v>-0.6907109845436228</v>
      </c>
      <c r="Y483" t="n" s="26996">
        <v>0.6752898901106156</v>
      </c>
      <c r="Z483" t="n" s="28147">
        <v>0.6339828281596745</v>
      </c>
      <c r="AA483" t="n" s="29358">
        <v>0.0</v>
      </c>
      <c r="AB483" t="n" s="30571">
        <v>0.0</v>
      </c>
      <c r="AC483" t="n" s="31784">
        <v>0.07478236260144518</v>
      </c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</row>
    <row r="484" spans="1:23" x14ac:dyDescent="0.25">
      <c r="A484" s="116" t="str">
        <f>IF(ISBLANK(TBL_DATA[[#This Row],[Row.names]]), "",   DATE(YEAR(TBL_DATA[[#This Row],[Row.names]]), MONTH(TBL_DATA[[#This Row],[Row.names]]), DAY(TBL_DATA[[#This Row],[Row.names]])))</f>
        <v/>
      </c>
      <c r="B484" s="668" t="s">
        <v>611</v>
      </c>
      <c r="C484" s="1881" t="s">
        <v>1824</v>
      </c>
      <c r="D484" s="3094" t="n">
        <v>0.0018137261688842892</v>
      </c>
      <c r="E484" s="4307" t="n">
        <v>0.07515442027575014</v>
      </c>
      <c r="F484" s="5458" t="n">
        <v>-0.1454903052184452</v>
      </c>
      <c r="G484" s="6609" t="n">
        <v>0.4241633656760231</v>
      </c>
      <c r="H484" s="7760" t="n">
        <v>0.45188785126864944</v>
      </c>
      <c r="I484" s="8911" t="n">
        <v>0.003699214111038798</v>
      </c>
      <c r="J484" s="10062" t="n">
        <v>-0.05374958226132831</v>
      </c>
      <c r="K484" s="11211" t="n">
        <v>0.9797120834138936</v>
      </c>
      <c r="L484" s="12360" t="n">
        <v>0.39981019667170276</v>
      </c>
      <c r="M484" s="13509" t="n">
        <v>0.003870963367423222</v>
      </c>
      <c r="N484" s="14658" t="n">
        <v>0.07931859729952422</v>
      </c>
      <c r="O484" s="15809" t="n">
        <v>0.06157709033454355</v>
      </c>
      <c r="P484" s="17022" t="n">
        <v>-0.02143542999337389</v>
      </c>
      <c r="Q484" s="18173" t="n">
        <v>-0.013419463107150293</v>
      </c>
      <c r="R484" s="19324" t="n">
        <v>-0.011739774544313903</v>
      </c>
      <c r="S484" s="20412" t="n">
        <v>-0.04291802248483001</v>
      </c>
      <c r="T484" s="21500" t="n">
        <v>0.0671358453662359</v>
      </c>
      <c r="U484" s="22588" t="n">
        <v>-0.639271349764137</v>
      </c>
      <c r="V484" s="23676" t="n">
        <v>-0.04339162013600295</v>
      </c>
      <c r="W484" s="24762" t="n">
        <v>0.06490874925800427</v>
      </c>
      <c r="X484" t="n" s="25848">
        <v>-0.6685018681152923</v>
      </c>
      <c r="Y484" t="n" s="26997">
        <v>0.6722260417959494</v>
      </c>
      <c r="Z484" t="n" s="28148">
        <v>0.632305461522912</v>
      </c>
      <c r="AA484" t="n" s="29359">
        <v>0.0</v>
      </c>
      <c r="AB484" t="n" s="30572">
        <v>0.0</v>
      </c>
      <c r="AC484" t="n" s="31785">
        <v>0.07246530560867284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</row>
    <row r="485" spans="1:23" x14ac:dyDescent="0.25">
      <c r="A485" s="116" t="str">
        <f>IF(ISBLANK(TBL_DATA[[#This Row],[Row.names]]), "",   DATE(YEAR(TBL_DATA[[#This Row],[Row.names]]), MONTH(TBL_DATA[[#This Row],[Row.names]]), DAY(TBL_DATA[[#This Row],[Row.names]])))</f>
        <v/>
      </c>
      <c r="B485" s="669" t="s">
        <v>612</v>
      </c>
      <c r="C485" s="1882" t="s">
        <v>1825</v>
      </c>
      <c r="D485" s="3095" t="n">
        <v>0.0033583017772741384</v>
      </c>
      <c r="E485" s="4308" t="n">
        <v>0.07876511327620639</v>
      </c>
      <c r="F485" s="5459" t="n">
        <v>-0.15088659901400858</v>
      </c>
      <c r="G485" s="6610" t="n">
        <v>0.4271494177656937</v>
      </c>
      <c r="H485" t="n" s="7761">
        <v>0.4585995044808923</v>
      </c>
      <c r="I485" t="n" s="8912">
        <v>0.0036909778533970833</v>
      </c>
      <c r="J485" t="n" s="10063">
        <v>-0.0604488723102693</v>
      </c>
      <c r="K485" s="11212" t="n">
        <v>0.978269407724957</v>
      </c>
      <c r="L485" s="12361" t="n">
        <v>0.4054723893782803</v>
      </c>
      <c r="M485" s="13510" t="n">
        <v>0.003867836693785243</v>
      </c>
      <c r="N485" s="14659" t="n">
        <v>0.07963103954669376</v>
      </c>
      <c r="O485" s="15810" t="n">
        <v>0.06157709033454355</v>
      </c>
      <c r="P485" s="17023" t="n">
        <v>-0.018149114858743043</v>
      </c>
      <c r="Q485" s="18174" t="n">
        <v>-0.013424469266152105</v>
      </c>
      <c r="R485" s="19325" t="n">
        <v>-0.011738164276815686</v>
      </c>
      <c r="S485" t="n" s="20413">
        <v>-0.04462668560544736</v>
      </c>
      <c r="T485" t="n" s="21501">
        <v>0.06711932398188909</v>
      </c>
      <c r="U485" t="n" s="22589">
        <v>-0.6648858027457047</v>
      </c>
      <c r="V485" s="23677" t="n">
        <v>-0.043238964046786066</v>
      </c>
      <c r="W485" t="n" s="24763">
        <v>0.06491451371944627</v>
      </c>
      <c r="X485" t="n" s="25849">
        <v>-0.6660908565634541</v>
      </c>
      <c r="Y485" t="n" s="26998">
        <v>0.6771997522746832</v>
      </c>
      <c r="Z485" t="n" s="28149">
        <v>0.6367671390534222</v>
      </c>
      <c r="AA485" t="n" s="29360">
        <v>0.0</v>
      </c>
      <c r="AB485" t="n" s="30573">
        <v>0.0</v>
      </c>
      <c r="AC485" t="n" s="31786">
        <v>0.06987236680103243</v>
      </c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</row>
    <row r="486" spans="1:23" x14ac:dyDescent="0.25">
      <c r="A486" s="116" t="str">
        <f>IF(ISBLANK(TBL_DATA[[#This Row],[Row.names]]), "",   DATE(YEAR(TBL_DATA[[#This Row],[Row.names]]), MONTH(TBL_DATA[[#This Row],[Row.names]]), DAY(TBL_DATA[[#This Row],[Row.names]])))</f>
        <v/>
      </c>
      <c r="B486" s="670" t="s">
        <v>613</v>
      </c>
      <c r="C486" s="1883" t="s">
        <v>1826</v>
      </c>
      <c r="D486" s="3096" t="n">
        <v>-0.004834644150907122</v>
      </c>
      <c r="E486" s="4309" t="n">
        <v>0.07354966783110273</v>
      </c>
      <c r="F486" s="5460" t="n">
        <v>-0.150728626392147</v>
      </c>
      <c r="G486" s="6611" t="n">
        <v>0.41789101852683896</v>
      </c>
      <c r="H486" s="7762" t="n">
        <v>0.4598693914912759</v>
      </c>
      <c r="I486" s="8913" t="n">
        <v>0.0036865616549066377</v>
      </c>
      <c r="J486" s="10064" t="n">
        <v>-0.07868409401366627</v>
      </c>
      <c r="K486" s="11213" t="n">
        <v>0.97931133188571</v>
      </c>
      <c r="L486" s="12362" t="n">
        <v>0.4129786862397625</v>
      </c>
      <c r="M486" s="13511" t="n">
        <v>0.0038432535951782097</v>
      </c>
      <c r="N486" s="14660" t="n">
        <v>0.0796292045667143</v>
      </c>
      <c r="O486" s="15811" t="n">
        <v>0.06233163875859625</v>
      </c>
      <c r="P486" s="17024" t="n">
        <v>-0.022896014497654438</v>
      </c>
      <c r="Q486" s="18175" t="n">
        <v>-0.013570320491600887</v>
      </c>
      <c r="R486" s="19326" t="n">
        <v>-0.011884054360678378</v>
      </c>
      <c r="S486" s="20414" t="n">
        <v>-0.041835461033801535</v>
      </c>
      <c r="T486" s="21502" t="n">
        <v>0.06712481439125897</v>
      </c>
      <c r="U486" s="22590" t="n">
        <v>-0.6232488151095635</v>
      </c>
      <c r="V486" s="23678" t="n">
        <v>-0.05061823610941085</v>
      </c>
      <c r="W486" s="24764" t="n">
        <v>0.06478719076739961</v>
      </c>
      <c r="X486" t="n" s="25850">
        <v>-0.7813000611670531</v>
      </c>
      <c r="Y486" t="n" s="26999">
        <v>0.6781367056068237</v>
      </c>
      <c r="Z486" t="n" s="28150">
        <v>0.6426341776156652</v>
      </c>
      <c r="AA486" t="n" s="29361">
        <v>0.0</v>
      </c>
      <c r="AB486" t="n" s="30574">
        <v>0.0</v>
      </c>
      <c r="AC486" t="n" s="31787">
        <v>0.06848192511033342</v>
      </c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</row>
    <row r="487" spans="1:23" x14ac:dyDescent="0.25">
      <c r="A487" s="116" t="str">
        <f>IF(ISBLANK(TBL_DATA[[#This Row],[Row.names]]), "",   DATE(YEAR(TBL_DATA[[#This Row],[Row.names]]), MONTH(TBL_DATA[[#This Row],[Row.names]]), DAY(TBL_DATA[[#This Row],[Row.names]])))</f>
        <v/>
      </c>
      <c r="B487" s="671" t="s">
        <v>614</v>
      </c>
      <c r="C487" s="1884" t="s">
        <v>1827</v>
      </c>
      <c r="D487" s="3097" t="n">
        <v>-0.009868512110726632</v>
      </c>
      <c r="E487" s="4310" t="n">
        <v>0.06295532993264508</v>
      </c>
      <c r="F487" s="5461" t="n">
        <v>-0.142806950988411</v>
      </c>
      <c r="G487" s="6612" t="n">
        <v>0.4099109369541582</v>
      </c>
      <c r="H487" s="7763" t="n">
        <v>0.482676737105602</v>
      </c>
      <c r="I487" s="8914" t="n">
        <v>0.0036870579574565664</v>
      </c>
      <c r="J487" s="10065" t="n">
        <v>-0.06262871865736697</v>
      </c>
      <c r="K487" s="11214" t="n">
        <v>0.9425084129645871</v>
      </c>
      <c r="L487" s="12363" t="n">
        <v>0.44007769194096097</v>
      </c>
      <c r="M487" s="13512" t="n">
        <v>0.003835860862546154</v>
      </c>
      <c r="N487" s="14661" t="n">
        <v>0.08137654193568124</v>
      </c>
      <c r="O487" s="15812" t="n">
        <v>0.06461930794824622</v>
      </c>
      <c r="P487" s="17025" t="n">
        <v>-0.03253857701202345</v>
      </c>
      <c r="Q487" s="18176" t="n">
        <v>-0.013938972714932928</v>
      </c>
      <c r="R487" s="19327" t="n">
        <v>-0.012215704131950061</v>
      </c>
      <c r="S487" s="20415" t="n">
        <v>-0.04668813382017134</v>
      </c>
      <c r="T487" s="21503" t="n">
        <v>0.06697599524546848</v>
      </c>
      <c r="U487" s="22591" t="n">
        <v>-0.6970875706894435</v>
      </c>
      <c r="V487" s="23679" t="n">
        <v>-0.04742606227272239</v>
      </c>
      <c r="W487" s="24765" t="n">
        <v>0.06469458780794347</v>
      </c>
      <c r="X487" t="n" s="25851">
        <v>-0.7330761950831878</v>
      </c>
      <c r="Y487" t="n" s="27000">
        <v>0.6947494059771496</v>
      </c>
      <c r="Z487" t="n" s="28151">
        <v>0.66338351799013</v>
      </c>
      <c r="AA487" t="n" s="29362">
        <v>0.0</v>
      </c>
      <c r="AB487" t="n" s="30575">
        <v>0.0</v>
      </c>
      <c r="AC487" t="n" s="31788">
        <v>0.06949994945291085</v>
      </c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</row>
    <row r="488" spans="1:23" x14ac:dyDescent="0.25">
      <c r="A488" s="116" t="str">
        <f>IF(ISBLANK(TBL_DATA[[#This Row],[Row.names]]), "",   DATE(YEAR(TBL_DATA[[#This Row],[Row.names]]), MONTH(TBL_DATA[[#This Row],[Row.names]]), DAY(TBL_DATA[[#This Row],[Row.names]])))</f>
        <v/>
      </c>
      <c r="B488" s="672" t="s">
        <v>615</v>
      </c>
      <c r="C488" s="1885" t="s">
        <v>1828</v>
      </c>
      <c r="D488" s="3098" t="n">
        <v>0.0019150928889945127</v>
      </c>
      <c r="E488" s="4311" t="n">
        <v>0.06499098812631798</v>
      </c>
      <c r="F488" s="5462" t="n">
        <v>-0.12024162910373759</v>
      </c>
      <c r="G488" s="6613" t="n">
        <v>0.41824850144675313</v>
      </c>
      <c r="H488" s="7764" t="n">
        <v>0.4988219635383632</v>
      </c>
      <c r="I488" s="8915" t="n">
        <v>0.0036270056869536597</v>
      </c>
      <c r="J488" s="10066" t="n">
        <v>-0.03700229418542267</v>
      </c>
      <c r="K488" s="11215" t="n">
        <v>0.931276383159569</v>
      </c>
      <c r="L488" s="12364" t="n">
        <v>0.43252979685717485</v>
      </c>
      <c r="M488" s="13513" t="n">
        <v>0.0038594351918728766</v>
      </c>
      <c r="N488" s="14662" t="n">
        <v>0.08133032200551156</v>
      </c>
      <c r="O488" s="15813" t="n">
        <v>0.06434285165483238</v>
      </c>
      <c r="P488" s="17026" t="n">
        <v>-0.030685798520482588</v>
      </c>
      <c r="Q488" s="18177" t="n">
        <v>-0.013853487662902831</v>
      </c>
      <c r="R488" s="19328" t="n">
        <v>-0.012131197855273087</v>
      </c>
      <c r="S488" s="20416" t="n">
        <v>-0.04909184130983768</v>
      </c>
      <c r="T488" s="21504" t="n">
        <v>0.06692989360049376</v>
      </c>
      <c r="U488" s="22592" t="n">
        <v>-0.7334815382027668</v>
      </c>
      <c r="V488" s="23680" t="n">
        <v>-0.03568943679713921</v>
      </c>
      <c r="W488" s="24766" t="n">
        <v>0.06498927050337719</v>
      </c>
      <c r="X488" t="n" s="25852">
        <v>-0.5491589076274459</v>
      </c>
      <c r="Y488" t="n" s="27001">
        <v>0.7062732923864269</v>
      </c>
      <c r="Z488" t="n" s="28152">
        <v>0.6576699756391309</v>
      </c>
      <c r="AA488" t="n" s="29363">
        <v>0.0</v>
      </c>
      <c r="AB488" t="n" s="30576">
        <v>0.0</v>
      </c>
      <c r="AC488" t="n" s="31789">
        <v>0.0806028274237723</v>
      </c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</row>
    <row r="489" spans="1:23" x14ac:dyDescent="0.25">
      <c r="A489" s="116" t="str">
        <f>IF(ISBLANK(TBL_DATA[[#This Row],[Row.names]]), "",   DATE(YEAR(TBL_DATA[[#This Row],[Row.names]]), MONTH(TBL_DATA[[#This Row],[Row.names]]), DAY(TBL_DATA[[#This Row],[Row.names]])))</f>
        <v/>
      </c>
      <c r="B489" s="673" t="s">
        <v>616</v>
      </c>
      <c r="C489" s="1886" t="s">
        <v>1829</v>
      </c>
      <c r="D489" s="3099" t="n">
        <v>-0.00417166615509105</v>
      </c>
      <c r="E489" s="4312" t="n">
        <v>0.060548201265674395</v>
      </c>
      <c r="F489" s="5463" t="n">
        <v>-0.10894801845941371</v>
      </c>
      <c r="G489" s="6614" t="n">
        <v>0.41327276132189245</v>
      </c>
      <c r="H489" s="7765" t="n">
        <v>0.5007731467058103</v>
      </c>
      <c r="I489" s="8916" t="n">
        <v>0.00362470725594329</v>
      </c>
      <c r="J489" s="10067" t="n">
        <v>-0.011565942544286445</v>
      </c>
      <c r="K489" s="11216" t="n">
        <v>0.896638595059562</v>
      </c>
      <c r="L489" s="12365" t="n">
        <v>0.4330120634579136</v>
      </c>
      <c r="M489" s="13514" t="n">
        <v>0.0038628769809710946</v>
      </c>
      <c r="N489" s="14663" t="n">
        <v>0.08143746353992107</v>
      </c>
      <c r="O489" s="15814" t="n">
        <v>0.06448776199685255</v>
      </c>
      <c r="P489" s="17027" t="n">
        <v>-0.03472945376844383</v>
      </c>
      <c r="Q489" s="18178" t="n">
        <v>-0.013880903598295982</v>
      </c>
      <c r="R489" s="19329" t="n">
        <v>-0.012156344910276527</v>
      </c>
      <c r="S489" s="20417" t="n">
        <v>-0.04684893952605318</v>
      </c>
      <c r="T489" s="21505" t="n">
        <v>0.06693775580576487</v>
      </c>
      <c r="U489" s="22593" t="n">
        <v>-0.6998881119049768</v>
      </c>
      <c r="V489" s="23681" t="n">
        <v>-0.025086105585001905</v>
      </c>
      <c r="W489" s="24767" t="n">
        <v>0.06534533855708592</v>
      </c>
      <c r="X489" t="n" s="25853">
        <v>-0.38390046082761653</v>
      </c>
      <c r="Y489" t="n" s="27002">
        <v>0.7076532672897159</v>
      </c>
      <c r="Z489" t="n" s="28153">
        <v>0.658036521370899</v>
      </c>
      <c r="AA489" t="n" s="29364">
        <v>0.0</v>
      </c>
      <c r="AB489" t="n" s="30577">
        <v>0.0</v>
      </c>
      <c r="AC489" t="n" s="31790">
        <v>0.0776840051316917</v>
      </c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</row>
    <row r="490" spans="1:23" x14ac:dyDescent="0.25">
      <c r="A490" s="116" t="str">
        <f>IF(ISBLANK(TBL_DATA[[#This Row],[Row.names]]), "",   DATE(YEAR(TBL_DATA[[#This Row],[Row.names]]), MONTH(TBL_DATA[[#This Row],[Row.names]]), DAY(TBL_DATA[[#This Row],[Row.names]])))</f>
        <v/>
      </c>
      <c r="B490" s="674" t="s">
        <v>617</v>
      </c>
      <c r="C490" s="1887" t="s">
        <v>1830</v>
      </c>
      <c r="D490" s="3100" t="n">
        <v>0.002143607705779316</v>
      </c>
      <c r="E490" s="4313" t="n">
        <v>0.06282160056225794</v>
      </c>
      <c r="F490" s="5464" t="n">
        <v>-0.11277786948911461</v>
      </c>
      <c r="G490" s="6615" t="n">
        <v>0.4110353803930933</v>
      </c>
      <c r="H490" s="7766" t="n">
        <v>0.4988257929804629</v>
      </c>
      <c r="I490" s="8917" t="n">
        <v>0.0036286249018740806</v>
      </c>
      <c r="J490" s="10068" t="n">
        <v>-0.013876287271540555</v>
      </c>
      <c r="K490" s="11217" t="n">
        <v>0.8956610108162463</v>
      </c>
      <c r="L490" s="12366" t="n">
        <v>0.43290383320269965</v>
      </c>
      <c r="M490" s="13515" t="n">
        <v>0.0038599002061733166</v>
      </c>
      <c r="N490" s="14664" t="n">
        <v>0.08136694140088338</v>
      </c>
      <c r="O490" s="15815" t="n">
        <v>0.06448776199685255</v>
      </c>
      <c r="P490" s="17028" t="n">
        <v>-0.03266029238738</v>
      </c>
      <c r="Q490" s="18179" t="n">
        <v>-0.013877387709623499</v>
      </c>
      <c r="R490" s="19330" t="n">
        <v>-0.012154322432158457</v>
      </c>
      <c r="S490" s="20418" t="n">
        <v>-0.051778244849257304</v>
      </c>
      <c r="T490" s="21506" t="n">
        <v>0.06694607765383984</v>
      </c>
      <c r="U490" s="22594" t="n">
        <v>-0.7734320913764162</v>
      </c>
      <c r="V490" s="23682" t="n">
        <v>-0.026938442599786505</v>
      </c>
      <c r="W490" s="24768" t="n">
        <v>0.06531711267211562</v>
      </c>
      <c r="X490" t="n" s="25854">
        <v>-0.4124254961332168</v>
      </c>
      <c r="Y490" t="n" s="27003">
        <v>0.7062760034012645</v>
      </c>
      <c r="Z490" t="n" s="28154">
        <v>0.6579542789607039</v>
      </c>
      <c r="AA490" t="n" s="29365">
        <v>0.0</v>
      </c>
      <c r="AB490" t="n" s="30578">
        <v>0.0</v>
      </c>
      <c r="AC490" t="n" s="31791">
        <v>0.07708008724386309</v>
      </c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</row>
    <row r="491" spans="1:23" x14ac:dyDescent="0.25">
      <c r="A491" s="116" t="str">
        <f>IF(ISBLANK(TBL_DATA[[#This Row],[Row.names]]), "",   DATE(YEAR(TBL_DATA[[#This Row],[Row.names]]), MONTH(TBL_DATA[[#This Row],[Row.names]]), DAY(TBL_DATA[[#This Row],[Row.names]])))</f>
        <v/>
      </c>
      <c r="B491" s="675" t="s">
        <v>618</v>
      </c>
      <c r="C491" s="1888" t="s">
        <v>1831</v>
      </c>
      <c r="D491" s="3101" t="n">
        <v>5.73202102673109E-4</v>
      </c>
      <c r="E491" s="4314" t="n">
        <v>0.06343081213846657</v>
      </c>
      <c r="F491" s="5465" t="n">
        <v>-0.13109563532842472</v>
      </c>
      <c r="G491" s="6616" t="n">
        <v>0.40591669661739527</v>
      </c>
      <c r="H491" s="7767" t="n">
        <v>0.49625028352177797</v>
      </c>
      <c r="I491" s="8918" t="n">
        <v>0.0036341840826890097</v>
      </c>
      <c r="J491" s="10069" t="n">
        <v>-0.04397267905563129</v>
      </c>
      <c r="K491" s="11218" t="n">
        <v>0.8699170174272158</v>
      </c>
      <c r="L491" s="12367" t="n">
        <v>0.42538731488350057</v>
      </c>
      <c r="M491" s="13516" t="n">
        <v>0.0038813885390471523</v>
      </c>
      <c r="N491" s="14665" t="n">
        <v>0.08128301136226185</v>
      </c>
      <c r="O491" s="15816" t="n">
        <v>0.06448776199685255</v>
      </c>
      <c r="P491" s="17029" t="n">
        <v>-0.03210581123297729</v>
      </c>
      <c r="Q491" s="18180" t="n">
        <v>-0.013881464459565817</v>
      </c>
      <c r="R491" s="19331" t="n">
        <v>-0.012160176524751185</v>
      </c>
      <c r="S491" s="20419" t="n">
        <v>-0.06024206029150336</v>
      </c>
      <c r="T491" s="21507" t="n">
        <v>0.06703433424408539</v>
      </c>
      <c r="U491" s="22595" t="n">
        <v>-0.8986747011188326</v>
      </c>
      <c r="V491" s="23683" t="n">
        <v>-0.03791263397363054</v>
      </c>
      <c r="W491" s="24769" t="n">
        <v>0.06571362813493647</v>
      </c>
      <c r="X491" t="n" s="25855">
        <v>-0.5769371597590179</v>
      </c>
      <c r="Y491" t="n" s="27004">
        <v>0.7044503414164678</v>
      </c>
      <c r="Z491" t="n" s="28155">
        <v>0.6522172298272261</v>
      </c>
      <c r="AA491" t="n" s="29366">
        <v>0.0</v>
      </c>
      <c r="AB491" t="n" s="30579">
        <v>0.0</v>
      </c>
      <c r="AC491" t="n" s="31792">
        <v>0.07443394166647727</v>
      </c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</row>
    <row r="492" spans="1:23" x14ac:dyDescent="0.25">
      <c r="A492" s="116" t="str">
        <f>IF(ISBLANK(TBL_DATA[[#This Row],[Row.names]]), "",   DATE(YEAR(TBL_DATA[[#This Row],[Row.names]]), MONTH(TBL_DATA[[#This Row],[Row.names]]), DAY(TBL_DATA[[#This Row],[Row.names]])))</f>
        <v/>
      </c>
      <c r="B492" s="676" t="s">
        <v>619</v>
      </c>
      <c r="C492" s="1889" t="s">
        <v>1832</v>
      </c>
      <c r="D492" s="3102" t="n">
        <v>0.004066006231748338</v>
      </c>
      <c r="E492" s="4315" t="n">
        <v>0.06775472844765495</v>
      </c>
      <c r="F492" s="5466" t="n">
        <v>-0.14314546242218007</v>
      </c>
      <c r="G492" s="6617" t="n">
        <v>0.4043328750604947</v>
      </c>
      <c r="H492" s="7768" t="n">
        <v>0.5038772569789814</v>
      </c>
      <c r="I492" s="8919" t="n">
        <v>0.003572691807518548</v>
      </c>
      <c r="J492" s="10070" t="n">
        <v>-0.07435757277631638</v>
      </c>
      <c r="K492" s="11219" t="n">
        <v>0.8506953881207571</v>
      </c>
      <c r="L492" s="12368" t="n">
        <v>0.43697066773882925</v>
      </c>
      <c r="M492" s="13517" t="n">
        <v>0.003805979953555429</v>
      </c>
      <c r="N492" s="14666" t="n">
        <v>0.08051953466940097</v>
      </c>
      <c r="O492" s="15817" t="n">
        <v>0.06448776199685255</v>
      </c>
      <c r="P492" s="17030" t="n">
        <v>-0.02817034742977742</v>
      </c>
      <c r="Q492" s="18181" t="n">
        <v>-0.013796243258789451</v>
      </c>
      <c r="R492" s="19332" t="n">
        <v>-0.012091123071673985</v>
      </c>
      <c r="S492" s="20420" t="n">
        <v>-0.05380361149813473</v>
      </c>
      <c r="T492" s="21508" t="n">
        <v>0.06704965344887703</v>
      </c>
      <c r="U492" s="22596" t="n">
        <v>-0.8024442891290715</v>
      </c>
      <c r="V492" s="23684" t="n">
        <v>-0.03642801900165349</v>
      </c>
      <c r="W492" s="24770" t="n">
        <v>0.06570926829757813</v>
      </c>
      <c r="X492" t="n" s="25856">
        <v>-0.5543817477419107</v>
      </c>
      <c r="Y492" t="n" s="27005">
        <v>0.709843121385973</v>
      </c>
      <c r="Z492" t="n" s="28156">
        <v>0.6610375690827482</v>
      </c>
      <c r="AA492" t="n" s="29367">
        <v>0.0</v>
      </c>
      <c r="AB492" t="n" s="30580">
        <v>0.0</v>
      </c>
      <c r="AC492" t="n" s="31793">
        <v>0.07141186014132313</v>
      </c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</row>
    <row r="493" spans="1:23" x14ac:dyDescent="0.25">
      <c r="A493" s="116" t="str">
        <f>IF(ISBLANK(TBL_DATA[[#This Row],[Row.names]]), "",   DATE(YEAR(TBL_DATA[[#This Row],[Row.names]]), MONTH(TBL_DATA[[#This Row],[Row.names]]), DAY(TBL_DATA[[#This Row],[Row.names]])))</f>
        <v/>
      </c>
      <c r="B493" s="677" t="s">
        <v>620</v>
      </c>
      <c r="C493" s="1890" t="s">
        <v>1833</v>
      </c>
      <c r="D493" s="3103" t="n">
        <v>0.0017812413025327534</v>
      </c>
      <c r="E493" s="4316" t="n">
        <v>0.06965665727094028</v>
      </c>
      <c r="F493" s="5467" t="n">
        <v>-0.10217102981281656</v>
      </c>
      <c r="G493" s="6618" t="n">
        <v>0.3930312759142491</v>
      </c>
      <c r="H493" s="7769" t="n">
        <v>0.501496371799846</v>
      </c>
      <c r="I493" s="8920" t="n">
        <v>0.0034889574086872707</v>
      </c>
      <c r="J493" s="10071" t="n">
        <v>-0.04886726186087231</v>
      </c>
      <c r="K493" s="11220" t="n">
        <v>0.8269479714381103</v>
      </c>
      <c r="L493" s="12369" t="n">
        <v>0.4277987805737177</v>
      </c>
      <c r="M493" s="13518" t="n">
        <v>0.003737970723521407</v>
      </c>
      <c r="N493" s="14667" t="n">
        <v>0.07844436945961955</v>
      </c>
      <c r="O493" s="15818" t="n">
        <v>0.061600148807233135</v>
      </c>
      <c r="P493" s="17031" t="n">
        <v>-0.026439284313593547</v>
      </c>
      <c r="Q493" s="18182" t="n">
        <v>-0.013270902360699574</v>
      </c>
      <c r="R493" s="19333" t="n">
        <v>-0.011609726864836063</v>
      </c>
      <c r="S493" s="20421" t="n">
        <v>-0.044389079481048976</v>
      </c>
      <c r="T493" s="21509" t="n">
        <v>0.06723441193541779</v>
      </c>
      <c r="U493" s="22597" t="n">
        <v>-0.6602136941970584</v>
      </c>
      <c r="V493" s="23685" t="n">
        <v>-0.03346165453668837</v>
      </c>
      <c r="W493" s="24771" t="n">
        <v>0.06571194213999605</v>
      </c>
      <c r="X493" t="n" s="25857">
        <v>-0.5092172510348265</v>
      </c>
      <c r="Y493" t="n" s="27006">
        <v>0.7081640853642932</v>
      </c>
      <c r="Z493" t="n" s="28157">
        <v>0.6540632848384915</v>
      </c>
      <c r="AA493" t="n" s="29368">
        <v>0.0</v>
      </c>
      <c r="AB493" t="n" s="30581">
        <v>0.0</v>
      </c>
      <c r="AC493" t="n" s="31794">
        <v>0.07063601543789189</v>
      </c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</row>
    <row r="494" spans="1:23" x14ac:dyDescent="0.25">
      <c r="A494" s="116" t="str">
        <f>IF(ISBLANK(TBL_DATA[[#This Row],[Row.names]]), "",   DATE(YEAR(TBL_DATA[[#This Row],[Row.names]]), MONTH(TBL_DATA[[#This Row],[Row.names]]), DAY(TBL_DATA[[#This Row],[Row.names]])))</f>
        <v/>
      </c>
      <c r="B494" s="678" t="s">
        <v>621</v>
      </c>
      <c r="C494" s="1891" t="s">
        <v>1834</v>
      </c>
      <c r="D494" s="3104" t="n">
        <v>0.0025143079402121966</v>
      </c>
      <c r="E494" s="4317" t="n">
        <v>0.07234610349761739</v>
      </c>
      <c r="F494" s="5468" t="n">
        <v>-0.0840374155382001</v>
      </c>
      <c r="G494" s="6619" t="n">
        <v>0.3979319796100772</v>
      </c>
      <c r="H494" s="7770" t="n">
        <v>0.5143449079021588</v>
      </c>
      <c r="I494" s="8921" t="n">
        <v>0.0034439793210724228</v>
      </c>
      <c r="J494" s="10072" t="n">
        <v>-0.04618703398191415</v>
      </c>
      <c r="K494" s="11221" t="n">
        <v>0.8090110542157246</v>
      </c>
      <c r="L494" s="12370" t="n">
        <v>0.431024545800216</v>
      </c>
      <c r="M494" s="13519" t="n">
        <v>0.003727720374278153</v>
      </c>
      <c r="N494" s="14668" t="n">
        <v>0.07845070164619689</v>
      </c>
      <c r="O494" s="15819" t="n">
        <v>0.061345949681023554</v>
      </c>
      <c r="P494" s="17032" t="n">
        <v>-0.023991452875864572</v>
      </c>
      <c r="Q494" s="18183" t="n">
        <v>-0.013187678958404355</v>
      </c>
      <c r="R494" s="19334" t="n">
        <v>-0.011526369369128531</v>
      </c>
      <c r="S494" s="20422" t="n">
        <v>-0.05446769136953922</v>
      </c>
      <c r="T494" s="21510" t="n">
        <v>0.06690210450422972</v>
      </c>
      <c r="U494" s="22598" t="n">
        <v>-0.8141401794930926</v>
      </c>
      <c r="V494" s="23686" t="n">
        <v>-0.04431576563270356</v>
      </c>
      <c r="W494" s="24772" t="n">
        <v>0.06595944281499438</v>
      </c>
      <c r="X494" t="n" s="25858">
        <v>-0.6718638566581308</v>
      </c>
      <c r="Y494" t="n" s="27007">
        <v>0.7171784351904056</v>
      </c>
      <c r="Z494" t="n" s="28158">
        <v>0.6565245964929388</v>
      </c>
      <c r="AA494" t="n" s="29369">
        <v>0.0</v>
      </c>
      <c r="AB494" t="n" s="30582">
        <v>0.0</v>
      </c>
      <c r="AC494" t="n" s="31795">
        <v>0.06811206374616745</v>
      </c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</row>
    <row r="495" spans="1:23" x14ac:dyDescent="0.25">
      <c r="A495" s="116" t="str">
        <f>IF(ISBLANK(TBL_DATA[[#This Row],[Row.names]]), "",   DATE(YEAR(TBL_DATA[[#This Row],[Row.names]]), MONTH(TBL_DATA[[#This Row],[Row.names]]), DAY(TBL_DATA[[#This Row],[Row.names]])))</f>
        <v/>
      </c>
      <c r="B495" s="679" t="s">
        <v>622</v>
      </c>
      <c r="C495" s="1892" t="s">
        <v>1835</v>
      </c>
      <c r="D495" s="3105" t="n">
        <v>-8.452382601948197E-4</v>
      </c>
      <c r="E495" s="4318" t="n">
        <v>0.0714397155427704</v>
      </c>
      <c r="F495" s="5469" t="n">
        <v>-0.06455391078742712</v>
      </c>
      <c r="G495" s="6620" t="n">
        <v>0.3862419639443174</v>
      </c>
      <c r="H495" s="7771" t="n">
        <v>0.5025244505691573</v>
      </c>
      <c r="I495" s="8922" t="n">
        <v>0.0033806615862135635</v>
      </c>
      <c r="J495" s="10073" t="n">
        <v>-0.018292725270926957</v>
      </c>
      <c r="K495" s="11222" t="n">
        <v>0.791082099975107</v>
      </c>
      <c r="L495" s="12371" t="n">
        <v>0.4357211514712387</v>
      </c>
      <c r="M495" s="13520" t="n">
        <v>0.0036004991637561576</v>
      </c>
      <c r="N495" s="14669" t="n">
        <v>0.07608798780423198</v>
      </c>
      <c r="O495" s="15820" t="n">
        <v>0.058312555789400644</v>
      </c>
      <c r="P495" s="17033" t="n">
        <v>-0.02481641264217105</v>
      </c>
      <c r="Q495" s="18184" t="n">
        <v>-0.012655774982170322</v>
      </c>
      <c r="R495" s="19335" t="n">
        <v>-0.011044499351546307</v>
      </c>
      <c r="S495" s="20423" t="n">
        <v>-0.056934222680163016</v>
      </c>
      <c r="T495" s="21511" t="n">
        <v>0.06688607428241723</v>
      </c>
      <c r="U495" s="22599" t="n">
        <v>-0.8512119045851922</v>
      </c>
      <c r="V495" s="23687" t="n">
        <v>-0.051237178917860615</v>
      </c>
      <c r="W495" s="24773" t="n">
        <v>0.06574367042652382</v>
      </c>
      <c r="X495" t="n" s="25859">
        <v>-0.7793477088433038</v>
      </c>
      <c r="Y495" t="n" s="27008">
        <v>0.7088895898298672</v>
      </c>
      <c r="Z495" t="n" s="28159">
        <v>0.6600917750368039</v>
      </c>
      <c r="AA495" t="n" s="29370">
        <v>0.0</v>
      </c>
      <c r="AB495" t="n" s="30583">
        <v>0.0</v>
      </c>
      <c r="AC495" t="n" s="31796">
        <v>0.06613600900798036</v>
      </c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</row>
    <row r="496" spans="1:23" x14ac:dyDescent="0.25">
      <c r="A496" s="116" t="str">
        <f>IF(ISBLANK(TBL_DATA[[#This Row],[Row.names]]), "",   DATE(YEAR(TBL_DATA[[#This Row],[Row.names]]), MONTH(TBL_DATA[[#This Row],[Row.names]]), DAY(TBL_DATA[[#This Row],[Row.names]])))</f>
        <v/>
      </c>
      <c r="B496" s="680" t="s">
        <v>623</v>
      </c>
      <c r="C496" s="1893" t="s">
        <v>1836</v>
      </c>
      <c r="D496" s="3106" t="n">
        <v>0.001248127808287616</v>
      </c>
      <c r="E496" s="4319" t="n">
        <v>0.07277700924664332</v>
      </c>
      <c r="F496" s="5470" t="n">
        <v>-0.056155513077074115</v>
      </c>
      <c r="G496" s="6621" t="n">
        <v>0.38705144752062925</v>
      </c>
      <c r="H496" s="7772" t="n">
        <v>0.5028999577119784</v>
      </c>
      <c r="I496" s="8923" t="n">
        <v>0.003381099871451673</v>
      </c>
      <c r="J496" s="10074" t="n">
        <v>-0.018297476675399826</v>
      </c>
      <c r="K496" s="11223" t="n">
        <v>0.7930918065865822</v>
      </c>
      <c r="L496" s="12372" t="n">
        <v>0.4362604159962734</v>
      </c>
      <c r="M496" s="13521" t="n">
        <v>0.0036006040405214264</v>
      </c>
      <c r="N496" s="14670" t="n">
        <v>0.07612658877947696</v>
      </c>
      <c r="O496" s="15821" t="n">
        <v>0.058312555789400644</v>
      </c>
      <c r="P496" s="17034" t="n">
        <v>-0.023599258888603925</v>
      </c>
      <c r="Q496" s="18185" t="n">
        <v>-0.012646356351048141</v>
      </c>
      <c r="R496" s="19336" t="n">
        <v>-0.011034263287705435</v>
      </c>
      <c r="S496" s="20424" t="n">
        <v>-0.04780776489079297</v>
      </c>
      <c r="T496" s="21512" t="n">
        <v>0.06627287748119264</v>
      </c>
      <c r="U496" s="22600" t="n">
        <v>-0.7213775334315335</v>
      </c>
      <c r="V496" s="23688" t="n">
        <v>-0.043150481258759865</v>
      </c>
      <c r="W496" s="24774" t="n">
        <v>0.06563660757854148</v>
      </c>
      <c r="X496" t="n" s="25860">
        <v>-0.6574148611676118</v>
      </c>
      <c r="Y496" t="n" s="27009">
        <v>0.7091543962438492</v>
      </c>
      <c r="Z496" t="n" s="28160">
        <v>0.6605001256595441</v>
      </c>
      <c r="AA496" t="n" s="29371">
        <v>0.0</v>
      </c>
      <c r="AB496" t="n" s="30584">
        <v>0.0</v>
      </c>
      <c r="AC496" t="n" s="31797">
        <v>0.0636164391743998</v>
      </c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</row>
    <row r="497" spans="1:23" x14ac:dyDescent="0.25">
      <c r="A497" s="116" t="str">
        <f>IF(ISBLANK(TBL_DATA[[#This Row],[Row.names]]), "",   DATE(YEAR(TBL_DATA[[#This Row],[Row.names]]), MONTH(TBL_DATA[[#This Row],[Row.names]]), DAY(TBL_DATA[[#This Row],[Row.names]])))</f>
        <v/>
      </c>
      <c r="B497" s="681" t="s">
        <v>624</v>
      </c>
      <c r="C497" s="1894" t="s">
        <v>1837</v>
      </c>
      <c r="D497" s="3107" t="n">
        <v>0.001911410288373613</v>
      </c>
      <c r="E497" s="4320" t="n">
        <v>0.07482752625924793</v>
      </c>
      <c r="F497" s="5471" t="n">
        <v>-0.04461564218800529</v>
      </c>
      <c r="G497" s="6622" t="n">
        <v>0.378888852925054</v>
      </c>
      <c r="H497" s="7773" t="n">
        <v>0.5013335724741386</v>
      </c>
      <c r="I497" s="8924" t="n">
        <v>0.0033418962484878995</v>
      </c>
      <c r="J497" s="10075" t="n">
        <v>-0.008382278273021515</v>
      </c>
      <c r="K497" s="11224" t="n">
        <v>0.7767308248232461</v>
      </c>
      <c r="L497" s="12373" t="n">
        <v>0.42808364131664484</v>
      </c>
      <c r="M497" s="13522" t="n">
        <v>0.003578937852357236</v>
      </c>
      <c r="N497" s="14671" t="n">
        <v>0.07512563707716431</v>
      </c>
      <c r="O497" s="15822" t="n">
        <v>0.05694865381346345</v>
      </c>
      <c r="P497" s="17035" t="n">
        <v>-0.021732956466468</v>
      </c>
      <c r="Q497" s="18186" t="n">
        <v>-0.0123497940323948</v>
      </c>
      <c r="R497" s="19337" t="n">
        <v>-0.010758897601160666</v>
      </c>
      <c r="S497" s="20425" t="n">
        <v>-0.045891260732066064</v>
      </c>
      <c r="T497" s="21513" t="n">
        <v>0.06623523635696384</v>
      </c>
      <c r="U497" s="22601" t="n">
        <v>-0.6928526756474864</v>
      </c>
      <c r="V497" s="23689" t="n">
        <v>-0.03918725645680288</v>
      </c>
      <c r="W497" s="24775" t="n">
        <v>0.06549969982553257</v>
      </c>
      <c r="X497" t="n" s="25861">
        <v>-0.5982814663453956</v>
      </c>
      <c r="Y497" t="n" s="27010">
        <v>0.7080491313984776</v>
      </c>
      <c r="Z497" t="n" s="28161">
        <v>0.6542810109705499</v>
      </c>
      <c r="AA497" t="n" s="29372">
        <v>0.0</v>
      </c>
      <c r="AB497" t="n" s="30585">
        <v>0.0</v>
      </c>
      <c r="AC497" t="n" s="31798">
        <v>0.06119216169763558</v>
      </c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</row>
    <row r="498" spans="1:23" x14ac:dyDescent="0.25">
      <c r="A498" s="116" t="str">
        <f>IF(ISBLANK(TBL_DATA[[#This Row],[Row.names]]), "",   DATE(YEAR(TBL_DATA[[#This Row],[Row.names]]), MONTH(TBL_DATA[[#This Row],[Row.names]]), DAY(TBL_DATA[[#This Row],[Row.names]])))</f>
        <v/>
      </c>
      <c r="B498" s="682" t="s">
        <v>625</v>
      </c>
      <c r="C498" s="1895" t="s">
        <v>1838</v>
      </c>
      <c r="D498" s="3108" t="n">
        <v>-0.004244083167440886</v>
      </c>
      <c r="E498" s="4321" t="n">
        <v>0.07026586884714914</v>
      </c>
      <c r="F498" s="5472" t="n">
        <v>-0.07478820195936098</v>
      </c>
      <c r="G498" s="6623" t="n">
        <v>0.3701680972809281</v>
      </c>
      <c r="H498" s="7774" t="n">
        <v>0.47817358255796927</v>
      </c>
      <c r="I498" s="8925" t="n">
        <v>0.0034159006208256894</v>
      </c>
      <c r="J498" s="10076" t="n">
        <v>-0.03533886830991595</v>
      </c>
      <c r="K498" s="11225" t="n">
        <v>0.7672579421192202</v>
      </c>
      <c r="L498" s="12374" t="n">
        <v>0.4147313005702401</v>
      </c>
      <c r="M498" s="13523" t="n">
        <v>0.003617594174751941</v>
      </c>
      <c r="N498" s="14672" t="n">
        <v>0.07506586041114188</v>
      </c>
      <c r="O498" s="15823" t="n">
        <v>0.05757775732775917</v>
      </c>
      <c r="P498" s="17036" t="n">
        <v>-0.025884803159190617</v>
      </c>
      <c r="Q498" s="18187" t="n">
        <v>-0.012481420786582374</v>
      </c>
      <c r="R498" s="19338" t="n">
        <v>-0.010891790214625394</v>
      </c>
      <c r="S498" s="20426" t="n">
        <v>-0.06067269078199111</v>
      </c>
      <c r="T498" s="21514" t="n">
        <v>0.06676497180736017</v>
      </c>
      <c r="U498" s="22602" t="n">
        <v>-0.9087503392804931</v>
      </c>
      <c r="V498" s="23690" t="n">
        <v>-0.05234607638487354</v>
      </c>
      <c r="W498" s="24776" t="n">
        <v>0.06577510724825444</v>
      </c>
      <c r="X498" t="n" s="25862">
        <v>-0.7958341472147538</v>
      </c>
      <c r="Y498" t="n" s="27011">
        <v>0.6915009635264214</v>
      </c>
      <c r="Z498" t="n" s="28162">
        <v>0.6439963513640742</v>
      </c>
      <c r="AA498" t="n" s="29373">
        <v>0.0</v>
      </c>
      <c r="AB498" t="n" s="30586">
        <v>0.0</v>
      </c>
      <c r="AC498" t="n" s="31799">
        <v>0.05918112307868112</v>
      </c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</row>
    <row r="499" spans="1:23" x14ac:dyDescent="0.25">
      <c r="A499" s="116" t="str">
        <f>IF(ISBLANK(TBL_DATA[[#This Row],[Row.names]]), "",   DATE(YEAR(TBL_DATA[[#This Row],[Row.names]]), MONTH(TBL_DATA[[#This Row],[Row.names]]), DAY(TBL_DATA[[#This Row],[Row.names]])))</f>
        <v/>
      </c>
      <c r="B499" s="683" t="s">
        <v>626</v>
      </c>
      <c r="C499" s="1896" t="s">
        <v>1839</v>
      </c>
      <c r="D499" s="3109" t="n">
        <v>-0.0011106637604298278</v>
      </c>
      <c r="E499" s="4322" t="n">
        <v>0.06907716333259573</v>
      </c>
      <c r="F499" s="5473" t="n">
        <v>-0.0832526878023423</v>
      </c>
      <c r="G499" s="6624" t="n">
        <v>0.3661688954867251</v>
      </c>
      <c r="H499" s="7775" t="n">
        <v>0.470674219878933</v>
      </c>
      <c r="I499" s="8926" t="n">
        <v>0.0034419195419194792</v>
      </c>
      <c r="J499" s="10077" t="n">
        <v>-0.04971822922239011</v>
      </c>
      <c r="K499" s="11226" t="n">
        <v>0.7606728968994105</v>
      </c>
      <c r="L499" s="12375" t="n">
        <v>0.40931391895450686</v>
      </c>
      <c r="M499" s="13524" t="n">
        <v>0.0036359471300867977</v>
      </c>
      <c r="N499" s="14673" t="n">
        <v>0.07509991774557151</v>
      </c>
      <c r="O499" s="15824" t="n">
        <v>0.057620590372272774</v>
      </c>
      <c r="P499" s="17037" t="n">
        <v>-0.02696671760680569</v>
      </c>
      <c r="Q499" s="18188" t="n">
        <v>-0.012505604828583126</v>
      </c>
      <c r="R499" s="19339" t="n">
        <v>-0.010915253042219061</v>
      </c>
      <c r="S499" s="20427" t="n">
        <v>-0.07216833945130474</v>
      </c>
      <c r="T499" s="21515" t="n">
        <v>0.06687425747376535</v>
      </c>
      <c r="U499" s="22603" t="n">
        <v>-1.0791647216362177</v>
      </c>
      <c r="V499" s="23691" t="n">
        <v>-0.062192314584459396</v>
      </c>
      <c r="W499" s="24777" t="n">
        <v>0.06590600085241372</v>
      </c>
      <c r="X499" t="n" s="25863">
        <v>-0.9436517734360708</v>
      </c>
      <c r="Y499" t="n" s="27012">
        <v>0.6860570092047256</v>
      </c>
      <c r="Z499" t="n" s="28163">
        <v>0.6397764601440935</v>
      </c>
      <c r="AA499" t="n" s="29374">
        <v>0.0</v>
      </c>
      <c r="AB499" t="n" s="30587">
        <v>0.0</v>
      </c>
      <c r="AC499" t="n" s="31800">
        <v>0.06020356671298296</v>
      </c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</row>
    <row r="500" spans="1:23" x14ac:dyDescent="0.25">
      <c r="A500" s="116" t="str">
        <f>IF(ISBLANK(TBL_DATA[[#This Row],[Row.names]]), "",   DATE(YEAR(TBL_DATA[[#This Row],[Row.names]]), MONTH(TBL_DATA[[#This Row],[Row.names]]), DAY(TBL_DATA[[#This Row],[Row.names]])))</f>
        <v/>
      </c>
      <c r="B500" s="684" t="s">
        <v>627</v>
      </c>
      <c r="C500" s="1897" t="s">
        <v>1840</v>
      </c>
      <c r="D500" s="3110" t="n">
        <v>2.918734103323792E-4</v>
      </c>
      <c r="E500" s="4323" t="n">
        <v>0.06938919853016601</v>
      </c>
      <c r="F500" s="5474" t="n">
        <v>-0.07902073504133966</v>
      </c>
      <c r="G500" s="6625" t="n">
        <v>0.3677353331848543</v>
      </c>
      <c r="H500" s="7776" t="n">
        <v>0.46614055147840366</v>
      </c>
      <c r="I500" s="8927" t="n">
        <v>0.0034415002176238687</v>
      </c>
      <c r="J500" s="10078" t="n">
        <v>-0.04659003794299543</v>
      </c>
      <c r="K500" s="11227" t="n">
        <v>0.7628291781131141</v>
      </c>
      <c r="L500" s="12376" t="n">
        <v>0.40410110947319905</v>
      </c>
      <c r="M500" s="13525" t="n">
        <v>0.0036359727776591705</v>
      </c>
      <c r="N500" s="14674" t="n">
        <v>0.07477124378510279</v>
      </c>
      <c r="O500" s="15825" t="n">
        <v>0.057620590372272774</v>
      </c>
      <c r="P500" s="17038" t="n">
        <v>-0.02668271506430675</v>
      </c>
      <c r="Q500" s="18189" t="n">
        <v>-0.01250135424925769</v>
      </c>
      <c r="R500" s="19340" t="n">
        <v>-0.010917962619919813</v>
      </c>
      <c r="S500" s="20428" t="n">
        <v>-0.06390334854317548</v>
      </c>
      <c r="T500" s="21516" t="n">
        <v>0.06667674671685567</v>
      </c>
      <c r="U500" s="22604" t="n">
        <v>-0.9584053165422499</v>
      </c>
      <c r="V500" s="23692" t="n">
        <v>-0.051209254578948094</v>
      </c>
      <c r="W500" s="24778" t="n">
        <v>0.0654641851637823</v>
      </c>
      <c r="X500" t="n" s="25864">
        <v>-0.7822484072906376</v>
      </c>
      <c r="Y500" t="n" s="27013">
        <v>0.6827448655818685</v>
      </c>
      <c r="Z500" t="n" s="28164">
        <v>0.6356894756665388</v>
      </c>
      <c r="AA500" t="n" s="29375">
        <v>0.0</v>
      </c>
      <c r="AB500" t="n" s="30588">
        <v>0.0</v>
      </c>
      <c r="AC500" t="n" s="31801">
        <v>0.05805480033541288</v>
      </c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</row>
    <row r="501" spans="1:23" x14ac:dyDescent="0.25">
      <c r="A501" s="116" t="str">
        <f>IF(ISBLANK(TBL_DATA[[#This Row],[Row.names]]), "",   DATE(YEAR(TBL_DATA[[#This Row],[Row.names]]), MONTH(TBL_DATA[[#This Row],[Row.names]]), DAY(TBL_DATA[[#This Row],[Row.names]])))</f>
        <v/>
      </c>
      <c r="B501" s="685" t="s">
        <v>628</v>
      </c>
      <c r="C501" s="1898" t="s">
        <v>1841</v>
      </c>
      <c r="D501" s="3111" t="n">
        <v>0.003946088648047733</v>
      </c>
      <c r="E501" s="4324" t="n">
        <v>0.07360910310683066</v>
      </c>
      <c r="F501" s="5475" t="n">
        <v>-0.09033112526376186</v>
      </c>
      <c r="G501" s="6626" t="n">
        <v>0.3643755677174472</v>
      </c>
      <c r="H501" s="7777" t="n">
        <v>0.47172689835838133</v>
      </c>
      <c r="I501" s="8928" t="n">
        <v>0.0034272382094960633</v>
      </c>
      <c r="J501" s="10079" t="n">
        <v>-0.04945221242964082</v>
      </c>
      <c r="K501" s="11228" t="n">
        <v>0.7625195070018354</v>
      </c>
      <c r="L501" s="12377" t="n">
        <v>0.40692878480352984</v>
      </c>
      <c r="M501" s="13526" t="n">
        <v>0.003631352972632299</v>
      </c>
      <c r="N501" s="14675" t="n">
        <v>0.0748540516289998</v>
      </c>
      <c r="O501" s="15826" t="n">
        <v>0.057620590372272774</v>
      </c>
      <c r="P501" s="17039" t="n">
        <v>-0.022841918775273418</v>
      </c>
      <c r="Q501" s="18190" t="n">
        <v>-0.012508762200097799</v>
      </c>
      <c r="R501" s="19341" t="n">
        <v>-0.010923616992241862</v>
      </c>
      <c r="S501" s="20429" t="n">
        <v>-0.0655992655471388</v>
      </c>
      <c r="T501" s="21517" t="n">
        <v>0.06669979410780223</v>
      </c>
      <c r="U501" s="22605" t="n">
        <v>-0.9835002704973163</v>
      </c>
      <c r="V501" s="23693" t="n">
        <v>-0.04910889396609852</v>
      </c>
      <c r="W501" s="24779" t="n">
        <v>0.06544706423930131</v>
      </c>
      <c r="X501" t="n" s="25865">
        <v>-0.7503605323920453</v>
      </c>
      <c r="Y501" t="n" s="27014">
        <v>0.686823775329874</v>
      </c>
      <c r="Z501" t="n" s="28165">
        <v>0.6379096995684653</v>
      </c>
      <c r="AA501" t="n" s="29376">
        <v>0.0</v>
      </c>
      <c r="AB501" t="n" s="30589">
        <v>0.0</v>
      </c>
      <c r="AC501" t="n" s="31802">
        <v>0.055685071536416636</v>
      </c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</row>
    <row r="502" spans="1:23" x14ac:dyDescent="0.25">
      <c r="A502" s="116" t="str">
        <f>IF(ISBLANK(TBL_DATA[[#This Row],[Row.names]]), "",   DATE(YEAR(TBL_DATA[[#This Row],[Row.names]]), MONTH(TBL_DATA[[#This Row],[Row.names]]), DAY(TBL_DATA[[#This Row],[Row.names]])))</f>
        <v/>
      </c>
      <c r="B502" s="686" t="s">
        <v>629</v>
      </c>
      <c r="C502" s="1899" t="s">
        <v>1842</v>
      </c>
      <c r="D502" s="3112" t="n">
        <v>0.005314584659672851</v>
      </c>
      <c r="E502" s="4325" t="n">
        <v>0.07931488957668753</v>
      </c>
      <c r="F502" s="5476" t="n">
        <v>-0.06308991421285814</v>
      </c>
      <c r="G502" s="6627" t="n">
        <v>0.3641288012316555</v>
      </c>
      <c r="H502" s="7778" t="n">
        <v>0.4667586556115596</v>
      </c>
      <c r="I502" s="8929" t="n">
        <v>0.0034557985766001625</v>
      </c>
      <c r="J502" s="10080" t="n">
        <v>-0.024970775034206194</v>
      </c>
      <c r="K502" s="11229" t="n">
        <v>0.7668383986659244</v>
      </c>
      <c r="L502" s="12378" t="n">
        <v>0.4106871660174062</v>
      </c>
      <c r="M502" s="13527" t="n">
        <v>0.003632950359186138</v>
      </c>
      <c r="N502" s="14676" t="n">
        <v>0.07512539776502082</v>
      </c>
      <c r="O502" s="15827" t="n">
        <v>0.05700693278980245</v>
      </c>
      <c r="P502" s="17040" t="n">
        <v>-0.01764872942672102</v>
      </c>
      <c r="Q502" s="18191" t="n">
        <v>-0.012403034118330974</v>
      </c>
      <c r="R502" s="19342" t="n">
        <v>-0.01081214275488528</v>
      </c>
      <c r="S502" s="20430" t="n">
        <v>-0.053767564723919636</v>
      </c>
      <c r="T502" s="21518" t="n">
        <v>0.06688811633252101</v>
      </c>
      <c r="U502" s="22606" t="n">
        <v>-0.8038433083782005</v>
      </c>
      <c r="V502" s="23694" t="n">
        <v>-0.04144574877382956</v>
      </c>
      <c r="W502" s="24780" t="n">
        <v>0.0655109070274944</v>
      </c>
      <c r="X502" t="n" s="25866">
        <v>-0.6326541740054845</v>
      </c>
      <c r="Y502" t="n" s="27015">
        <v>0.6831973767598639</v>
      </c>
      <c r="Z502" t="n" s="28166">
        <v>0.6408487856096836</v>
      </c>
      <c r="AA502" t="n" s="29377">
        <v>0.0</v>
      </c>
      <c r="AB502" t="n" s="30590">
        <v>0.0</v>
      </c>
      <c r="AC502" t="n" s="31803">
        <v>0.05596636506199855</v>
      </c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</row>
    <row r="503" spans="1:23" x14ac:dyDescent="0.25">
      <c r="A503" s="116" t="str">
        <f>IF(ISBLANK(TBL_DATA[[#This Row],[Row.names]]), "",   DATE(YEAR(TBL_DATA[[#This Row],[Row.names]]), MONTH(TBL_DATA[[#This Row],[Row.names]]), DAY(TBL_DATA[[#This Row],[Row.names]])))</f>
        <v/>
      </c>
      <c r="B503" s="687" t="s">
        <v>630</v>
      </c>
      <c r="C503" s="1900" t="s">
        <v>1843</v>
      </c>
      <c r="D503" s="3113" t="n">
        <v>-0.0020237341336489844</v>
      </c>
      <c r="E503" s="4326" t="n">
        <v>0.07713064319369556</v>
      </c>
      <c r="F503" s="5477" t="n">
        <v>-0.06764042697988037</v>
      </c>
      <c r="G503" s="6628" t="n">
        <v>0.3601693900857277</v>
      </c>
      <c r="H503" s="7779" t="n">
        <v>0.4283908112908173</v>
      </c>
      <c r="I503" s="8930" t="n">
        <v>0.0034663760994295563</v>
      </c>
      <c r="J503" s="10081" t="n">
        <v>-0.02543930230329816</v>
      </c>
      <c r="K503" s="11230" t="n">
        <v>0.7451709442925377</v>
      </c>
      <c r="L503" s="12379" t="n">
        <v>0.37008997038484875</v>
      </c>
      <c r="M503" s="13528" t="n">
        <v>0.0036388599620309284</v>
      </c>
      <c r="N503" s="14677" t="n">
        <v>0.07278239645809932</v>
      </c>
      <c r="O503" s="15828" t="n">
        <v>0.05402330714578252</v>
      </c>
      <c r="P503" s="17041" t="n">
        <v>-0.019636747224213602</v>
      </c>
      <c r="Q503" s="18192" t="n">
        <v>-0.011896938368560617</v>
      </c>
      <c r="R503" s="19343" t="n">
        <v>-0.010355663521694073</v>
      </c>
      <c r="S503" s="20431" t="n">
        <v>-0.06285364393342752</v>
      </c>
      <c r="T503" s="21519" t="n">
        <v>0.06688107273678807</v>
      </c>
      <c r="U503" s="22607" t="n">
        <v>-0.9397822337687287</v>
      </c>
      <c r="V503" s="23695" t="n">
        <v>-0.04975116163972937</v>
      </c>
      <c r="W503" s="24781" t="n">
        <v>0.065562223855111</v>
      </c>
      <c r="X503" t="n" s="25867">
        <v>-0.7588388360601795</v>
      </c>
      <c r="Y503" t="n" s="27016">
        <v>0.6545157074439216</v>
      </c>
      <c r="Z503" t="n" s="28167">
        <v>0.6083502037353556</v>
      </c>
      <c r="AA503" t="n" s="29378">
        <v>0.0</v>
      </c>
      <c r="AB503" t="n" s="30591">
        <v>0.0</v>
      </c>
      <c r="AC503" t="n" s="31804">
        <v>0.058346596552644785</v>
      </c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</row>
    <row r="504" spans="1:23" x14ac:dyDescent="0.25">
      <c r="A504" s="116" t="str">
        <f>IF(ISBLANK(TBL_DATA[[#This Row],[Row.names]]), "",   DATE(YEAR(TBL_DATA[[#This Row],[Row.names]]), MONTH(TBL_DATA[[#This Row],[Row.names]]), DAY(TBL_DATA[[#This Row],[Row.names]])))</f>
        <v/>
      </c>
      <c r="B504" s="688" t="s">
        <v>631</v>
      </c>
      <c r="C504" s="1901" t="s">
        <v>1844</v>
      </c>
      <c r="D504" s="3114" t="n">
        <v>1.5174297499001267E-4</v>
      </c>
      <c r="E504" s="4327" t="n">
        <v>0.07729409020194677</v>
      </c>
      <c r="F504" s="5478" t="n">
        <v>-0.07176508892156552</v>
      </c>
      <c r="G504" s="6629" t="n">
        <v>0.34581355190669544</v>
      </c>
      <c r="H504" s="7780" t="n">
        <v>0.40449182177991766</v>
      </c>
      <c r="I504" s="8931" t="n">
        <v>0.003436332722822975</v>
      </c>
      <c r="J504" s="10082" t="n">
        <v>-0.04279628285522119</v>
      </c>
      <c r="K504" s="11231" t="n">
        <v>0.7193700090789032</v>
      </c>
      <c r="L504" s="12380" t="n">
        <v>0.3609435645374422</v>
      </c>
      <c r="M504" s="13529" t="n">
        <v>0.003559761887849527</v>
      </c>
      <c r="N504" s="14678" t="n">
        <v>0.0706889633961984</v>
      </c>
      <c r="O504" s="15829" t="n">
        <v>0.05402330714578252</v>
      </c>
      <c r="P504" s="17042" t="n">
        <v>-0.01948798398766638</v>
      </c>
      <c r="Q504" s="18193" t="n">
        <v>-0.011684799256967384</v>
      </c>
      <c r="R504" s="19344" t="n">
        <v>-0.010187855950128711</v>
      </c>
      <c r="S504" s="20432" t="n">
        <v>-0.056591129528851924</v>
      </c>
      <c r="T504" s="21520" t="n">
        <v>0.06691237505423527</v>
      </c>
      <c r="U504" s="22608" t="n">
        <v>-0.8457498255439664</v>
      </c>
      <c r="V504" s="23696" t="n">
        <v>-0.043640715484864145</v>
      </c>
      <c r="W504" s="24782" t="n">
        <v>0.06551658870110456</v>
      </c>
      <c r="X504" t="n" s="25868">
        <v>-0.666101766744281</v>
      </c>
      <c r="Y504" t="n" s="27017">
        <v>0.6359967152273018</v>
      </c>
      <c r="Z504" t="n" s="28168">
        <v>0.600785789227277</v>
      </c>
      <c r="AA504" t="n" s="29379">
        <v>0.0</v>
      </c>
      <c r="AB504" t="n" s="30592">
        <v>0.0</v>
      </c>
      <c r="AC504" t="n" s="31805">
        <v>0.05686586591461339</v>
      </c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</row>
    <row r="505" spans="1:23" x14ac:dyDescent="0.25">
      <c r="A505" s="116" t="str">
        <f>IF(ISBLANK(TBL_DATA[[#This Row],[Row.names]]), "",   DATE(YEAR(TBL_DATA[[#This Row],[Row.names]]), MONTH(TBL_DATA[[#This Row],[Row.names]]), DAY(TBL_DATA[[#This Row],[Row.names]])))</f>
        <v/>
      </c>
      <c r="B505" s="689" t="s">
        <v>632</v>
      </c>
      <c r="C505" s="1902" t="s">
        <v>1845</v>
      </c>
      <c r="D505" s="3115" t="n">
        <v>0.0030206063281012366</v>
      </c>
      <c r="E505" s="4328" t="n">
        <v>0.08054817154803695</v>
      </c>
      <c r="F505" s="5479" t="n">
        <v>-0.04939909660543618</v>
      </c>
      <c r="G505" s="6630" t="n">
        <v>0.33568126344360055</v>
      </c>
      <c r="H505" s="7781" t="n">
        <v>0.37717202202199246</v>
      </c>
      <c r="I505" s="8932" t="n">
        <v>0.0034293050150575087</v>
      </c>
      <c r="J505" s="10083" t="n">
        <v>-0.012495407988239449</v>
      </c>
      <c r="K505" s="11232" t="n">
        <v>0.6932068788535943</v>
      </c>
      <c r="L505" s="12381" t="n">
        <v>0.34157017135969603</v>
      </c>
      <c r="M505" s="13530" t="n">
        <v>0.0035259553356338192</v>
      </c>
      <c r="N505" s="14679" t="n">
        <v>0.06897986314015614</v>
      </c>
      <c r="O505" s="15830" t="n">
        <v>0.0516007592162219</v>
      </c>
      <c r="P505" s="17043" t="n">
        <v>-0.01652624318732021</v>
      </c>
      <c r="Q505" s="18194" t="n">
        <v>-0.01122523989406239</v>
      </c>
      <c r="R505" s="19345" t="n">
        <v>-0.00976448931188795</v>
      </c>
      <c r="S505" s="20433" t="n">
        <v>-0.051752189173406404</v>
      </c>
      <c r="T505" s="21521" t="n">
        <v>0.0669733537820158</v>
      </c>
      <c r="U505" s="22609" t="n">
        <v>-0.772728051544931</v>
      </c>
      <c r="V505" s="23697" t="n">
        <v>-0.03894663764774342</v>
      </c>
      <c r="W505" s="24783" t="n">
        <v>0.06559923835102083</v>
      </c>
      <c r="X505" t="n" s="25869">
        <v>-0.5937056378511649</v>
      </c>
      <c r="Y505" t="n" s="27018">
        <v>0.6141433236810382</v>
      </c>
      <c r="Z505" t="n" s="28169">
        <v>0.5844400494145623</v>
      </c>
      <c r="AA505" t="n" s="29380">
        <v>0.0</v>
      </c>
      <c r="AB505" t="n" s="30593">
        <v>0.0</v>
      </c>
      <c r="AC505" t="n" s="31806">
        <v>0.05454475602399364</v>
      </c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</row>
    <row r="506" spans="1:23" x14ac:dyDescent="0.25">
      <c r="A506" s="116" t="str">
        <f>IF(ISBLANK(TBL_DATA[[#This Row],[Row.names]]), "",   DATE(YEAR(TBL_DATA[[#This Row],[Row.names]]), MONTH(TBL_DATA[[#This Row],[Row.names]]), DAY(TBL_DATA[[#This Row],[Row.names]])))</f>
        <v/>
      </c>
      <c r="B506" s="690" t="s">
        <v>633</v>
      </c>
      <c r="C506" s="1903" t="s">
        <v>1846</v>
      </c>
      <c r="D506" s="3116" t="n">
        <v>0.0016088887666561606</v>
      </c>
      <c r="E506" s="4329" t="n">
        <v>0.08228665336307128</v>
      </c>
      <c r="F506" s="5480" t="n">
        <v>-0.04747694899142296</v>
      </c>
      <c r="G506" s="6631" t="n">
        <v>0.3350020662030646</v>
      </c>
      <c r="H506" s="7782" t="n">
        <v>0.37307277646807835</v>
      </c>
      <c r="I506" s="8933" t="n">
        <v>0.0034290142773047523</v>
      </c>
      <c r="J506" s="10084" t="n">
        <v>-0.011555163218161635</v>
      </c>
      <c r="K506" s="11233" t="n">
        <v>0.6822854295448145</v>
      </c>
      <c r="L506" s="12382" t="n">
        <v>0.3368651327963631</v>
      </c>
      <c r="M506" s="13531" t="n">
        <v>0.003526644316390548</v>
      </c>
      <c r="N506" s="14680" t="n">
        <v>0.06874814737598675</v>
      </c>
      <c r="O506" s="15831" t="n">
        <v>0.051297152012068144</v>
      </c>
      <c r="P506" s="17044" t="n">
        <v>-0.014943943307683227</v>
      </c>
      <c r="Q506" s="18195" t="n">
        <v>-0.01111674886316104</v>
      </c>
      <c r="R506" s="19346" t="n">
        <v>-0.009660905204862657</v>
      </c>
      <c r="S506" s="20434" t="n">
        <v>-0.05207795466914855</v>
      </c>
      <c r="T506" s="21522" t="n">
        <v>0.06697417605078061</v>
      </c>
      <c r="U506" s="22610" t="n">
        <v>-0.777582610791097</v>
      </c>
      <c r="V506" s="23698" t="n">
        <v>-0.04078209897859497</v>
      </c>
      <c r="W506" s="24784" t="n">
        <v>0.06568053465007641</v>
      </c>
      <c r="X506" t="n" s="25870">
        <v>-0.6209160628162994</v>
      </c>
      <c r="Y506" t="n" s="27019">
        <v>0.6107968373101471</v>
      </c>
      <c r="Z506" t="n" s="28170">
        <v>0.5804008380389911</v>
      </c>
      <c r="AA506" t="n" s="29381">
        <v>0.0</v>
      </c>
      <c r="AB506" t="n" s="30594">
        <v>0.0</v>
      </c>
      <c r="AC506" t="n" s="31807">
        <v>0.0538045057950711</v>
      </c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</row>
    <row r="507" spans="1:23" x14ac:dyDescent="0.25">
      <c r="A507" s="116" t="str">
        <f>IF(ISBLANK(TBL_DATA[[#This Row],[Row.names]]), "",   DATE(YEAR(TBL_DATA[[#This Row],[Row.names]]), MONTH(TBL_DATA[[#This Row],[Row.names]]), DAY(TBL_DATA[[#This Row],[Row.names]])))</f>
        <v/>
      </c>
      <c r="B507" s="691" t="s">
        <v>634</v>
      </c>
      <c r="C507" s="1904" t="s">
        <v>1847</v>
      </c>
      <c r="D507" s="3117" t="n">
        <v>0.003789230895960848</v>
      </c>
      <c r="E507" s="4330" t="n">
        <v>0.08638768738828073</v>
      </c>
      <c r="F507" s="5481" t="n">
        <v>-0.027995113853207743</v>
      </c>
      <c r="G507" s="6632" t="n">
        <v>0.3390708276049125</v>
      </c>
      <c r="H507" s="7783" t="n">
        <v>0.37308966437671964</v>
      </c>
      <c r="I507" s="8934" t="n">
        <v>0.0034460210411074686</v>
      </c>
      <c r="J507" s="10085" t="n">
        <v>0.01071108065999149</v>
      </c>
      <c r="K507" s="11234" t="n">
        <v>0.6819565584854266</v>
      </c>
      <c r="L507" s="12383" t="n">
        <v>0.33067832153117493</v>
      </c>
      <c r="M507" s="13532" t="n">
        <v>0.0035606776262410884</v>
      </c>
      <c r="N507" s="14681" t="n">
        <v>0.06909004575650426</v>
      </c>
      <c r="O507" s="15832" t="n">
        <v>0.051297152012068144</v>
      </c>
      <c r="P507" s="17045" t="n">
        <v>-0.01121133846341138</v>
      </c>
      <c r="Q507" s="18196" t="n">
        <v>-0.01112600272241474</v>
      </c>
      <c r="R507" s="19347" t="n">
        <v>-0.009662918860444588</v>
      </c>
      <c r="S507" s="20435" t="n">
        <v>-0.04869995313567199</v>
      </c>
      <c r="T507" s="21523" t="n">
        <v>0.06709875374040532</v>
      </c>
      <c r="U507" s="22611" t="n">
        <v>-0.7257951961981971</v>
      </c>
      <c r="V507" s="23699" t="n">
        <v>-0.03445613560812677</v>
      </c>
      <c r="W507" s="24785" t="n">
        <v>0.06594649917307115</v>
      </c>
      <c r="X507" t="n" s="25871">
        <v>-0.522486197754023</v>
      </c>
      <c r="Y507" t="n" s="27020">
        <v>0.6108106616429676</v>
      </c>
      <c r="Z507" t="n" s="28171">
        <v>0.5750463646795578</v>
      </c>
      <c r="AA507" t="n" s="29382">
        <v>0.0</v>
      </c>
      <c r="AB507" t="n" s="30595">
        <v>0.0</v>
      </c>
      <c r="AC507" t="n" s="31808">
        <v>0.05198136318756446</v>
      </c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</row>
    <row r="508" spans="1:23" x14ac:dyDescent="0.25">
      <c r="A508" s="116" t="str">
        <f>IF(ISBLANK(TBL_DATA[[#This Row],[Row.names]]), "",   DATE(YEAR(TBL_DATA[[#This Row],[Row.names]]), MONTH(TBL_DATA[[#This Row],[Row.names]]), DAY(TBL_DATA[[#This Row],[Row.names]])))</f>
        <v/>
      </c>
      <c r="B508" s="692" t="s">
        <v>635</v>
      </c>
      <c r="C508" s="1905" t="s">
        <v>1848</v>
      </c>
      <c r="D508" s="3118" t="n">
        <v>2.59868151106493E-4</v>
      </c>
      <c r="E508" s="4331" t="n">
        <v>0.08667000494798716</v>
      </c>
      <c r="F508" s="5482" t="n">
        <v>-0.029168569463990823</v>
      </c>
      <c r="G508" s="6633" t="n">
        <v>0.3390320468328487</v>
      </c>
      <c r="H508" s="7784" t="n">
        <v>0.37238045218945254</v>
      </c>
      <c r="I508" s="8935" t="n">
        <v>0.003446261577874291</v>
      </c>
      <c r="J508" s="10086" t="n">
        <v>0.006003677702488108</v>
      </c>
      <c r="K508" s="11235" t="n">
        <v>0.6807455674895017</v>
      </c>
      <c r="L508" s="12384" t="n">
        <v>0.32984020722189533</v>
      </c>
      <c r="M508" s="13533" t="n">
        <v>0.0035611411796356096</v>
      </c>
      <c r="N508" s="14682" t="n">
        <v>0.06905581858107152</v>
      </c>
      <c r="O508" s="15833" t="n">
        <v>0.051297152012068144</v>
      </c>
      <c r="P508" s="17046" t="n">
        <v>-0.010954383782102783</v>
      </c>
      <c r="Q508" s="18197" t="n">
        <v>-0.011139290688397483</v>
      </c>
      <c r="R508" s="19348" t="n">
        <v>-0.009676931637468751</v>
      </c>
      <c r="S508" s="20436" t="n">
        <v>-0.042348364559876894</v>
      </c>
      <c r="T508" s="21524" t="n">
        <v>0.06687504720770317</v>
      </c>
      <c r="U508" s="22612" t="n">
        <v>-0.6332461258434655</v>
      </c>
      <c r="V508" s="23700" t="n">
        <v>-0.03000798919107417</v>
      </c>
      <c r="W508" s="24786" t="n">
        <v>0.06580205653196068</v>
      </c>
      <c r="X508" t="n" s="25872">
        <v>-0.45603421492607915</v>
      </c>
      <c r="Y508" t="n" s="27021">
        <v>0.6102298355451431</v>
      </c>
      <c r="Z508" t="n" s="28172">
        <v>0.5743171660519084</v>
      </c>
      <c r="AA508" t="n" s="29383">
        <v>0.0</v>
      </c>
      <c r="AB508" t="n" s="30596">
        <v>0.0</v>
      </c>
      <c r="AC508" t="n" s="31809">
        <v>0.0523671493333243</v>
      </c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</row>
    <row r="509" spans="1:23" x14ac:dyDescent="0.25">
      <c r="A509" s="116" t="str">
        <f>IF(ISBLANK(TBL_DATA[[#This Row],[Row.names]]), "",   DATE(YEAR(TBL_DATA[[#This Row],[Row.names]]), MONTH(TBL_DATA[[#This Row],[Row.names]]), DAY(TBL_DATA[[#This Row],[Row.names]])))</f>
        <v/>
      </c>
      <c r="B509" s="693" t="s">
        <v>636</v>
      </c>
      <c r="C509" s="1906" t="s">
        <v>1849</v>
      </c>
      <c r="D509" s="3119" t="n">
        <v>0.0011349185730108427</v>
      </c>
      <c r="E509" s="4332" t="n">
        <v>0.08790328691933635</v>
      </c>
      <c r="F509" s="5483" t="n">
        <v>-0.018297174290462737</v>
      </c>
      <c r="G509" s="6634" t="n">
        <v>0.3398692216873848</v>
      </c>
      <c r="H509" s="7785" t="n">
        <v>0.3682438926140704</v>
      </c>
      <c r="I509" s="8936" t="n">
        <v>0.0034520327313739144</v>
      </c>
      <c r="J509" s="10087" t="n">
        <v>0.02702246625046767</v>
      </c>
      <c r="K509" s="11236" t="n">
        <v>0.6861941339956338</v>
      </c>
      <c r="L509" s="12385" t="n">
        <v>0.32418112660624787</v>
      </c>
      <c r="M509" s="13534" t="n">
        <v>0.0035703873771336632</v>
      </c>
      <c r="N509" s="14683" t="n">
        <v>0.06894463088130377</v>
      </c>
      <c r="O509" s="15834" t="n">
        <v>0.051297152012068144</v>
      </c>
      <c r="P509" s="17047" t="n">
        <v>-0.009831897542702195</v>
      </c>
      <c r="Q509" s="18198" t="n">
        <v>-0.011141593711010823</v>
      </c>
      <c r="R509" s="19349" t="n">
        <v>-0.009681589224005136</v>
      </c>
      <c r="S509" s="20437" t="n">
        <v>-0.03650877441429379</v>
      </c>
      <c r="T509" s="21525" t="n">
        <v>0.06692375088411553</v>
      </c>
      <c r="U509" s="22613" t="n">
        <v>-0.5455279169500227</v>
      </c>
      <c r="V509" s="23701" t="n">
        <v>-0.024840128614174506</v>
      </c>
      <c r="W509" s="24787" t="n">
        <v>0.06599923426669069</v>
      </c>
      <c r="X509" t="n" s="25873">
        <v>-0.37636995171489634</v>
      </c>
      <c r="Y509" t="n" s="27022">
        <v>0.6068310247623059</v>
      </c>
      <c r="Z509" t="n" s="28173">
        <v>0.5693690601062266</v>
      </c>
      <c r="AA509" t="n" s="29384">
        <v>0.0</v>
      </c>
      <c r="AB509" t="n" s="30597">
        <v>0.0</v>
      </c>
      <c r="AC509" t="n" s="31810">
        <v>0.050229080597006225</v>
      </c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</row>
    <row r="510" spans="1:23" x14ac:dyDescent="0.25">
      <c r="A510" s="116" t="str">
        <f>IF(ISBLANK(TBL_DATA[[#This Row],[Row.names]]), "",   DATE(YEAR(TBL_DATA[[#This Row],[Row.names]]), MONTH(TBL_DATA[[#This Row],[Row.names]]), DAY(TBL_DATA[[#This Row],[Row.names]])))</f>
        <v/>
      </c>
      <c r="B510" s="694" t="s">
        <v>637</v>
      </c>
      <c r="C510" s="1907" t="s">
        <v>1850</v>
      </c>
      <c r="D510" s="3120" t="n">
        <v>0.004698426573426541</v>
      </c>
      <c r="E510" s="4333" t="n">
        <v>0.09301472063191607</v>
      </c>
      <c r="F510" s="5484" t="n">
        <v>-0.023687978449074554</v>
      </c>
      <c r="G510" s="6635" t="n">
        <v>0.334010810548434</v>
      </c>
      <c r="H510" s="7786" t="n">
        <v>0.36974085383265454</v>
      </c>
      <c r="I510" s="8937" t="n">
        <v>0.003392397874745048</v>
      </c>
      <c r="J510" s="10088" t="n">
        <v>0.018252768358450577</v>
      </c>
      <c r="K510" s="11237" t="n">
        <v>0.6758675963269084</v>
      </c>
      <c r="L510" s="12386" t="n">
        <v>0.3240048952151463</v>
      </c>
      <c r="M510" s="13535" t="n">
        <v>0.0035133302869475385</v>
      </c>
      <c r="N510" s="14684" t="n">
        <v>0.06783400740310443</v>
      </c>
      <c r="O510" s="15835" t="n">
        <v>0.051297152012068144</v>
      </c>
      <c r="P510" s="17048" t="n">
        <v>-0.0051796654179576684</v>
      </c>
      <c r="Q510" s="18199" t="n">
        <v>-0.011006451833617027</v>
      </c>
      <c r="R510" s="19350" t="n">
        <v>-0.009569966440713628</v>
      </c>
      <c r="S510" s="20438" t="n">
        <v>-0.02128466623237657</v>
      </c>
      <c r="T510" s="21526" t="n">
        <v>0.06750603324717862</v>
      </c>
      <c r="U510" s="22614" t="n">
        <v>-0.315300206641399</v>
      </c>
      <c r="V510" s="23702" t="n">
        <v>-0.01590627724006055</v>
      </c>
      <c r="W510" s="24788" t="n">
        <v>0.06624940775991982</v>
      </c>
      <c r="X510" t="n" s="25874">
        <v>-0.24009689713307414</v>
      </c>
      <c r="Y510" t="n" s="27023">
        <v>0.6080631988803916</v>
      </c>
      <c r="Z510" t="n" s="28174">
        <v>0.5692142788222606</v>
      </c>
      <c r="AA510" t="n" s="29385">
        <v>0.0</v>
      </c>
      <c r="AB510" t="n" s="30598">
        <v>0.0</v>
      </c>
      <c r="AC510" t="n" s="31811">
        <v>0.048351787668715195</v>
      </c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</row>
    <row r="511" spans="1:23" x14ac:dyDescent="0.25">
      <c r="A511" s="116" t="str">
        <f>IF(ISBLANK(TBL_DATA[[#This Row],[Row.names]]), "",   DATE(YEAR(TBL_DATA[[#This Row],[Row.names]]), MONTH(TBL_DATA[[#This Row],[Row.names]]), DAY(TBL_DATA[[#This Row],[Row.names]])))</f>
        <v/>
      </c>
      <c r="B511" s="695" t="s">
        <v>638</v>
      </c>
      <c r="C511" s="1908" t="s">
        <v>1851</v>
      </c>
      <c r="D511" s="3121" t="n">
        <v>0.00614464382816753</v>
      </c>
      <c r="E511" s="4334" t="n">
        <v>0.09973090678914343</v>
      </c>
      <c r="F511" s="5485" t="n">
        <v>-0.006298592500490252</v>
      </c>
      <c r="G511" s="6636" t="n">
        <v>0.3353994493490232</v>
      </c>
      <c r="H511" s="7787" t="n">
        <v>0.362375126683201</v>
      </c>
      <c r="I511" s="8938" t="n">
        <v>0.00345799742457028</v>
      </c>
      <c r="J511" s="10089" t="n">
        <v>0.04489412044476082</v>
      </c>
      <c r="K511" s="11238" t="n">
        <v>0.6687646481473313</v>
      </c>
      <c r="L511" s="12387" t="n">
        <v>0.306602388747489</v>
      </c>
      <c r="M511" s="13536" t="n">
        <v>0.003606062179000987</v>
      </c>
      <c r="N511" s="14685" t="n">
        <v>0.06874518907117401</v>
      </c>
      <c r="O511" s="15836" t="n">
        <v>0.051297152012068144</v>
      </c>
      <c r="P511" s="17049" t="n">
        <v>0.0</v>
      </c>
      <c r="Q511" s="18200" t="n">
        <v>-0.011094507101474343</v>
      </c>
      <c r="R511" s="19351" t="n">
        <v>-0.009638726089653942</v>
      </c>
      <c r="S511" s="20439" t="n">
        <v>-0.0037241353419366074</v>
      </c>
      <c r="T511" s="21527" t="n">
        <v>0.0676879100826016</v>
      </c>
      <c r="U511" s="22615" t="n">
        <v>-0.05501921003901484</v>
      </c>
      <c r="V511" s="23703" t="n">
        <v>0.008961351498389059</v>
      </c>
      <c r="W511" s="24789" t="n">
        <v>0.06638478368829161</v>
      </c>
      <c r="X511" t="n" s="25875">
        <v>0.1349910476543375</v>
      </c>
      <c r="Y511" t="n" s="27024">
        <v>0.6019760183621943</v>
      </c>
      <c r="Z511" t="n" s="28175">
        <v>0.5537168850120872</v>
      </c>
      <c r="AA511" t="n" s="29386">
        <v>0.0</v>
      </c>
      <c r="AB511" t="n" s="30599">
        <v>0.0</v>
      </c>
      <c r="AC511" t="n" s="31812">
        <v>0.05054394371441415</v>
      </c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</row>
    <row r="512" spans="1:23" x14ac:dyDescent="0.25">
      <c r="A512" s="116" t="str">
        <f>IF(ISBLANK(TBL_DATA[[#This Row],[Row.names]]), "",   DATE(YEAR(TBL_DATA[[#This Row],[Row.names]]), MONTH(TBL_DATA[[#This Row],[Row.names]]), DAY(TBL_DATA[[#This Row],[Row.names]])))</f>
        <v/>
      </c>
      <c r="B512" s="696" t="s">
        <v>639</v>
      </c>
      <c r="C512" s="1909" t="s">
        <v>1852</v>
      </c>
      <c r="D512" s="3122" t="n">
        <v>-0.00483705345079177</v>
      </c>
      <c r="E512" s="4335" t="n">
        <v>0.09441144961151648</v>
      </c>
      <c r="F512" s="5486" t="n">
        <v>-0.004613468827554645</v>
      </c>
      <c r="G512" s="6637" t="n">
        <v>0.33169522991135986</v>
      </c>
      <c r="H512" s="7788" t="n">
        <v>0.35722333305363074</v>
      </c>
      <c r="I512" s="8939" t="n">
        <v>0.0034542813670880145</v>
      </c>
      <c r="J512" s="10090" t="n">
        <v>0.055525141896219266</v>
      </c>
      <c r="K512" s="11239" t="n">
        <v>0.6710003493906788</v>
      </c>
      <c r="L512" s="12388" t="n">
        <v>0.3167595235030062</v>
      </c>
      <c r="M512" s="13537" t="n">
        <v>0.0035613483162053794</v>
      </c>
      <c r="N512" s="14686" t="n">
        <v>0.06839556298095788</v>
      </c>
      <c r="O512" s="15837" t="n">
        <v>0.05086464063457614</v>
      </c>
      <c r="P512" s="17050" t="n">
        <v>-0.004837053450791884</v>
      </c>
      <c r="Q512" s="18201" t="n">
        <v>-0.011019897141236721</v>
      </c>
      <c r="R512" s="19352" t="n">
        <v>-0.009571519978765642</v>
      </c>
      <c r="S512" s="20440" t="n">
        <v>-0.012033441451416715</v>
      </c>
      <c r="T512" s="21528" t="n">
        <v>0.06806380833415428</v>
      </c>
      <c r="U512" s="22616" t="n">
        <v>-0.1767964759235836</v>
      </c>
      <c r="V512" s="23704" t="n">
        <v>0.006436884315666802</v>
      </c>
      <c r="W512" s="24790" t="n">
        <v>0.06641076364048779</v>
      </c>
      <c r="X512" t="n" s="25876">
        <v>0.09692531696386805</v>
      </c>
      <c r="Y512" t="n" s="27025">
        <v>0.5976816318523019</v>
      </c>
      <c r="Z512" t="n" s="28176">
        <v>0.5628139332879083</v>
      </c>
      <c r="AA512" t="n" s="29387">
        <v>0.0</v>
      </c>
      <c r="AB512" t="n" s="30600">
        <v>0.0</v>
      </c>
      <c r="AC512" t="n" s="31813">
        <v>0.05529273418602831</v>
      </c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</row>
    <row r="513" spans="1:23" x14ac:dyDescent="0.25">
      <c r="A513" s="116" t="str">
        <f>IF(ISBLANK(TBL_DATA[[#This Row],[Row.names]]), "",   DATE(YEAR(TBL_DATA[[#This Row],[Row.names]]), MONTH(TBL_DATA[[#This Row],[Row.names]]), DAY(TBL_DATA[[#This Row],[Row.names]])))</f>
        <v/>
      </c>
      <c r="B513" s="697" t="s">
        <v>640</v>
      </c>
      <c r="C513" s="1910" t="s">
        <v>1853</v>
      </c>
      <c r="D513" s="3123" t="n">
        <v>7.331577375295095E-4</v>
      </c>
      <c r="E513" s="4336" t="n">
        <v>0.0952138258338402</v>
      </c>
      <c r="F513" s="5487" t="n">
        <v>-0.010776686350326137</v>
      </c>
      <c r="G513" s="6638" t="n">
        <v>0.3223564634134105</v>
      </c>
      <c r="H513" s="7789" t="n">
        <v>0.3474769973310295</v>
      </c>
      <c r="I513" s="8940" t="n">
        <v>0.003422755443429826</v>
      </c>
      <c r="J513" s="10091" t="n">
        <v>0.043118449435592066</v>
      </c>
      <c r="K513" s="11240" t="n">
        <v>0.6554871875284249</v>
      </c>
      <c r="L513" s="12389" t="n">
        <v>0.3140420287542197</v>
      </c>
      <c r="M513" s="13538" t="n">
        <v>0.0035093502127432697</v>
      </c>
      <c r="N513" s="14687" t="n">
        <v>0.06726330880111596</v>
      </c>
      <c r="O513" s="15838" t="n">
        <v>0.05086464063457614</v>
      </c>
      <c r="P513" s="17051" t="n">
        <v>-0.004107442036426545</v>
      </c>
      <c r="Q513" s="18202" t="n">
        <v>-0.010922644247423653</v>
      </c>
      <c r="R513" s="19353" t="n">
        <v>-0.009498244241141084</v>
      </c>
      <c r="S513" s="20441" t="n">
        <v>-0.012223603938657401</v>
      </c>
      <c r="T513" s="21529" t="n">
        <v>0.06805258212517125</v>
      </c>
      <c r="U513" s="22617" t="n">
        <v>-0.17961998732353965</v>
      </c>
      <c r="V513" s="23705" t="n">
        <v>0.009446466623157068</v>
      </c>
      <c r="W513" s="24791" t="n">
        <v>0.06649642805023301</v>
      </c>
      <c r="X513" t="n" s="25877">
        <v>0.14205976020277328</v>
      </c>
      <c r="Y513" t="n" s="27026">
        <v>0.5894717951955204</v>
      </c>
      <c r="Z513" t="n" s="28177">
        <v>0.5603945295541523</v>
      </c>
      <c r="AA513" t="n" s="29388">
        <v>0.0</v>
      </c>
      <c r="AB513" t="n" s="30601">
        <v>0.0</v>
      </c>
      <c r="AC513" t="n" s="31814">
        <v>0.05769615051132533</v>
      </c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</row>
    <row r="514" spans="1:23" x14ac:dyDescent="0.25">
      <c r="A514" s="116" t="str">
        <f>IF(ISBLANK(TBL_DATA[[#This Row],[Row.names]]), "",   DATE(YEAR(TBL_DATA[[#This Row],[Row.names]]), MONTH(TBL_DATA[[#This Row],[Row.names]]), DAY(TBL_DATA[[#This Row],[Row.names]])))</f>
        <v/>
      </c>
      <c r="B514" s="698" t="s">
        <v>641</v>
      </c>
      <c r="C514" s="1911" t="s">
        <v>1854</v>
      </c>
      <c r="D514" s="3124" t="n">
        <v>0.0045178271015357445</v>
      </c>
      <c r="E514" s="4337" t="n">
        <v>0.10016181253816914</v>
      </c>
      <c r="F514" s="5488" t="n">
        <v>-0.0023642456723687033</v>
      </c>
      <c r="G514" s="6639" t="n">
        <v>0.32070102277490736</v>
      </c>
      <c r="H514" s="7790" t="n">
        <v>0.34081257765067735</v>
      </c>
      <c r="I514" s="8941" t="n">
        <v>0.003454919974516858</v>
      </c>
      <c r="J514" s="10092" t="n">
        <v>0.044806627428563006</v>
      </c>
      <c r="K514" s="11241" t="n">
        <v>0.659545923349117</v>
      </c>
      <c r="L514" s="12390" t="n">
        <v>0.3188229175004663</v>
      </c>
      <c r="M514" s="13539" t="n">
        <v>0.0035120731294796246</v>
      </c>
      <c r="N514" s="14688" t="n">
        <v>0.06755131483629566</v>
      </c>
      <c r="O514" s="15839" t="n">
        <v>0.05086464063457614</v>
      </c>
      <c r="P514" s="17052" t="n">
        <v>0.0</v>
      </c>
      <c r="Q514" s="18203" t="n">
        <v>-0.010949286486358054</v>
      </c>
      <c r="R514" s="19354" t="n">
        <v>-0.009518787526490963</v>
      </c>
      <c r="S514" s="20442" t="n">
        <v>0.008210354055590896</v>
      </c>
      <c r="T514" s="21530" t="n">
        <v>0.06774349403382678</v>
      </c>
      <c r="U514" s="22618" t="n">
        <v>0.1211976762150941</v>
      </c>
      <c r="V514" s="23706" t="n">
        <v>0.022132550166250375</v>
      </c>
      <c r="W514" s="24792" t="n">
        <v>0.06589004675755093</v>
      </c>
      <c r="X514" t="n" s="25878">
        <v>0.33590126666155395</v>
      </c>
      <c r="Y514" t="n" s="27027">
        <v>0.5837915532539651</v>
      </c>
      <c r="Z514" t="n" s="28178">
        <v>0.5646440626629012</v>
      </c>
      <c r="AA514" t="n" s="29389">
        <v>0.0</v>
      </c>
      <c r="AB514" t="n" s="30602">
        <v>0.0</v>
      </c>
      <c r="AC514" t="n" s="31815">
        <v>0.05538762258819913</v>
      </c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</row>
    <row r="515" spans="1:23" x14ac:dyDescent="0.25">
      <c r="A515" s="116" t="str">
        <f>IF(ISBLANK(TBL_DATA[[#This Row],[Row.names]]), "",   DATE(YEAR(TBL_DATA[[#This Row],[Row.names]]), MONTH(TBL_DATA[[#This Row],[Row.names]]), DAY(TBL_DATA[[#This Row],[Row.names]])))</f>
        <v/>
      </c>
      <c r="B515" s="699" t="s">
        <v>642</v>
      </c>
      <c r="C515" s="1912" t="s">
        <v>1855</v>
      </c>
      <c r="D515" s="3125" t="n">
        <v>0.0037546764630407544</v>
      </c>
      <c r="E515" s="4338" t="n">
        <v>0.10429256420124244</v>
      </c>
      <c r="F515" s="5489" t="n">
        <v>0.0743930229250962</v>
      </c>
      <c r="G515" s="6640" t="n">
        <v>0.2844720927052837</v>
      </c>
      <c r="H515" s="7791" t="n">
        <v>0.3292555443519467</v>
      </c>
      <c r="I515" s="8942" t="n">
        <v>0.0031004284536686583</v>
      </c>
      <c r="J515" s="10093" t="n">
        <v>0.11373427967791971</v>
      </c>
      <c r="K515" s="11242" t="n">
        <v>0.6082203885225647</v>
      </c>
      <c r="L515" s="12391" t="n">
        <v>0.3402203243694913</v>
      </c>
      <c r="M515" s="13540" t="n">
        <v>0.003074982402133619</v>
      </c>
      <c r="N515" s="14689" t="n">
        <v>0.060095705576989226</v>
      </c>
      <c r="O515" s="15840" t="n">
        <v>0.040777609421021294</v>
      </c>
      <c r="P515" s="17053" t="n">
        <v>0.0</v>
      </c>
      <c r="Q515" s="18204" t="n">
        <v>-0.009406619234092313</v>
      </c>
      <c r="R515" s="19355" t="n">
        <v>-0.008134003822701807</v>
      </c>
      <c r="S515" s="20443" t="n">
        <v>0.030409325674927157</v>
      </c>
      <c r="T515" s="21531" t="n">
        <v>0.06729445608641219</v>
      </c>
      <c r="U515" s="22619" t="n">
        <v>0.4518845599387686</v>
      </c>
      <c r="V515" s="23707" t="n">
        <v>0.03994870462554756</v>
      </c>
      <c r="W515" s="24793" t="n">
        <v>0.0650455025780311</v>
      </c>
      <c r="X515" t="n" s="25879">
        <v>0.6141655155577213</v>
      </c>
      <c r="Y515" t="n" s="27028">
        <v>0.5738079333295653</v>
      </c>
      <c r="Z515" t="n" s="28179">
        <v>0.5832840854759294</v>
      </c>
      <c r="AA515" t="n" s="29390">
        <v>0.0</v>
      </c>
      <c r="AB515" t="n" s="30603">
        <v>0.0</v>
      </c>
      <c r="AC515" t="n" s="31816">
        <v>0.056517778840607755</v>
      </c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</row>
    <row r="516" spans="1:23" x14ac:dyDescent="0.25">
      <c r="A516" s="116" t="str">
        <f>IF(ISBLANK(TBL_DATA[[#This Row],[Row.names]]), "",   DATE(YEAR(TBL_DATA[[#This Row],[Row.names]]), MONTH(TBL_DATA[[#This Row],[Row.names]]), DAY(TBL_DATA[[#This Row],[Row.names]])))</f>
        <v/>
      </c>
      <c r="B516" s="700" t="s">
        <v>643</v>
      </c>
      <c r="C516" s="1913" t="s">
        <v>1856</v>
      </c>
      <c r="D516" s="3126" t="n">
        <v>0.001049529729947991</v>
      </c>
      <c r="E516" s="4339" t="n">
        <v>0.105451552077932</v>
      </c>
      <c r="F516" s="5490" t="n">
        <v>0.04899187175580999</v>
      </c>
      <c r="G516" s="6641" t="n">
        <v>0.2653224705252755</v>
      </c>
      <c r="H516" s="7792" t="n">
        <v>0.3082542710454493</v>
      </c>
      <c r="I516" s="8943" t="n">
        <v>0.0030611852625040113</v>
      </c>
      <c r="J516" s="10094" t="n">
        <v>0.08488571184640414</v>
      </c>
      <c r="K516" s="11243" t="n">
        <v>0.5774902821425275</v>
      </c>
      <c r="L516" s="12392" t="n">
        <v>0.3277197013115287</v>
      </c>
      <c r="M516" s="13541" t="n">
        <v>0.0030178077035908804</v>
      </c>
      <c r="N516" s="14690" t="n">
        <v>0.058427410798650596</v>
      </c>
      <c r="O516" s="15841" t="n">
        <v>0.040777609421021294</v>
      </c>
      <c r="P516" s="17054" t="n">
        <v>0.0</v>
      </c>
      <c r="Q516" s="18205" t="n">
        <v>-0.009231838477026223</v>
      </c>
      <c r="R516" s="19356" t="n">
        <v>-0.00799455167398255</v>
      </c>
      <c r="S516" s="20444" t="n">
        <v>-0.0329896047220537</v>
      </c>
      <c r="T516" s="21532" t="n">
        <v>0.055839394409869715</v>
      </c>
      <c r="U516" s="22620" t="n">
        <v>-0.5907944574023304</v>
      </c>
      <c r="V516" s="23708" t="n">
        <v>-0.007057217203851773</v>
      </c>
      <c r="W516" s="24794" t="n">
        <v>0.05670399610338437</v>
      </c>
      <c r="X516" t="n" s="25880">
        <v>-0.1244571403924487</v>
      </c>
      <c r="Y516" t="n" s="27029">
        <v>0.5552065120704631</v>
      </c>
      <c r="Z516" t="n" s="28180">
        <v>0.5724680788581392</v>
      </c>
      <c r="AA516" t="n" s="29391">
        <v>0.0</v>
      </c>
      <c r="AB516" t="n" s="30604">
        <v>0.0</v>
      </c>
      <c r="AC516" t="n" s="31817">
        <v>0.056481811047648725</v>
      </c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</row>
    <row r="517" spans="1:23" x14ac:dyDescent="0.25">
      <c r="A517" s="116" t="str">
        <f>IF(ISBLANK(TBL_DATA[[#This Row],[Row.names]]), "",   DATE(YEAR(TBL_DATA[[#This Row],[Row.names]]), MONTH(TBL_DATA[[#This Row],[Row.names]]), DAY(TBL_DATA[[#This Row],[Row.names]])))</f>
        <v/>
      </c>
      <c r="B517" s="701" t="s">
        <v>644</v>
      </c>
      <c r="C517" s="1914" t="s">
        <v>1857</v>
      </c>
      <c r="D517" s="3127" t="n">
        <v>-0.002513542212723623</v>
      </c>
      <c r="E517" s="4340" t="n">
        <v>0.10267295293766332</v>
      </c>
      <c r="F517" s="5491" t="n">
        <v>0.03154866898486497</v>
      </c>
      <c r="G517" s="6642" t="n">
        <v>0.26124624319647316</v>
      </c>
      <c r="H517" s="7793" t="n">
        <v>0.29367644681171456</v>
      </c>
      <c r="I517" s="8944" t="n">
        <v>0.0030816398616896824</v>
      </c>
      <c r="J517" s="10095" t="n">
        <v>0.06158907039162376</v>
      </c>
      <c r="K517" s="11244" t="n">
        <v>0.5513064235662807</v>
      </c>
      <c r="L517" s="12393" t="n">
        <v>0.29595056602910425</v>
      </c>
      <c r="M517" s="13542" t="n">
        <v>0.003076674951239359</v>
      </c>
      <c r="N517" s="14691" t="n">
        <v>0.058207682608000695</v>
      </c>
      <c r="O517" s="15842" t="n">
        <v>0.041086311685449926</v>
      </c>
      <c r="P517" s="17055" t="n">
        <v>-0.0025135422127235962</v>
      </c>
      <c r="Q517" s="18206" t="n">
        <v>-0.009303804929791217</v>
      </c>
      <c r="R517" s="19357" t="n">
        <v>-0.008071171196031835</v>
      </c>
      <c r="S517" s="20445" t="n">
        <v>-0.038554073587779736</v>
      </c>
      <c r="T517" s="21533" t="n">
        <v>0.05600528605257803</v>
      </c>
      <c r="U517" s="22621" t="n">
        <v>-0.6884006190341567</v>
      </c>
      <c r="V517" s="23709" t="n">
        <v>-0.015485928728329212</v>
      </c>
      <c r="W517" s="24795" t="n">
        <v>0.05727196378056852</v>
      </c>
      <c r="X517" t="n" s="25881">
        <v>-0.2703928363214838</v>
      </c>
      <c r="Y517" t="n" s="27030">
        <v>0.5419192253571693</v>
      </c>
      <c r="Z517" t="n" s="28181">
        <v>0.5440133877296627</v>
      </c>
      <c r="AA517" t="n" s="29392">
        <v>0.0</v>
      </c>
      <c r="AB517" t="n" s="30605">
        <v>0.0</v>
      </c>
      <c r="AC517" t="n" s="31818">
        <v>0.05430246583575794</v>
      </c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</row>
    <row r="518" spans="1:23" x14ac:dyDescent="0.25">
      <c r="A518" s="116" t="str">
        <f>IF(ISBLANK(TBL_DATA[[#This Row],[Row.names]]), "",   DATE(YEAR(TBL_DATA[[#This Row],[Row.names]]), MONTH(TBL_DATA[[#This Row],[Row.names]]), DAY(TBL_DATA[[#This Row],[Row.names]])))</f>
        <v/>
      </c>
      <c r="B518" s="702" t="s">
        <v>645</v>
      </c>
      <c r="C518" s="1915" t="s">
        <v>1858</v>
      </c>
      <c r="D518" s="3128" t="n">
        <v>0.0010241207384449605</v>
      </c>
      <c r="E518" s="4341" t="n">
        <v>0.10380222317648924</v>
      </c>
      <c r="F518" s="5492" t="n">
        <v>0.02951992546891291</v>
      </c>
      <c r="G518" s="6643" t="n">
        <v>0.25993848121464275</v>
      </c>
      <c r="H518" s="7794" t="n">
        <v>0.2925043277340717</v>
      </c>
      <c r="I518" s="8945" t="n">
        <v>0.00307696921030777</v>
      </c>
      <c r="J518" s="10096" t="n">
        <v>0.05808413049952521</v>
      </c>
      <c r="K518" s="11245" t="n">
        <v>0.5491902588543559</v>
      </c>
      <c r="L518" s="12394" t="n">
        <v>0.29427974935058554</v>
      </c>
      <c r="M518" s="13543" t="n">
        <v>0.003073106042380604</v>
      </c>
      <c r="N518" s="14692" t="n">
        <v>0.05807129715153379</v>
      </c>
      <c r="O518" s="15843" t="n">
        <v>0.041086311685449926</v>
      </c>
      <c r="P518" s="17056" t="n">
        <v>-0.0014919956449854777</v>
      </c>
      <c r="Q518" s="18207" t="n">
        <v>-0.00930383934016156</v>
      </c>
      <c r="R518" s="19358" t="n">
        <v>-0.008074093770075818</v>
      </c>
      <c r="S518" s="20446" t="n">
        <v>-0.02624760031463158</v>
      </c>
      <c r="T518" s="21534" t="n">
        <v>0.05581863635867728</v>
      </c>
      <c r="U518" s="22622" t="n">
        <v>-0.4702300526650408</v>
      </c>
      <c r="V518" s="23710" t="n">
        <v>-0.0022683022749762083</v>
      </c>
      <c r="W518" s="24796" t="n">
        <v>0.056721890229275214</v>
      </c>
      <c r="X518" t="n" s="25882">
        <v>-0.03998989218813966</v>
      </c>
      <c r="Y518" t="n" s="27031">
        <v>0.5408366922963638</v>
      </c>
      <c r="Z518" t="n" s="28182">
        <v>0.5424755748884788</v>
      </c>
      <c r="AA518" t="n" s="29393">
        <v>0.0</v>
      </c>
      <c r="AB518" t="n" s="30606">
        <v>0.0</v>
      </c>
      <c r="AC518" t="n" s="31819">
        <v>0.053514563319265025</v>
      </c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</row>
    <row r="519" spans="1:23" x14ac:dyDescent="0.25">
      <c r="A519" s="116" t="str">
        <f>IF(ISBLANK(TBL_DATA[[#This Row],[Row.names]]), "",   DATE(YEAR(TBL_DATA[[#This Row],[Row.names]]), MONTH(TBL_DATA[[#This Row],[Row.names]]), DAY(TBL_DATA[[#This Row],[Row.names]])))</f>
        <v/>
      </c>
      <c r="B519" s="703" t="s">
        <v>646</v>
      </c>
      <c r="C519" s="1916" t="s">
        <v>1859</v>
      </c>
      <c r="D519" s="3129" t="n">
        <v>-0.005896131168726282</v>
      </c>
      <c r="E519" s="4342" t="n">
        <v>0.09729406048430889</v>
      </c>
      <c r="F519" s="5493" t="n">
        <v>0.0129862605843718</v>
      </c>
      <c r="G519" s="6644" t="n">
        <v>0.26925634184287345</v>
      </c>
      <c r="H519" s="7795" t="n">
        <v>0.3019063541741501</v>
      </c>
      <c r="I519" s="8946" t="n">
        <v>0.0031266679795763897</v>
      </c>
      <c r="J519" s="10097" t="n">
        <v>0.03927783415934094</v>
      </c>
      <c r="K519" s="11246" t="n">
        <v>0.5627871318629264</v>
      </c>
      <c r="L519" s="12395" t="n">
        <v>0.2945412282778267</v>
      </c>
      <c r="M519" s="13544" t="n">
        <v>0.003143118410433792</v>
      </c>
      <c r="N519" s="14693" t="n">
        <v>0.0594053000657985</v>
      </c>
      <c r="O519" s="15844" t="n">
        <v>0.0427450869568567</v>
      </c>
      <c r="P519" s="17057" t="n">
        <v>-0.007379329811685875</v>
      </c>
      <c r="Q519" s="18208" t="n">
        <v>-0.009628138749695899</v>
      </c>
      <c r="R519" s="19359" t="n">
        <v>-0.008370143695703887</v>
      </c>
      <c r="S519" s="20447" t="n">
        <v>-0.03783413344913611</v>
      </c>
      <c r="T519" s="21535" t="n">
        <v>0.05593543905237318</v>
      </c>
      <c r="U519" s="22623" t="n">
        <v>-0.6763893175793516</v>
      </c>
      <c r="V519" s="23711" t="n">
        <v>-0.02167488831851172</v>
      </c>
      <c r="W519" s="24797" t="n">
        <v>0.05662868054474583</v>
      </c>
      <c r="X519" t="n" s="25883">
        <v>-0.38275460614670415</v>
      </c>
      <c r="Y519" t="n" s="27032">
        <v>0.5494600569414944</v>
      </c>
      <c r="Z519" t="n" s="28183">
        <v>0.5427165266304563</v>
      </c>
      <c r="AA519" t="n" s="29394">
        <v>0.0</v>
      </c>
      <c r="AB519" t="n" s="30607">
        <v>0.0</v>
      </c>
      <c r="AC519" t="n" s="31820">
        <v>0.05145530371110698</v>
      </c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</row>
    <row r="520" spans="1:23" x14ac:dyDescent="0.25">
      <c r="A520" s="116" t="str">
        <f>IF(ISBLANK(TBL_DATA[[#This Row],[Row.names]]), "",   DATE(YEAR(TBL_DATA[[#This Row],[Row.names]]), MONTH(TBL_DATA[[#This Row],[Row.names]]), DAY(TBL_DATA[[#This Row],[Row.names]])))</f>
        <v/>
      </c>
      <c r="B520" s="704" t="s">
        <v>647</v>
      </c>
      <c r="C520" s="1917" t="s">
        <v>1860</v>
      </c>
      <c r="D520" s="3130" t="n">
        <v>5.4165312533847354E-5</v>
      </c>
      <c r="E520" s="4343" t="n">
        <v>0.0973534957600366</v>
      </c>
      <c r="F520" s="5494" t="n">
        <v>0.011999443521951036</v>
      </c>
      <c r="G520" s="6645" t="n">
        <v>0.26677967370444666</v>
      </c>
      <c r="H520" s="7796" t="n">
        <v>0.298481584956378</v>
      </c>
      <c r="I520" s="8947" t="n">
        <v>0.0031245989069325704</v>
      </c>
      <c r="J520" s="10098" t="n">
        <v>0.04317336677556982</v>
      </c>
      <c r="K520" s="11247" t="n">
        <v>0.5466366904688441</v>
      </c>
      <c r="L520" s="12396" t="n">
        <v>0.2865322594171352</v>
      </c>
      <c r="M520" s="13545" t="n">
        <v>0.0031510979938640963</v>
      </c>
      <c r="N520" s="14694" t="n">
        <v>0.059220900782552585</v>
      </c>
      <c r="O520" s="15845" t="n">
        <v>0.0427450869568567</v>
      </c>
      <c r="P520" s="17058" t="n">
        <v>-0.007325564202857571</v>
      </c>
      <c r="Q520" s="18209" t="n">
        <v>-0.009637422155920332</v>
      </c>
      <c r="R520" s="19360" t="n">
        <v>-0.008383332029367894</v>
      </c>
      <c r="S520" s="20448" t="n">
        <v>-0.041900873218723045</v>
      </c>
      <c r="T520" s="21536" t="n">
        <v>0.05571871542496925</v>
      </c>
      <c r="U520" s="22624" t="n">
        <v>-0.75200716490219</v>
      </c>
      <c r="V520" s="23712" t="n">
        <v>-0.016778718774832724</v>
      </c>
      <c r="W520" s="24798" t="n">
        <v>0.056823557016205</v>
      </c>
      <c r="X520" t="n" s="25884">
        <v>-0.29527751615492415</v>
      </c>
      <c r="Y520" t="n" s="27033">
        <v>0.5463346821833462</v>
      </c>
      <c r="Z520" t="n" s="28184">
        <v>0.5352870813097726</v>
      </c>
      <c r="AA520" t="n" s="29395">
        <v>0.0</v>
      </c>
      <c r="AB520" t="n" s="30608">
        <v>0.0</v>
      </c>
      <c r="AC520" t="n" s="31821">
        <v>0.05648590724505517</v>
      </c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</row>
    <row r="521" spans="1:23" x14ac:dyDescent="0.25">
      <c r="A521" s="116" t="str">
        <f>IF(ISBLANK(TBL_DATA[[#This Row],[Row.names]]), "",   DATE(YEAR(TBL_DATA[[#This Row],[Row.names]]), MONTH(TBL_DATA[[#This Row],[Row.names]]), DAY(TBL_DATA[[#This Row],[Row.names]])))</f>
        <v/>
      </c>
      <c r="B521" s="705" t="s">
        <v>648</v>
      </c>
      <c r="C521" s="1918" t="s">
        <v>1861</v>
      </c>
      <c r="D521" s="3131" t="n">
        <v>0.0025727129935546942</v>
      </c>
      <c r="E521" s="4344" t="n">
        <v>0.10017667135710107</v>
      </c>
      <c r="F521" s="5495" t="n">
        <v>0.008130129313151269</v>
      </c>
      <c r="G521" s="6646" t="n">
        <v>0.27053463141090506</v>
      </c>
      <c r="H521" s="7797" t="n">
        <v>0.30512728667371997</v>
      </c>
      <c r="I521" s="8948" t="n">
        <v>0.0031172103049139505</v>
      </c>
      <c r="J521" s="10099" t="n">
        <v>0.04401772458031106</v>
      </c>
      <c r="K521" s="11248" t="n">
        <v>0.550355162624893</v>
      </c>
      <c r="L521" s="12397" t="n">
        <v>0.2889941564157036</v>
      </c>
      <c r="M521" s="13546" t="n">
        <v>0.003153189410468109</v>
      </c>
      <c r="N521" s="14695" t="n">
        <v>0.05936271352302094</v>
      </c>
      <c r="O521" s="15846" t="n">
        <v>0.0427450869568567</v>
      </c>
      <c r="P521" s="17059" t="n">
        <v>-0.004771697783512718</v>
      </c>
      <c r="Q521" s="18210" t="n">
        <v>-0.009642214887125827</v>
      </c>
      <c r="R521" s="19361" t="n">
        <v>-0.008385121666137293</v>
      </c>
      <c r="S521" s="20449" t="n">
        <v>-0.04034000054665021</v>
      </c>
      <c r="T521" s="21537" t="n">
        <v>0.05574027300728286</v>
      </c>
      <c r="U521" s="22625" t="n">
        <v>-0.7237137238524021</v>
      </c>
      <c r="V521" s="23713" t="n">
        <v>-0.014605212474001927</v>
      </c>
      <c r="W521" s="24799" t="n">
        <v>0.05687448778840903</v>
      </c>
      <c r="X521" t="n" s="25885">
        <v>-0.2567972572928992</v>
      </c>
      <c r="Y521" t="n" s="27034">
        <v>0.5523832787781687</v>
      </c>
      <c r="Z521" t="n" s="28185">
        <v>0.5375817671905396</v>
      </c>
      <c r="AA521" t="n" s="29396">
        <v>0.0</v>
      </c>
      <c r="AB521" t="n" s="30609">
        <v>0.0</v>
      </c>
      <c r="AC521" t="n" s="31822">
        <v>0.054184670544730355</v>
      </c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</row>
    <row r="522" spans="1:23" x14ac:dyDescent="0.25">
      <c r="A522" s="116" t="str">
        <f>IF(ISBLANK(TBL_DATA[[#This Row],[Row.names]]), "",   DATE(YEAR(TBL_DATA[[#This Row],[Row.names]]), MONTH(TBL_DATA[[#This Row],[Row.names]]), DAY(TBL_DATA[[#This Row],[Row.names]])))</f>
        <v/>
      </c>
      <c r="B522" s="706" t="s">
        <v>649</v>
      </c>
      <c r="C522" s="1919" t="s">
        <v>1862</v>
      </c>
      <c r="D522" s="3132" t="n">
        <v>-0.0010939736906081226</v>
      </c>
      <c r="E522" s="4345" t="n">
        <v>0.0989731070236155</v>
      </c>
      <c r="F522" s="5496" t="n">
        <v>0.004009089477509109</v>
      </c>
      <c r="G522" s="6647" t="n">
        <v>0.2699206473197436</v>
      </c>
      <c r="H522" s="7798" t="n">
        <v>0.30462884005192237</v>
      </c>
      <c r="I522" s="8949" t="n">
        <v>0.0031154571419513915</v>
      </c>
      <c r="J522" s="10100" t="n">
        <v>0.04037636007399015</v>
      </c>
      <c r="K522" s="11249" t="n">
        <v>0.5480794661724044</v>
      </c>
      <c r="L522" s="12398" t="n">
        <v>0.2889072551636537</v>
      </c>
      <c r="M522" s="13547" t="n">
        <v>0.0031504788448162738</v>
      </c>
      <c r="N522" s="14696" t="n">
        <v>0.05930805945931738</v>
      </c>
      <c r="O522" s="15847" t="n">
        <v>0.04280104639716431</v>
      </c>
      <c r="P522" s="17060" t="n">
        <v>-0.00586045136228619</v>
      </c>
      <c r="Q522" s="18211" t="n">
        <v>-0.009682901644762204</v>
      </c>
      <c r="R522" s="19362" t="n">
        <v>-0.00842696580437344</v>
      </c>
      <c r="S522" s="20450" t="n">
        <v>-0.03900754805773443</v>
      </c>
      <c r="T522" s="21538" t="n">
        <v>0.05574169300238278</v>
      </c>
      <c r="U522" s="22626" t="n">
        <v>-0.6997912326786877</v>
      </c>
      <c r="V522" s="23714" t="n">
        <v>-0.012223716406141172</v>
      </c>
      <c r="W522" s="24800" t="n">
        <v>0.05689953886534664</v>
      </c>
      <c r="X522" t="n" s="25886">
        <v>-0.2148297973920092</v>
      </c>
      <c r="Y522" t="n" s="27035">
        <v>0.5519319161381433</v>
      </c>
      <c r="Z522" t="n" s="28186">
        <v>0.5375009350351436</v>
      </c>
      <c r="AA522" t="n" s="29397">
        <v>0.0</v>
      </c>
      <c r="AB522" t="n" s="30610">
        <v>0.0</v>
      </c>
      <c r="AC522" t="n" s="31823">
        <v>0.053032291473978005</v>
      </c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</row>
    <row r="523" spans="1:23" x14ac:dyDescent="0.25">
      <c r="A523" s="116" t="str">
        <f>IF(ISBLANK(TBL_DATA[[#This Row],[Row.names]]), "",   DATE(YEAR(TBL_DATA[[#This Row],[Row.names]]), MONTH(TBL_DATA[[#This Row],[Row.names]]), DAY(TBL_DATA[[#This Row],[Row.names]])))</f>
        <v/>
      </c>
      <c r="B523" s="707" t="s">
        <v>650</v>
      </c>
      <c r="C523" s="1920" t="s">
        <v>1863</v>
      </c>
      <c r="D523" s="3133" t="n">
        <v>-1.6224767106987032E-4</v>
      </c>
      <c r="E523" s="4346" t="n">
        <v>0.09879480119643258</v>
      </c>
      <c r="F523" s="5497" t="n">
        <v>0.013396370123240908</v>
      </c>
      <c r="G523" s="6648" t="n">
        <v>0.26955455621465957</v>
      </c>
      <c r="H523" s="7799" t="n">
        <v>0.30594017376765803</v>
      </c>
      <c r="I523" s="8950" t="n">
        <v>0.003102863005466648</v>
      </c>
      <c r="J523" s="10101" t="n">
        <v>0.05279941930653864</v>
      </c>
      <c r="K523" s="11250" t="n">
        <v>0.5422202791273718</v>
      </c>
      <c r="L523" s="12399" t="n">
        <v>0.2868111102508954</v>
      </c>
      <c r="M523" s="13548" t="n">
        <v>0.003145331558122199</v>
      </c>
      <c r="N523" s="14697" t="n">
        <v>0.05912408303735066</v>
      </c>
      <c r="O523" s="15848" t="n">
        <v>0.042588877513426125</v>
      </c>
      <c r="P523" s="17061" t="n">
        <v>-0.006021748188770992</v>
      </c>
      <c r="Q523" s="18212" t="n">
        <v>-0.009620955716725986</v>
      </c>
      <c r="R523" s="19363" t="n">
        <v>-0.008368915849064046</v>
      </c>
      <c r="S523" s="20451" t="n">
        <v>-0.03728571222592547</v>
      </c>
      <c r="T523" s="21539" t="n">
        <v>0.05574169170036707</v>
      </c>
      <c r="U523" s="22627" t="n">
        <v>-0.6689016979669444</v>
      </c>
      <c r="V523" s="23715" t="n">
        <v>-0.007808700922874334</v>
      </c>
      <c r="W523" s="24801" t="n">
        <v>0.05698618968192488</v>
      </c>
      <c r="X523" t="n" s="25887">
        <v>-0.13702795302615453</v>
      </c>
      <c r="Y523" t="n" s="27036">
        <v>0.5531185892443482</v>
      </c>
      <c r="Z523" t="n" s="28187">
        <v>0.5355474864574526</v>
      </c>
      <c r="AA523" t="n" s="29398">
        <v>0.0</v>
      </c>
      <c r="AB523" t="n" s="30611">
        <v>0.0</v>
      </c>
      <c r="AC523" t="n" s="31824">
        <v>0.05120923973778836</v>
      </c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</row>
    <row r="524" spans="1:23" x14ac:dyDescent="0.25">
      <c r="A524" s="116" t="str">
        <f>IF(ISBLANK(TBL_DATA[[#This Row],[Row.names]]), "",   DATE(YEAR(TBL_DATA[[#This Row],[Row.names]]), MONTH(TBL_DATA[[#This Row],[Row.names]]), DAY(TBL_DATA[[#This Row],[Row.names]])))</f>
        <v/>
      </c>
      <c r="B524" s="708" t="s">
        <v>651</v>
      </c>
      <c r="C524" s="1921" t="s">
        <v>1864</v>
      </c>
      <c r="D524" s="3134" t="n">
        <v>-7.031873318096833E-4</v>
      </c>
      <c r="E524" s="4347" t="n">
        <v>0.09802214261197295</v>
      </c>
      <c r="F524" s="5498" t="n">
        <v>0.005945497399511446</v>
      </c>
      <c r="G524" s="6649" t="n">
        <v>0.26748726157242314</v>
      </c>
      <c r="H524" s="7800" t="n">
        <v>0.2966268011711883</v>
      </c>
      <c r="I524" s="8951" t="n">
        <v>0.0031087080043844723</v>
      </c>
      <c r="J524" s="10102" t="n">
        <v>0.0466614304234827</v>
      </c>
      <c r="K524" s="11251" t="n">
        <v>0.538848682790909</v>
      </c>
      <c r="L524" s="12400" t="n">
        <v>0.2798714209861373</v>
      </c>
      <c r="M524" s="13549" t="n">
        <v>0.0031455170728478055</v>
      </c>
      <c r="N524" s="14698" t="n">
        <v>0.05884198213041339</v>
      </c>
      <c r="O524" s="15849" t="n">
        <v>0.042612091917061334</v>
      </c>
      <c r="P524" s="17062" t="n">
        <v>-0.006720701103538951</v>
      </c>
      <c r="Q524" s="18213" t="n">
        <v>-0.009635841860717502</v>
      </c>
      <c r="R524" s="19364" t="n">
        <v>-0.00838977589681938</v>
      </c>
      <c r="S524" s="20452" t="n">
        <v>-0.04899988321808568</v>
      </c>
      <c r="T524" s="21540" t="n">
        <v>0.05542410907258666</v>
      </c>
      <c r="U524" s="22628" t="n">
        <v>-0.8840896865642452</v>
      </c>
      <c r="V524" s="23716" t="n">
        <v>-0.014466416568345353</v>
      </c>
      <c r="W524" s="24802" t="n">
        <v>0.05682095427563474</v>
      </c>
      <c r="X524" t="n" s="25888">
        <v>-0.2545965085022985</v>
      </c>
      <c r="Y524" t="n" s="27037">
        <v>0.5446345574522317</v>
      </c>
      <c r="Z524" t="n" s="28188">
        <v>0.5290287525136392</v>
      </c>
      <c r="AA524" t="n" s="29399">
        <v>0.0</v>
      </c>
      <c r="AB524" t="n" s="30612">
        <v>0.0</v>
      </c>
      <c r="AC524" t="n" s="31825">
        <v>0.04914859675920168</v>
      </c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</row>
    <row r="525" spans="1:23" x14ac:dyDescent="0.25">
      <c r="A525" s="116" t="str">
        <f>IF(ISBLANK(TBL_DATA[[#This Row],[Row.names]]), "",   DATE(YEAR(TBL_DATA[[#This Row],[Row.names]]), MONTH(TBL_DATA[[#This Row],[Row.names]]), DAY(TBL_DATA[[#This Row],[Row.names]])))</f>
        <v/>
      </c>
      <c r="B525" s="709" t="s">
        <v>652</v>
      </c>
      <c r="C525" s="1922" t="s">
        <v>1865</v>
      </c>
      <c r="D525" s="3135" t="n">
        <v>0.0014073643043695607</v>
      </c>
      <c r="E525" s="4348" t="n">
        <v>0.09956745978089243</v>
      </c>
      <c r="F525" s="5499" t="n">
        <v>0.017527024489341292</v>
      </c>
      <c r="G525" s="6650" t="n">
        <v>0.26346293859915104</v>
      </c>
      <c r="H525" s="7801" t="n">
        <v>0.2881531090502761</v>
      </c>
      <c r="I525" s="8952" t="n">
        <v>0.003127313065603561</v>
      </c>
      <c r="J525" s="10103" t="n">
        <v>0.04959856365453863</v>
      </c>
      <c r="K525" s="11252" t="n">
        <v>0.5378119324732261</v>
      </c>
      <c r="L525" s="12401" t="n">
        <v>0.27828765178946496</v>
      </c>
      <c r="M525" s="13550" t="n">
        <v>0.0031489091508766134</v>
      </c>
      <c r="N525" s="14699" t="n">
        <v>0.05884076811137464</v>
      </c>
      <c r="O525" s="15850" t="n">
        <v>0.042612091917061334</v>
      </c>
      <c r="P525" s="17063" t="n">
        <v>-0.005322795274002923</v>
      </c>
      <c r="Q525" s="18214" t="n">
        <v>-0.009635862849542032</v>
      </c>
      <c r="R525" s="19365" t="n">
        <v>-0.008389822594291867</v>
      </c>
      <c r="S525" s="20453" t="n">
        <v>-0.04428629756180458</v>
      </c>
      <c r="T525" s="21541" t="n">
        <v>0.05561395391740611</v>
      </c>
      <c r="U525" s="22629" t="n">
        <v>-0.7963162919071612</v>
      </c>
      <c r="V525" s="23717" t="n">
        <v>-0.010402339211940115</v>
      </c>
      <c r="W525" s="24803" t="n">
        <v>0.056860146847594904</v>
      </c>
      <c r="X525" t="n" s="25889">
        <v>-0.1829460490107777</v>
      </c>
      <c r="Y525" t="n" s="27038">
        <v>0.5367989465808181</v>
      </c>
      <c r="Z525" t="n" s="28189">
        <v>0.5275297638896453</v>
      </c>
      <c r="AA525" t="n" s="29400">
        <v>0.0</v>
      </c>
      <c r="AB525" t="n" s="30613">
        <v>0.0</v>
      </c>
      <c r="AC525" t="n" s="31826">
        <v>0.047324673211994725</v>
      </c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</row>
    <row r="526" spans="1:23" x14ac:dyDescent="0.25">
      <c r="A526" s="116" t="str">
        <f>IF(ISBLANK(TBL_DATA[[#This Row],[Row.names]]), "",   DATE(YEAR(TBL_DATA[[#This Row],[Row.names]]), MONTH(TBL_DATA[[#This Row],[Row.names]]), DAY(TBL_DATA[[#This Row],[Row.names]])))</f>
        <v/>
      </c>
      <c r="B526" s="710" t="s">
        <v>653</v>
      </c>
      <c r="C526" s="1923" t="s">
        <v>1866</v>
      </c>
      <c r="D526" s="3136" t="n">
        <v>-0.006945852083079973</v>
      </c>
      <c r="E526" s="4349" t="n">
        <v>0.09193002684988638</v>
      </c>
      <c r="F526" s="5500" t="n">
        <v>-3.2815169790179066E-4</v>
      </c>
      <c r="G526" s="6651" t="n">
        <v>0.2774834223982512</v>
      </c>
      <c r="H526" s="7802" t="n">
        <v>0.3174046213843688</v>
      </c>
      <c r="I526" s="8953" t="n">
        <v>0.003150348569674885</v>
      </c>
      <c r="J526" s="10104" t="n">
        <v>0.036611668307152234</v>
      </c>
      <c r="K526" s="11253" t="n">
        <v>0.5648810624518634</v>
      </c>
      <c r="L526" s="12402" t="n">
        <v>0.30053268436750186</v>
      </c>
      <c r="M526" s="13551" t="n">
        <v>0.003189045017767684</v>
      </c>
      <c r="N526" s="14700" t="n">
        <v>0.060530910620597816</v>
      </c>
      <c r="O526" s="15851" t="n">
        <v>0.044815278639807</v>
      </c>
      <c r="P526" s="17064" t="n">
        <v>-0.012231676008441106</v>
      </c>
      <c r="Q526" s="18215" t="n">
        <v>-0.010022849970434771</v>
      </c>
      <c r="R526" s="19366" t="n">
        <v>-0.008741018448836495</v>
      </c>
      <c r="S526" s="20454" t="n">
        <v>-0.0617862898058501</v>
      </c>
      <c r="T526" s="21542" t="n">
        <v>0.05454431013525176</v>
      </c>
      <c r="U526" s="22630" t="n">
        <v>-1.1327724129728773</v>
      </c>
      <c r="V526" s="23718" t="n">
        <v>-0.029385687116719295</v>
      </c>
      <c r="W526" s="24804" t="n">
        <v>0.05595563323110529</v>
      </c>
      <c r="X526" t="n" s="25890">
        <v>-0.525160478398161</v>
      </c>
      <c r="Y526" t="n" s="27039">
        <v>0.563386742286654</v>
      </c>
      <c r="Z526" t="n" s="28190">
        <v>0.5482086139121691</v>
      </c>
      <c r="AA526" t="n" s="29401">
        <v>0.0</v>
      </c>
      <c r="AB526" t="n" s="30614">
        <v>0.0</v>
      </c>
      <c r="AC526" t="n" s="31827">
        <v>0.045702759722033325</v>
      </c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</row>
    <row r="527" spans="1:23" x14ac:dyDescent="0.25">
      <c r="A527" s="116" t="str">
        <f>IF(ISBLANK(TBL_DATA[[#This Row],[Row.names]]), "",   DATE(YEAR(TBL_DATA[[#This Row],[Row.names]]), MONTH(TBL_DATA[[#This Row],[Row.names]]), DAY(TBL_DATA[[#This Row],[Row.names]])))</f>
        <v/>
      </c>
      <c r="B527" s="711" t="s">
        <v>654</v>
      </c>
      <c r="C527" s="1924" t="s">
        <v>1867</v>
      </c>
      <c r="D527" s="3137" t="n">
        <v>0.002925687536571044</v>
      </c>
      <c r="E527" s="4350" t="n">
        <v>0.09512467292024884</v>
      </c>
      <c r="F527" s="5501" t="n">
        <v>0.015473850767759867</v>
      </c>
      <c r="G527" s="6652" t="n">
        <v>0.2743024045315557</v>
      </c>
      <c r="H527" s="7803" t="n">
        <v>0.30212128301690777</v>
      </c>
      <c r="I527" s="8954" t="n">
        <v>0.003186941374339287</v>
      </c>
      <c r="J527" s="10105" t="n">
        <v>0.046339596982369224</v>
      </c>
      <c r="K527" s="11254" t="n">
        <v>0.5590847644444487</v>
      </c>
      <c r="L527" s="12403" t="n">
        <v>0.2903857727095243</v>
      </c>
      <c r="M527" s="13552" t="n">
        <v>0.003213625423971931</v>
      </c>
      <c r="N527" s="14701" t="n">
        <v>0.06055979102315235</v>
      </c>
      <c r="O527" s="15852" t="n">
        <v>0.044815278639807</v>
      </c>
      <c r="P527" s="17065" t="n">
        <v>-0.009341774533919267</v>
      </c>
      <c r="Q527" s="18216" t="n">
        <v>-0.010025211241349946</v>
      </c>
      <c r="R527" s="19367" t="n">
        <v>-0.008742768134530645</v>
      </c>
      <c r="S527" s="20455" t="n">
        <v>-0.06146404271559469</v>
      </c>
      <c r="T527" s="21543" t="n">
        <v>0.054548816630723855</v>
      </c>
      <c r="U527" s="22631" t="n">
        <v>-1.1267713309288534</v>
      </c>
      <c r="V527" s="23719" t="n">
        <v>-0.02929838771191573</v>
      </c>
      <c r="W527" s="24805" t="n">
        <v>0.0559522931866474</v>
      </c>
      <c r="X527" t="n" s="25891">
        <v>-0.5236315804641153</v>
      </c>
      <c r="Y527" t="n" s="27040">
        <v>0.5496556040075529</v>
      </c>
      <c r="Z527" t="n" s="28191">
        <v>0.5388745426437626</v>
      </c>
      <c r="AA527" t="n" s="29402">
        <v>0.0</v>
      </c>
      <c r="AB527" t="n" s="30615">
        <v>0.0</v>
      </c>
      <c r="AC527" t="n" s="31828">
        <v>0.054384388458890986</v>
      </c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</row>
    <row r="528" spans="1:23" x14ac:dyDescent="0.25">
      <c r="A528" s="116" t="str">
        <f>IF(ISBLANK(TBL_DATA[[#This Row],[Row.names]]), "",   DATE(YEAR(TBL_DATA[[#This Row],[Row.names]]), MONTH(TBL_DATA[[#This Row],[Row.names]]), DAY(TBL_DATA[[#This Row],[Row.names]])))</f>
        <v/>
      </c>
      <c r="B528" s="712" t="s">
        <v>655</v>
      </c>
      <c r="C528" s="1925" t="s">
        <v>1868</v>
      </c>
      <c r="D528" s="3138" t="n">
        <v>-0.0023879948983745133</v>
      </c>
      <c r="E528" s="4351" t="n">
        <v>0.09250952078823116</v>
      </c>
      <c r="F528" s="5502" t="n">
        <v>0.0375160249426576</v>
      </c>
      <c r="G528" s="6653" t="n">
        <v>0.27460571133662515</v>
      </c>
      <c r="H528" s="7804" t="n">
        <v>0.31799298925114133</v>
      </c>
      <c r="I528" s="8955" t="n">
        <v>0.0030882841198057722</v>
      </c>
      <c r="J528" s="10106" t="n">
        <v>0.06820375064600981</v>
      </c>
      <c r="K528" s="11255" t="n">
        <v>0.5662626707602685</v>
      </c>
      <c r="L528" s="12404" t="n">
        <v>0.3106715098000713</v>
      </c>
      <c r="M528" s="13553" t="n">
        <v>0.003104816537397402</v>
      </c>
      <c r="N528" s="14702" t="n">
        <v>0.059363992170594994</v>
      </c>
      <c r="O528" s="15853" t="n">
        <v>0.04324598683157867</v>
      </c>
      <c r="P528" s="17066" t="n">
        <v>-0.01170746132236511</v>
      </c>
      <c r="Q528" s="18217" t="n">
        <v>-0.00976324554420811</v>
      </c>
      <c r="R528" s="19368" t="n">
        <v>-0.008506125245966835</v>
      </c>
      <c r="S528" s="20456" t="n">
        <v>-0.06499150042201707</v>
      </c>
      <c r="T528" s="21544" t="n">
        <v>0.05445687586996768</v>
      </c>
      <c r="U528" s="22632" t="n">
        <v>-1.1934489333762737</v>
      </c>
      <c r="V528" s="23720" t="n">
        <v>-0.03560452542488812</v>
      </c>
      <c r="W528" s="24806" t="n">
        <v>0.05584947922362016</v>
      </c>
      <c r="X528" t="n" s="25892">
        <v>-0.6375086378572724</v>
      </c>
      <c r="Y528" t="n" s="27041">
        <v>0.563908671019644</v>
      </c>
      <c r="Z528" t="n" s="28192">
        <v>0.5573791436715866</v>
      </c>
      <c r="AA528" t="n" s="29403">
        <v>0.0</v>
      </c>
      <c r="AB528" t="n" s="30616">
        <v>0.0</v>
      </c>
      <c r="AC528" t="n" s="31829">
        <v>0.05355677157843593</v>
      </c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</row>
    <row r="529" spans="1:23" x14ac:dyDescent="0.25">
      <c r="A529" s="116" t="str">
        <f>IF(ISBLANK(TBL_DATA[[#This Row],[Row.names]]), "",   DATE(YEAR(TBL_DATA[[#This Row],[Row.names]]), MONTH(TBL_DATA[[#This Row],[Row.names]]), DAY(TBL_DATA[[#This Row],[Row.names]])))</f>
        <v/>
      </c>
      <c r="B529" s="713" t="s">
        <v>656</v>
      </c>
      <c r="C529" s="1926" t="s">
        <v>1869</v>
      </c>
      <c r="D529" s="3139" t="n">
        <v>0.002883333786687747</v>
      </c>
      <c r="E529" s="4352" t="n">
        <v>0.09565959040179806</v>
      </c>
      <c r="F529" s="5503" t="n">
        <v>0.06464226489400926</v>
      </c>
      <c r="G529" s="6654" t="n">
        <v>0.27872382803751267</v>
      </c>
      <c r="H529" s="7805" t="n">
        <v>0.3330402137888862</v>
      </c>
      <c r="I529" s="8956" t="n">
        <v>0.003033999433067057</v>
      </c>
      <c r="J529" s="10107" t="n">
        <v>0.08971218233021783</v>
      </c>
      <c r="K529" s="11256" t="n">
        <v>0.5580628639605902</v>
      </c>
      <c r="L529" s="12405" t="n">
        <v>0.3025241269691355</v>
      </c>
      <c r="M529" s="13554" t="n">
        <v>0.0031026319844604804</v>
      </c>
      <c r="N529" s="14703" t="n">
        <v>0.058974727255377515</v>
      </c>
      <c r="O529" s="15854" t="n">
        <v>0.04244677387095443</v>
      </c>
      <c r="P529" s="17067" t="n">
        <v>-0.008857884054464304</v>
      </c>
      <c r="Q529" s="18218" t="n">
        <v>-0.00958696441600733</v>
      </c>
      <c r="R529" s="19369" t="n">
        <v>-0.008338087377837021</v>
      </c>
      <c r="S529" s="20457" t="n">
        <v>-0.05450016362336163</v>
      </c>
      <c r="T529" s="21545" t="n">
        <v>0.05429065498152164</v>
      </c>
      <c r="U529" s="22633" t="n">
        <v>-1.0038590184979588</v>
      </c>
      <c r="V529" s="23721" t="n">
        <v>-0.01739387833587036</v>
      </c>
      <c r="W529" s="24807" t="n">
        <v>0.05528001554710048</v>
      </c>
      <c r="X529" t="n" s="25893">
        <v>-0.31465038791550587</v>
      </c>
      <c r="Y529" t="n" s="27042">
        <v>0.5770963643871674</v>
      </c>
      <c r="Z529" t="n" s="28193">
        <v>0.5500219331709741</v>
      </c>
      <c r="AA529" t="n" s="29404">
        <v>0.0</v>
      </c>
      <c r="AB529" t="n" s="30617">
        <v>0.0</v>
      </c>
      <c r="AC529" t="n" s="31830">
        <v>0.052690407104236454</v>
      </c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</row>
    <row r="530" spans="1:23" x14ac:dyDescent="0.25">
      <c r="A530" s="116" t="str">
        <f>IF(ISBLANK(TBL_DATA[[#This Row],[Row.names]]), "",   DATE(YEAR(TBL_DATA[[#This Row],[Row.names]]), MONTH(TBL_DATA[[#This Row],[Row.names]]), DAY(TBL_DATA[[#This Row],[Row.names]])))</f>
        <v/>
      </c>
      <c r="B530" s="714" t="s">
        <v>657</v>
      </c>
      <c r="C530" s="1927" t="s">
        <v>1870</v>
      </c>
      <c r="D530" s="3140" t="n">
        <v>6.780764327751266E-5</v>
      </c>
      <c r="E530" s="4353" t="n">
        <v>0.09573388449645748</v>
      </c>
      <c r="F530" s="5504" t="n">
        <v>0.09802051567365311</v>
      </c>
      <c r="G530" s="6655" t="n">
        <v>0.26234334899668127</v>
      </c>
      <c r="H530" s="7806" t="n">
        <v>0.3202607125867306</v>
      </c>
      <c r="I530" s="8957" t="n">
        <v>0.002926386561409</v>
      </c>
      <c r="J530" s="10108" t="n">
        <v>0.12136291429268131</v>
      </c>
      <c r="K530" s="11257" t="n">
        <v>0.5319401360586621</v>
      </c>
      <c r="L530" s="12406" t="n">
        <v>0.2984041371079855</v>
      </c>
      <c r="M530" s="13555" t="n">
        <v>0.0029730623525589138</v>
      </c>
      <c r="N530" s="14704" t="n">
        <v>0.056345699944423025</v>
      </c>
      <c r="O530" s="15855" t="n">
        <v>0.0390341895168859</v>
      </c>
      <c r="P530" s="17068" t="n">
        <v>-0.008790677043429063</v>
      </c>
      <c r="Q530" s="18219" t="n">
        <v>-0.00901566824764906</v>
      </c>
      <c r="R530" s="19370" t="n">
        <v>-0.007822464749555605</v>
      </c>
      <c r="S530" s="20458" t="n">
        <v>-0.0371759808458898</v>
      </c>
      <c r="T530" s="21546" t="n">
        <v>0.05376733815212342</v>
      </c>
      <c r="U530" s="22634" t="n">
        <v>-0.691423122727559</v>
      </c>
      <c r="V530" s="23722" t="n">
        <v>-0.004738999848380554</v>
      </c>
      <c r="W530" s="24808" t="n">
        <v>0.05491604130031604</v>
      </c>
      <c r="X530" t="n" s="25894">
        <v>-0.08629536536446011</v>
      </c>
      <c r="Y530" t="n" s="27043">
        <v>0.5659158175795501</v>
      </c>
      <c r="Z530" t="n" s="28194">
        <v>0.5462637980939113</v>
      </c>
      <c r="AA530" t="n" s="29405">
        <v>0.0</v>
      </c>
      <c r="AB530" t="n" s="30618">
        <v>0.0</v>
      </c>
      <c r="AC530" t="n" s="31831">
        <v>0.05193145631746946</v>
      </c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</row>
    <row r="531" spans="1:23" x14ac:dyDescent="0.25">
      <c r="A531" s="116" t="str">
        <f>IF(ISBLANK(TBL_DATA[[#This Row],[Row.names]]), "",   DATE(YEAR(TBL_DATA[[#This Row],[Row.names]]), MONTH(TBL_DATA[[#This Row],[Row.names]]), DAY(TBL_DATA[[#This Row],[Row.names]])))</f>
        <v/>
      </c>
      <c r="B531" s="715" t="s">
        <v>658</v>
      </c>
      <c r="C531" s="1928" t="s">
        <v>1871</v>
      </c>
      <c r="D531" s="3141" t="n">
        <v>0.0037698493416324324</v>
      </c>
      <c r="E531" s="4354" t="n">
        <v>0.09986463615953078</v>
      </c>
      <c r="F531" s="5505" t="n">
        <v>0.09613640414487623</v>
      </c>
      <c r="G531" s="6656" t="n">
        <v>0.26615442269454653</v>
      </c>
      <c r="H531" s="7807" t="n">
        <v>0.3309249216855485</v>
      </c>
      <c r="I531" s="8958" t="n">
        <v>0.0029233869278506132</v>
      </c>
      <c r="J531" s="10109" t="n">
        <v>0.11678219457908434</v>
      </c>
      <c r="K531" s="11258" t="n">
        <v>0.5617210751602173</v>
      </c>
      <c r="L531" s="12407" t="n">
        <v>0.3176047931973418</v>
      </c>
      <c r="M531" s="13556" t="n">
        <v>0.0029523433109094363</v>
      </c>
      <c r="N531" s="14705" t="n">
        <v>0.05673474983617062</v>
      </c>
      <c r="O531" s="15856" t="n">
        <v>0.0390341895168859</v>
      </c>
      <c r="P531" s="17069" t="n">
        <v>-0.005053967229861289</v>
      </c>
      <c r="Q531" s="18220" t="n">
        <v>-0.009039126271276558</v>
      </c>
      <c r="R531" s="19371" t="n">
        <v>-0.007837684066552003</v>
      </c>
      <c r="S531" s="20459" t="n">
        <v>-0.03397991075787443</v>
      </c>
      <c r="T531" s="21547" t="n">
        <v>0.053748033967286724</v>
      </c>
      <c r="U531" s="22635" t="n">
        <v>-0.6322075106701766</v>
      </c>
      <c r="V531" s="23723" t="n">
        <v>-1.829594026445669E-4</v>
      </c>
      <c r="W531" s="24809" t="n">
        <v>0.05503274553330989</v>
      </c>
      <c r="X531" t="n" s="25895">
        <v>-0.003324555242002715</v>
      </c>
      <c r="Y531" t="n" s="27044">
        <v>0.5752607423469364</v>
      </c>
      <c r="Z531" t="n" s="28195">
        <v>0.5635643647333832</v>
      </c>
      <c r="AA531" t="n" s="29406">
        <v>0.0</v>
      </c>
      <c r="AB531" t="n" s="30619">
        <v>0.0</v>
      </c>
      <c r="AC531" t="n" s="31832">
        <v>0.04981576525951198</v>
      </c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</row>
    <row r="532" spans="1:23" x14ac:dyDescent="0.25">
      <c r="A532" s="116" t="str">
        <f>IF(ISBLANK(TBL_DATA[[#This Row],[Row.names]]), "",   DATE(YEAR(TBL_DATA[[#This Row],[Row.names]]), MONTH(TBL_DATA[[#This Row],[Row.names]]), DAY(TBL_DATA[[#This Row],[Row.names]])))</f>
        <v/>
      </c>
      <c r="B532" s="716" t="s">
        <v>659</v>
      </c>
      <c r="C532" s="1929" t="s">
        <v>1872</v>
      </c>
      <c r="D532" s="3142" t="n">
        <v>0.002391213304332621</v>
      </c>
      <c r="E532" s="4355" t="n">
        <v>0.1024946471104804</v>
      </c>
      <c r="F532" s="5506" t="n">
        <v>0.10373610007478429</v>
      </c>
      <c r="G532" s="6657" t="n">
        <v>0.2669568050616456</v>
      </c>
      <c r="H532" s="7808" t="n">
        <v>0.33306013020589864</v>
      </c>
      <c r="I532" s="8959" t="n">
        <v>0.002923871590382676</v>
      </c>
      <c r="J532" s="10110" t="n">
        <v>0.13177328672527566</v>
      </c>
      <c r="K532" s="11259" t="n">
        <v>0.5676588084199917</v>
      </c>
      <c r="L532" s="12408" t="n">
        <v>0.3225403996041541</v>
      </c>
      <c r="M532" s="13557" t="n">
        <v>0.0029468406774121754</v>
      </c>
      <c r="N532" s="14706" t="n">
        <v>0.05683491642331058</v>
      </c>
      <c r="O532" s="15857" t="n">
        <v>0.039016828509806666</v>
      </c>
      <c r="P532" s="17070" t="n">
        <v>-0.0026748390392083987</v>
      </c>
      <c r="Q532" s="18221" t="n">
        <v>-0.009008615140007776</v>
      </c>
      <c r="R532" s="19372" t="n">
        <v>-0.007805051759713737</v>
      </c>
      <c r="S532" s="20460" t="n">
        <v>-0.027464533310360695</v>
      </c>
      <c r="T532" s="21548" t="n">
        <v>0.05370202121044463</v>
      </c>
      <c r="U532" s="22636" t="n">
        <v>-0.5114245738113681</v>
      </c>
      <c r="V532" s="23724" t="n">
        <v>0.013800477227776442</v>
      </c>
      <c r="W532" s="24810" t="n">
        <v>0.05463481787516755</v>
      </c>
      <c r="X532" t="n" s="25896">
        <v>0.25259491592538086</v>
      </c>
      <c r="Y532" t="n" s="27045">
        <v>0.5771136198409276</v>
      </c>
      <c r="Z532" t="n" s="28196">
        <v>0.5679264033342295</v>
      </c>
      <c r="AA532" t="n" s="29407">
        <v>0.0</v>
      </c>
      <c r="AB532" t="n" s="30620">
        <v>0.0</v>
      </c>
      <c r="AC532" t="n" s="31833">
        <v>0.05036589480229061</v>
      </c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</row>
    <row r="533" spans="1:23" x14ac:dyDescent="0.25">
      <c r="A533" s="116" t="str">
        <f>IF(ISBLANK(TBL_DATA[[#This Row],[Row.names]]), "",   DATE(YEAR(TBL_DATA[[#This Row],[Row.names]]), MONTH(TBL_DATA[[#This Row],[Row.names]]), DAY(TBL_DATA[[#This Row],[Row.names]])))</f>
        <v/>
      </c>
      <c r="B533" s="717" t="s">
        <v>660</v>
      </c>
      <c r="C533" s="1930" t="s">
        <v>1873</v>
      </c>
      <c r="D533" s="3143" t="n">
        <v>0.0014286099355776808</v>
      </c>
      <c r="E533" s="4356" t="n">
        <v>0.10406968191726373</v>
      </c>
      <c r="F533" s="5507" t="n">
        <v>0.10514147114090755</v>
      </c>
      <c r="G533" s="6658" t="n">
        <v>0.26151225871386685</v>
      </c>
      <c r="H533" s="7809" t="n">
        <v>0.32231829152522173</v>
      </c>
      <c r="I533" s="8960" t="n">
        <v>0.00292671402851033</v>
      </c>
      <c r="J533" s="10111" t="n">
        <v>0.12965324899253994</v>
      </c>
      <c r="K533" s="11260" t="n">
        <v>0.560798351467362</v>
      </c>
      <c r="L533" s="12409" t="n">
        <v>0.3143866833862232</v>
      </c>
      <c r="M533" s="13558" t="n">
        <v>0.0029437913821521266</v>
      </c>
      <c r="N533" s="14707" t="n">
        <v>0.056437488328031894</v>
      </c>
      <c r="O533" s="15858" t="n">
        <v>0.039016828509806666</v>
      </c>
      <c r="P533" s="17071" t="n">
        <v>-0.001250050405258163</v>
      </c>
      <c r="Q533" s="18222" t="n">
        <v>-0.008981811923689636</v>
      </c>
      <c r="R533" s="19373" t="n">
        <v>-0.007786664670872847</v>
      </c>
      <c r="S533" s="20461" t="n">
        <v>-0.013386042786418972</v>
      </c>
      <c r="T533" s="21549" t="n">
        <v>0.053522739565080205</v>
      </c>
      <c r="U533" s="22637" t="n">
        <v>-0.25010010502437763</v>
      </c>
      <c r="V533" s="23725" t="n">
        <v>0.023745013950460914</v>
      </c>
      <c r="W533" s="24811" t="n">
        <v>0.054463741281811286</v>
      </c>
      <c r="X533" t="n" s="25897">
        <v>0.43597838473117895</v>
      </c>
      <c r="Y533" t="n" s="27046">
        <v>0.5677308266469433</v>
      </c>
      <c r="Z533" t="n" s="28197">
        <v>0.5607019559322255</v>
      </c>
      <c r="AA533" t="n" s="29408">
        <v>0.0</v>
      </c>
      <c r="AB533" t="n" s="30621">
        <v>0.0</v>
      </c>
      <c r="AC533" t="n" s="31834">
        <v>0.04928059058965549</v>
      </c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</row>
    <row r="534" spans="1:23" x14ac:dyDescent="0.25">
      <c r="A534" s="116" t="str">
        <f>IF(ISBLANK(TBL_DATA[[#This Row],[Row.names]]), "",   DATE(YEAR(TBL_DATA[[#This Row],[Row.names]]), MONTH(TBL_DATA[[#This Row],[Row.names]]), DAY(TBL_DATA[[#This Row],[Row.names]])))</f>
        <v/>
      </c>
      <c r="B534" s="718" t="s">
        <v>661</v>
      </c>
      <c r="C534" s="1931" t="s">
        <v>1874</v>
      </c>
      <c r="D534" s="3144" t="n">
        <v>-0.008653639104220413</v>
      </c>
      <c r="E534" s="4357" t="n">
        <v>0.09451546134404021</v>
      </c>
      <c r="F534" s="5508" t="n">
        <v>0.09456694141656663</v>
      </c>
      <c r="G534" s="6659" t="n">
        <v>0.2771207612532325</v>
      </c>
      <c r="H534" s="7810" t="n">
        <v>0.3532479056320233</v>
      </c>
      <c r="I534" s="8961" t="n">
        <v>0.0029732545217455784</v>
      </c>
      <c r="J534" s="10112" t="n">
        <v>0.12682436634773397</v>
      </c>
      <c r="K534" s="11261" t="n">
        <v>0.5971881964882123</v>
      </c>
      <c r="L534" s="12410" t="n">
        <v>0.3570204704169628</v>
      </c>
      <c r="M534" s="13559" t="n">
        <v>0.0029645702048060898</v>
      </c>
      <c r="N534" s="14708" t="n">
        <v>0.058689909055877267</v>
      </c>
      <c r="O534" s="15859" t="n">
        <v>0.04198667412203226</v>
      </c>
      <c r="P534" s="17072" t="n">
        <v>-0.009892872024409471</v>
      </c>
      <c r="Q534" s="18223" t="n">
        <v>-0.009433374958735185</v>
      </c>
      <c r="R534" s="19374" t="n">
        <v>-0.008190529367015975</v>
      </c>
      <c r="S534" s="20462" t="n">
        <v>-0.02056655520496531</v>
      </c>
      <c r="T534" s="21550" t="n">
        <v>0.053645135369212976</v>
      </c>
      <c r="U534" s="22638" t="n">
        <v>-0.38338155106545757</v>
      </c>
      <c r="V534" s="23726" t="n">
        <v>0.01607444194131591</v>
      </c>
      <c r="W534" s="24812" t="n">
        <v>0.05446660084063237</v>
      </c>
      <c r="X534" t="n" s="25898">
        <v>0.2951247497222975</v>
      </c>
      <c r="Y534" t="n" s="27047">
        <v>0.5943466207795105</v>
      </c>
      <c r="Z534" t="n" s="28198">
        <v>0.5975118998120145</v>
      </c>
      <c r="AA534" t="n" s="29409">
        <v>0.0</v>
      </c>
      <c r="AB534" t="n" s="30622">
        <v>0.0</v>
      </c>
      <c r="AC534" t="n" s="31835">
        <v>0.04757732462130857</v>
      </c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</row>
    <row r="535" spans="1:23" x14ac:dyDescent="0.25">
      <c r="A535" s="116" t="str">
        <f>IF(ISBLANK(TBL_DATA[[#This Row],[Row.names]]), "",   DATE(YEAR(TBL_DATA[[#This Row],[Row.names]]), MONTH(TBL_DATA[[#This Row],[Row.names]]), DAY(TBL_DATA[[#This Row],[Row.names]])))</f>
        <v/>
      </c>
      <c r="B535" s="719" t="s">
        <v>662</v>
      </c>
      <c r="C535" s="1932" t="s">
        <v>1875</v>
      </c>
      <c r="D535" s="3145" t="n">
        <v>0.0037604702624182934</v>
      </c>
      <c r="E535" s="4358" t="n">
        <v>0.09863135418818159</v>
      </c>
      <c r="F535" s="5509" t="n">
        <v>0.09553972836496905</v>
      </c>
      <c r="G535" s="6660" t="n">
        <v>0.2767496013456338</v>
      </c>
      <c r="H535" s="7811" t="n">
        <v>0.3518118593173179</v>
      </c>
      <c r="I535" s="8962" t="n">
        <v>0.002976255534817644</v>
      </c>
      <c r="J535" s="10113" t="n">
        <v>0.13586525100002556</v>
      </c>
      <c r="K535" s="11262" t="n">
        <v>0.5691606943839269</v>
      </c>
      <c r="L535" s="12411" t="n">
        <v>0.33058663199545063</v>
      </c>
      <c r="M535" s="13560" t="n">
        <v>0.0030245924660699786</v>
      </c>
      <c r="N535" s="14709" t="n">
        <v>0.05868403210382285</v>
      </c>
      <c r="O535" s="15860" t="n">
        <v>0.04198667412203226</v>
      </c>
      <c r="P535" s="17073" t="n">
        <v>-0.006169603613048746</v>
      </c>
      <c r="Q535" s="18224" t="n">
        <v>-0.009432788663563663</v>
      </c>
      <c r="R535" s="19375" t="n">
        <v>-0.008190067524992722</v>
      </c>
      <c r="S535" s="20463" t="n">
        <v>-0.034298351948712</v>
      </c>
      <c r="T535" s="21551" t="n">
        <v>0.052058862975159576</v>
      </c>
      <c r="U535" s="22639" t="n">
        <v>-0.6588378998034939</v>
      </c>
      <c r="V535" s="23727" t="n">
        <v>0.015575520142590227</v>
      </c>
      <c r="W535" s="24813" t="n">
        <v>0.05427539554842696</v>
      </c>
      <c r="X535" t="n" s="25899">
        <v>0.28697202452800263</v>
      </c>
      <c r="Y535" t="n" s="27048">
        <v>0.5931373022473952</v>
      </c>
      <c r="Z535" t="n" s="28199">
        <v>0.5749666355497948</v>
      </c>
      <c r="AA535" t="n" s="29410">
        <v>0.0</v>
      </c>
      <c r="AB535" t="n" s="30623">
        <v>0.0</v>
      </c>
      <c r="AC535" t="n" s="31836">
        <v>0.06058836475874716</v>
      </c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</row>
    <row r="536" spans="1:23" x14ac:dyDescent="0.25">
      <c r="A536" s="116" t="str">
        <f>IF(ISBLANK(TBL_DATA[[#This Row],[Row.names]]), "",   DATE(YEAR(TBL_DATA[[#This Row],[Row.names]]), MONTH(TBL_DATA[[#This Row],[Row.names]]), DAY(TBL_DATA[[#This Row],[Row.names]])))</f>
        <v/>
      </c>
      <c r="B536" s="720" t="s">
        <v>663</v>
      </c>
      <c r="C536" s="1933" t="s">
        <v>1876</v>
      </c>
      <c r="D536" s="3146" t="n">
        <v>0.004517298276934772</v>
      </c>
      <c r="E536" s="4359" t="n">
        <v>0.10359419971144224</v>
      </c>
      <c r="F536" s="5510" t="n">
        <v>0.10140505688210699</v>
      </c>
      <c r="G536" s="6661" t="n">
        <v>0.2869266005104399</v>
      </c>
      <c r="H536" s="7812" t="n">
        <v>0.35289079242618376</v>
      </c>
      <c r="I536" s="8963" t="n">
        <v>0.002997476303806829</v>
      </c>
      <c r="J536" s="10114" t="n">
        <v>0.1431894131545537</v>
      </c>
      <c r="K536" s="11263" t="n">
        <v>0.5767594729020449</v>
      </c>
      <c r="L536" s="12412" t="n">
        <v>0.3386949935273404</v>
      </c>
      <c r="M536" s="13561" t="n">
        <v>0.0030301761397129733</v>
      </c>
      <c r="N536" s="14710" t="n">
        <v>0.05915170117374187</v>
      </c>
      <c r="O536" s="15861" t="n">
        <v>0.04188249130829855</v>
      </c>
      <c r="P536" s="17074" t="n">
        <v>-0.00168017527588471</v>
      </c>
      <c r="Q536" s="18225" t="n">
        <v>-0.009415518057746108</v>
      </c>
      <c r="R536" s="19376" t="n">
        <v>-0.00816289333521529</v>
      </c>
      <c r="S536" s="20464" t="n">
        <v>-0.018251741069395422</v>
      </c>
      <c r="T536" s="21552" t="n">
        <v>0.05193010217737486</v>
      </c>
      <c r="U536" s="22640" t="n">
        <v>-0.35146745922151146</v>
      </c>
      <c r="V536" s="23728" t="n">
        <v>0.027418123250071424</v>
      </c>
      <c r="W536" s="24814" t="n">
        <v>0.05382213760268336</v>
      </c>
      <c r="X536" t="n" s="25900">
        <v>0.5094209273602776</v>
      </c>
      <c r="Y536" t="n" s="27049">
        <v>0.5940461197804291</v>
      </c>
      <c r="Z536" t="n" s="28200">
        <v>0.5819750798164303</v>
      </c>
      <c r="AA536" t="n" s="29411">
        <v>0.0</v>
      </c>
      <c r="AB536" t="n" s="30624">
        <v>0.0</v>
      </c>
      <c r="AC536" t="n" s="31837">
        <v>0.060245963258196554</v>
      </c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</row>
    <row r="537" spans="1:23" x14ac:dyDescent="0.25">
      <c r="A537" s="116" t="str">
        <f>IF(ISBLANK(TBL_DATA[[#This Row],[Row.names]]), "",   DATE(YEAR(TBL_DATA[[#This Row],[Row.names]]), MONTH(TBL_DATA[[#This Row],[Row.names]]), DAY(TBL_DATA[[#This Row],[Row.names]])))</f>
        <v/>
      </c>
      <c r="B537" s="721" t="s">
        <v>664</v>
      </c>
      <c r="C537" s="1934" t="s">
        <v>1877</v>
      </c>
      <c r="D537" s="3147" t="n">
        <v>-0.004093063334769524</v>
      </c>
      <c r="E537" s="4360" t="n">
        <v>0.099077118756139</v>
      </c>
      <c r="F537" s="5511" t="n">
        <v>0.11199357546829636</v>
      </c>
      <c r="G537" s="6662" t="n">
        <v>0.2998370912651409</v>
      </c>
      <c r="H537" s="7813" t="n">
        <v>0.38200653404215834</v>
      </c>
      <c r="I537" s="8964" t="n">
        <v>0.002932161640810737</v>
      </c>
      <c r="J537" s="10115" t="n">
        <v>0.13699416481532833</v>
      </c>
      <c r="K537" s="11264" t="n">
        <v>0.5750587019439964</v>
      </c>
      <c r="L537" s="12413" t="n">
        <v>0.3315017505202118</v>
      </c>
      <c r="M537" s="13562" t="n">
        <v>0.003049622642231407</v>
      </c>
      <c r="N537" s="14711" t="n">
        <v>0.05921016027160703</v>
      </c>
      <c r="O537" s="15862" t="n">
        <v>0.04195574192245165</v>
      </c>
      <c r="P537" s="17075" t="n">
        <v>-0.005766361546836518</v>
      </c>
      <c r="Q537" s="18226" t="n">
        <v>-0.009428303197310485</v>
      </c>
      <c r="R537" s="19377" t="n">
        <v>-0.008174440516956144</v>
      </c>
      <c r="S537" s="20465" t="n">
        <v>-0.01630074384569924</v>
      </c>
      <c r="T537" s="21553" t="n">
        <v>0.05174897931345377</v>
      </c>
      <c r="U537" s="22641" t="n">
        <v>-0.314996432044822</v>
      </c>
      <c r="V537" s="23729" t="n">
        <v>0.026883201894120523</v>
      </c>
      <c r="W537" s="24815" t="n">
        <v>0.05384132962583283</v>
      </c>
      <c r="X537" t="n" s="25901">
        <v>0.4993041977407275</v>
      </c>
      <c r="Y537" t="n" s="27050">
        <v>0.6180667715078674</v>
      </c>
      <c r="Z537" t="n" s="28201">
        <v>0.5757618869986202</v>
      </c>
      <c r="AA537" t="n" s="29412">
        <v>0.0</v>
      </c>
      <c r="AB537" t="n" s="30625">
        <v>0.0</v>
      </c>
      <c r="AC537" t="n" s="31838">
        <v>0.060918077089860724</v>
      </c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</row>
    <row r="538" spans="1:23" x14ac:dyDescent="0.25">
      <c r="A538" s="116" t="str">
        <f>IF(ISBLANK(TBL_DATA[[#This Row],[Row.names]]), "",   DATE(YEAR(TBL_DATA[[#This Row],[Row.names]]), MONTH(TBL_DATA[[#This Row],[Row.names]]), DAY(TBL_DATA[[#This Row],[Row.names]])))</f>
        <v/>
      </c>
      <c r="B538" s="722" t="s">
        <v>665</v>
      </c>
      <c r="C538" s="1935" t="s">
        <v>1878</v>
      </c>
      <c r="D538" s="3148" t="n">
        <v>0.002528120268224089</v>
      </c>
      <c r="E538" s="4361" t="n">
        <v>0.1018557178964079</v>
      </c>
      <c r="F538" s="5512" t="n">
        <v>0.08932703775811746</v>
      </c>
      <c r="G538" s="6663" t="n">
        <v>0.30986645035974597</v>
      </c>
      <c r="H538" s="7814" t="n">
        <v>0.4128446937289345</v>
      </c>
      <c r="I538" s="8965" t="n">
        <v>0.0028356414355457616</v>
      </c>
      <c r="J538" s="10116" t="n">
        <v>0.11110678927388196</v>
      </c>
      <c r="K538" s="11265" t="n">
        <v>0.5670263813165437</v>
      </c>
      <c r="L538" s="12414" t="n">
        <v>0.3412802071904243</v>
      </c>
      <c r="M538" s="13563" t="n">
        <v>0.003003482980399829</v>
      </c>
      <c r="N538" s="14712" t="n">
        <v>0.0587455655518171</v>
      </c>
      <c r="O538" s="15863" t="n">
        <v>0.04195574192245165</v>
      </c>
      <c r="P538" s="17076" t="n">
        <v>-0.003252819334112811</v>
      </c>
      <c r="Q538" s="18227" t="n">
        <v>-0.009384640211758503</v>
      </c>
      <c r="R538" s="19378" t="n">
        <v>-0.008140616011454918</v>
      </c>
      <c r="S538" s="20466" t="n">
        <v>-0.017335121416452215</v>
      </c>
      <c r="T538" s="21554" t="n">
        <v>0.05171623512304767</v>
      </c>
      <c r="U538" s="22642" t="n">
        <v>-0.3351968946542032</v>
      </c>
      <c r="V538" s="23730" t="n">
        <v>0.020394481529715902</v>
      </c>
      <c r="W538" s="24816" t="n">
        <v>0.053924488522358184</v>
      </c>
      <c r="X538" t="n" s="25902">
        <v>0.3782044501221358</v>
      </c>
      <c r="Y538" t="n" s="27051">
        <v>0.6425299166022813</v>
      </c>
      <c r="Z538" t="n" s="28202">
        <v>0.5841919266734387</v>
      </c>
      <c r="AA538" t="n" s="29413">
        <v>0.0</v>
      </c>
      <c r="AB538" t="n" s="30626">
        <v>0.0</v>
      </c>
      <c r="AC538" t="n" s="31839">
        <v>0.06156011684325061</v>
      </c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</row>
    <row r="539" spans="1:23" x14ac:dyDescent="0.25">
      <c r="A539" s="116" t="str">
        <f>IF(ISBLANK(TBL_DATA[[#This Row],[Row.names]]), "",   DATE(YEAR(TBL_DATA[[#This Row],[Row.names]]), MONTH(TBL_DATA[[#This Row],[Row.names]]), DAY(TBL_DATA[[#This Row],[Row.names]])))</f>
        <v/>
      </c>
      <c r="B539" s="723" t="s">
        <v>666</v>
      </c>
      <c r="C539" s="1936" t="s">
        <v>1879</v>
      </c>
      <c r="D539" s="3149" t="n">
        <v>0.0026026565976670917</v>
      </c>
      <c r="E539" s="4362" t="n">
        <v>0.10472346995026816</v>
      </c>
      <c r="F539" s="5513" t="n">
        <v>0.08503092631587506</v>
      </c>
      <c r="G539" s="6664" t="n">
        <v>0.31157051907651906</v>
      </c>
      <c r="H539" s="7815" t="n">
        <v>0.4068951056549357</v>
      </c>
      <c r="I539" s="8966" t="n">
        <v>0.0028348274089700105</v>
      </c>
      <c r="J539" s="10117" t="n">
        <v>0.12064939025887167</v>
      </c>
      <c r="K539" s="11266" t="n">
        <v>0.5651262473306585</v>
      </c>
      <c r="L539" s="12415" t="n">
        <v>0.33200327440243754</v>
      </c>
      <c r="M539" s="13564" t="n">
        <v>0.0030084862853758955</v>
      </c>
      <c r="N539" s="14713" t="n">
        <v>0.05843339767828725</v>
      </c>
      <c r="O539" s="15864" t="n">
        <v>0.04144966036411688</v>
      </c>
      <c r="P539" s="17077" t="n">
        <v>-6.586287081467024E-4</v>
      </c>
      <c r="Q539" s="18228" t="n">
        <v>-0.009239772275761518</v>
      </c>
      <c r="R539" s="19379" t="n">
        <v>-0.008002358691690505</v>
      </c>
      <c r="S539" s="20467" t="n">
        <v>-0.024238575829349185</v>
      </c>
      <c r="T539" s="21555" t="n">
        <v>0.05153982184258833</v>
      </c>
      <c r="U539" s="22643" t="n">
        <v>-0.4702883122758564</v>
      </c>
      <c r="V539" s="23731" t="n">
        <v>0.018006883859836176</v>
      </c>
      <c r="W539" s="24817" t="n">
        <v>0.053828725637412055</v>
      </c>
      <c r="X539" t="n" s="25903">
        <v>0.3345218309853694</v>
      </c>
      <c r="Y539" t="n" s="27052">
        <v>0.637883300968865</v>
      </c>
      <c r="Z539" t="n" s="28203">
        <v>0.5761972530327071</v>
      </c>
      <c r="AA539" t="n" s="29414">
        <v>0.0</v>
      </c>
      <c r="AB539" t="n" s="30627">
        <v>0.0</v>
      </c>
      <c r="AC539" t="n" s="31840">
        <v>0.05994676698504573</v>
      </c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</row>
    <row r="540" spans="1:23" x14ac:dyDescent="0.25">
      <c r="A540" s="116" t="str">
        <f>IF(ISBLANK(TBL_DATA[[#This Row],[Row.names]]), "",   DATE(YEAR(TBL_DATA[[#This Row],[Row.names]]), MONTH(TBL_DATA[[#This Row],[Row.names]]), DAY(TBL_DATA[[#This Row],[Row.names]])))</f>
        <v/>
      </c>
      <c r="B540" s="724" t="s">
        <v>667</v>
      </c>
      <c r="C540" s="1937" t="s">
        <v>1880</v>
      </c>
      <c r="D540" s="3150" t="n">
        <v>-0.0011432721794802456</v>
      </c>
      <c r="E540" s="4363" t="n">
        <v>0.1034604703410551</v>
      </c>
      <c r="F540" s="5514" t="n">
        <v>0.06966820457073686</v>
      </c>
      <c r="G540" s="6665" t="n">
        <v>0.30676089384701066</v>
      </c>
      <c r="H540" s="7816" t="n">
        <v>0.39501368775934664</v>
      </c>
      <c r="I540" s="8967" t="n">
        <v>0.002834108625546221</v>
      </c>
      <c r="J540" s="10118" t="n">
        <v>0.08566199833422194</v>
      </c>
      <c r="K540" s="11267" t="n">
        <v>0.5728356054034055</v>
      </c>
      <c r="L540" s="12416" t="n">
        <v>0.3475791388361907</v>
      </c>
      <c r="M540" s="13565" t="n">
        <v>0.002943117743358208</v>
      </c>
      <c r="N540" s="14714" t="n">
        <v>0.0578420914541252</v>
      </c>
      <c r="O540" s="15865" t="n">
        <v>0.041512680344758954</v>
      </c>
      <c r="P540" s="17078" t="n">
        <v>-0.0018011478957483673</v>
      </c>
      <c r="Q540" s="18229" t="n">
        <v>-0.0092364804974219</v>
      </c>
      <c r="R540" s="19380" t="n">
        <v>-0.008011588696837657</v>
      </c>
      <c r="S540" s="20468" t="n">
        <v>-0.03539641072219901</v>
      </c>
      <c r="T540" s="21556" t="n">
        <v>0.05121811315723207</v>
      </c>
      <c r="U540" s="22644" t="n">
        <v>-0.6910916576238808</v>
      </c>
      <c r="V540" s="23732" t="n">
        <v>0.005412697530992938</v>
      </c>
      <c r="W540" s="24818" t="n">
        <v>0.05365471605925682</v>
      </c>
      <c r="X540" t="n" s="25904">
        <v>0.10088018218221674</v>
      </c>
      <c r="Y540" t="n" s="27053">
        <v>0.6285011438011443</v>
      </c>
      <c r="Z540" t="n" s="28204">
        <v>0.5895584269910749</v>
      </c>
      <c r="AA540" t="n" s="29415">
        <v>0.0</v>
      </c>
      <c r="AB540" t="n" s="30628">
        <v>0.0</v>
      </c>
      <c r="AC540" t="n" s="31841">
        <v>0.058483369832506016</v>
      </c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</row>
    <row r="541" spans="1:23" x14ac:dyDescent="0.25">
      <c r="A541" s="116" t="str">
        <f>IF(ISBLANK(TBL_DATA[[#This Row],[Row.names]]), "",   DATE(YEAR(TBL_DATA[[#This Row],[Row.names]]), MONTH(TBL_DATA[[#This Row],[Row.names]]), DAY(TBL_DATA[[#This Row],[Row.names]])))</f>
        <v/>
      </c>
      <c r="B541" s="725" t="s">
        <v>668</v>
      </c>
      <c r="C541" s="1938" t="s">
        <v>1881</v>
      </c>
      <c r="D541" s="3151" t="n">
        <v>-1.3465655844856134E-5</v>
      </c>
      <c r="E541" s="4364" t="n">
        <v>0.10344561152212317</v>
      </c>
      <c r="F541" s="5515" t="n">
        <v>0.1078255762753575</v>
      </c>
      <c r="G541" s="6666" t="n">
        <v>0.3435846059016367</v>
      </c>
      <c r="H541" s="7817" t="n">
        <v>0.4934384229647254</v>
      </c>
      <c r="I541" s="8968" t="n">
        <v>0.002539185659893065</v>
      </c>
      <c r="J541" s="10119" t="n">
        <v>0.12081818362194618</v>
      </c>
      <c r="K541" s="11268" t="n">
        <v>0.5993875701832437</v>
      </c>
      <c r="L541" s="12417" t="n">
        <v>0.3936676574931869</v>
      </c>
      <c r="M541" s="13566" t="n">
        <v>0.0027780093392502747</v>
      </c>
      <c r="N541" s="14715" t="n">
        <v>0.05663417839757526</v>
      </c>
      <c r="O541" s="15866" t="n">
        <v>0.04007775439202319</v>
      </c>
      <c r="P541" s="17079" t="n">
        <v>-0.0018145892979554157</v>
      </c>
      <c r="Q541" s="18230" t="n">
        <v>-0.008949635708864269</v>
      </c>
      <c r="R541" s="19381" t="n">
        <v>-0.007750323253037298</v>
      </c>
      <c r="S541" s="20469" t="n">
        <v>-0.03781267073876882</v>
      </c>
      <c r="T541" s="21557" t="n">
        <v>0.051180607741054304</v>
      </c>
      <c r="U541" s="22645" t="n">
        <v>-0.7388085528425162</v>
      </c>
      <c r="V541" s="23733" t="n">
        <v>0.0020689073856896556</v>
      </c>
      <c r="W541" s="24819" t="n">
        <v>0.053531152811642835</v>
      </c>
      <c r="X541" t="n" s="25905">
        <v>0.038648661144463074</v>
      </c>
      <c r="Y541" t="n" s="27054">
        <v>0.7024517228712059</v>
      </c>
      <c r="Z541" t="n" s="28205">
        <v>0.6274294043899974</v>
      </c>
      <c r="AA541" t="n" s="29416">
        <v>0.0</v>
      </c>
      <c r="AB541" t="n" s="30629">
        <v>0.0</v>
      </c>
      <c r="AC541" t="n" s="31842">
        <v>0.056429626927918114</v>
      </c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</row>
    <row r="542" spans="1:23" x14ac:dyDescent="0.25">
      <c r="A542" s="116" t="str">
        <f>IF(ISBLANK(TBL_DATA[[#This Row],[Row.names]]), "",   DATE(YEAR(TBL_DATA[[#This Row],[Row.names]]), MONTH(TBL_DATA[[#This Row],[Row.names]]), DAY(TBL_DATA[[#This Row],[Row.names]])))</f>
        <v/>
      </c>
      <c r="B542" s="726" t="s">
        <v>669</v>
      </c>
      <c r="C542" s="1939" t="s">
        <v>1882</v>
      </c>
      <c r="D542" s="3152" t="n">
        <v>0.004537987126659733</v>
      </c>
      <c r="E542" s="4365" t="n">
        <v>0.10845303350217983</v>
      </c>
      <c r="F542" s="5516" t="n">
        <v>0.10618906542039785</v>
      </c>
      <c r="G542" s="6667" t="n">
        <v>0.3457129894768921</v>
      </c>
      <c r="H542" s="7818" t="n">
        <v>0.5039416411680202</v>
      </c>
      <c r="I542" s="8969" t="n">
        <v>0.002537441542482673</v>
      </c>
      <c r="J542" s="10120" t="n">
        <v>0.1252558151016614</v>
      </c>
      <c r="K542" s="11269" t="n">
        <v>0.6061593273937975</v>
      </c>
      <c r="L542" s="12418" t="n">
        <v>0.40307222323600017</v>
      </c>
      <c r="M542" s="13567" t="n">
        <v>0.0027834956945164283</v>
      </c>
      <c r="N542" s="14716" t="n">
        <v>0.05719129494537148</v>
      </c>
      <c r="O542" s="15867" t="n">
        <v>0.04007775439202319</v>
      </c>
      <c r="P542" s="17080" t="n">
        <v>0.0</v>
      </c>
      <c r="Q542" s="18231" t="n">
        <v>-0.008991099072228859</v>
      </c>
      <c r="R542" s="19382" t="n">
        <v>-0.007779988849858356</v>
      </c>
      <c r="S542" s="20470" t="n">
        <v>-0.0337589492639635</v>
      </c>
      <c r="T542" s="21558" t="n">
        <v>0.051153333783811594</v>
      </c>
      <c r="U542" s="22646" t="n">
        <v>-0.6599559943959534</v>
      </c>
      <c r="V542" s="23734" t="n">
        <v>0.006068029900290428</v>
      </c>
      <c r="W542" s="24820" t="n">
        <v>0.053535124698224516</v>
      </c>
      <c r="X542" t="n" s="25906">
        <v>0.11334670339325227</v>
      </c>
      <c r="Y542" t="n" s="27055">
        <v>0.7098884709361185</v>
      </c>
      <c r="Z542" t="n" s="28206">
        <v>0.6348796919385595</v>
      </c>
      <c r="AA542" t="n" s="29417">
        <v>0.0</v>
      </c>
      <c r="AB542" t="n" s="30630">
        <v>0.0</v>
      </c>
      <c r="AC542" t="n" s="31843">
        <v>0.05413579313993123</v>
      </c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</row>
    <row r="543" spans="1:23" x14ac:dyDescent="0.25">
      <c r="A543" s="116" t="str">
        <f>IF(ISBLANK(TBL_DATA[[#This Row],[Row.names]]), "",   DATE(YEAR(TBL_DATA[[#This Row],[Row.names]]), MONTH(TBL_DATA[[#This Row],[Row.names]]), DAY(TBL_DATA[[#This Row],[Row.names]])))</f>
        <v/>
      </c>
      <c r="B543" s="727" t="s">
        <v>670</v>
      </c>
      <c r="C543" s="1940" t="s">
        <v>1883</v>
      </c>
      <c r="D543" s="3153" t="n">
        <v>0.0032708213246826334</v>
      </c>
      <c r="E543" s="4366" t="n">
        <v>0.11207858532156778</v>
      </c>
      <c r="F543" s="5517" t="n">
        <v>0.11400275455683118</v>
      </c>
      <c r="G543" s="6668" t="n">
        <v>0.34219427584585127</v>
      </c>
      <c r="H543" s="7819" t="n">
        <v>0.4948362984260298</v>
      </c>
      <c r="I543" s="8970" t="n">
        <v>0.002532267658245031</v>
      </c>
      <c r="J543" s="10121" t="n">
        <v>0.13256948744505004</v>
      </c>
      <c r="K543" s="11270" t="n">
        <v>0.5984597606880265</v>
      </c>
      <c r="L543" s="12419" t="n">
        <v>0.39154606076167126</v>
      </c>
      <c r="M543" s="13568" t="n">
        <v>0.002779120600080603</v>
      </c>
      <c r="N543" s="14717" t="n">
        <v>0.056557969612834796</v>
      </c>
      <c r="O543" s="15868" t="n">
        <v>0.039102812124665175</v>
      </c>
      <c r="P543" s="17081" t="n">
        <v>0.0</v>
      </c>
      <c r="Q543" s="18232" t="n">
        <v>-0.008763966462762084</v>
      </c>
      <c r="R543" s="19383" t="n">
        <v>-0.007566267840619449</v>
      </c>
      <c r="S543" s="20471" t="n">
        <v>-0.03162704211461154</v>
      </c>
      <c r="T543" s="21559" t="n">
        <v>0.05115325791913885</v>
      </c>
      <c r="U543" s="22647" t="n">
        <v>-0.6182801135483175</v>
      </c>
      <c r="V543" s="23735" t="n">
        <v>0.009802651526492845</v>
      </c>
      <c r="W543" s="24821" t="n">
        <v>0.05346651944590634</v>
      </c>
      <c r="X543" t="n" s="25907">
        <v>0.18334186754779275</v>
      </c>
      <c r="Y543" t="n" s="27056">
        <v>0.7034460167106142</v>
      </c>
      <c r="Z543" t="n" s="28207">
        <v>0.6257364147639737</v>
      </c>
      <c r="AA543" t="n" s="29418">
        <v>0.0</v>
      </c>
      <c r="AB543" t="n" s="30631">
        <v>0.0</v>
      </c>
      <c r="AC543" t="n" s="31844">
        <v>0.055422219917510986</v>
      </c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</row>
    <row r="544" spans="1:23" x14ac:dyDescent="0.25">
      <c r="A544" s="116" t="str">
        <f>IF(ISBLANK(TBL_DATA[[#This Row],[Row.names]]), "",   DATE(YEAR(TBL_DATA[[#This Row],[Row.names]]), MONTH(TBL_DATA[[#This Row],[Row.names]]), DAY(TBL_DATA[[#This Row],[Row.names]])))</f>
        <v/>
      </c>
      <c r="B544" s="728" t="s">
        <v>671</v>
      </c>
      <c r="C544" s="1941" t="s">
        <v>1884</v>
      </c>
      <c r="D544" s="3154" t="n">
        <v>-0.001349491602421127</v>
      </c>
      <c r="E544" s="4367" t="n">
        <v>0.11057784460944386</v>
      </c>
      <c r="F544" s="5518" t="n">
        <v>0.09811356336272348</v>
      </c>
      <c r="G544" s="6669" t="n">
        <v>0.3421277206710131</v>
      </c>
      <c r="H544" s="7820" t="n">
        <v>0.484514564438957</v>
      </c>
      <c r="I544" s="8971" t="n">
        <v>0.0025560585170267204</v>
      </c>
      <c r="J544" s="10122" t="n">
        <v>0.12168307787374943</v>
      </c>
      <c r="K544" s="11271" t="n">
        <v>0.6082442234845722</v>
      </c>
      <c r="L544" s="12420" t="n">
        <v>0.3908620333344335</v>
      </c>
      <c r="M544" s="13569" t="n">
        <v>0.0027785641441892307</v>
      </c>
      <c r="N544" s="14718" t="n">
        <v>0.0565148869040309</v>
      </c>
      <c r="O544" s="15869" t="n">
        <v>0.039060279258044145</v>
      </c>
      <c r="P544" s="17082" t="n">
        <v>-0.00134949160242126</v>
      </c>
      <c r="Q544" s="18233" t="n">
        <v>-0.008752360949997146</v>
      </c>
      <c r="R544" s="19384" t="n">
        <v>-0.007555574667907128</v>
      </c>
      <c r="S544" s="20472" t="n">
        <v>-0.04279099176343082</v>
      </c>
      <c r="T544" s="21560" t="n">
        <v>0.05103027856443918</v>
      </c>
      <c r="U544" s="22648" t="n">
        <v>-0.8385412144947614</v>
      </c>
      <c r="V544" s="23736" t="n">
        <v>0.002212647726932415</v>
      </c>
      <c r="W544" s="24822" t="n">
        <v>0.053251695096528995</v>
      </c>
      <c r="X544" t="n" s="25908">
        <v>0.04155074731276748</v>
      </c>
      <c r="Y544" t="n" s="27057">
        <v>0.6960708041851468</v>
      </c>
      <c r="Z544" t="n" s="28208">
        <v>0.6251895979096528</v>
      </c>
      <c r="AA544" t="n" s="29419">
        <v>0.0</v>
      </c>
      <c r="AB544" t="n" s="30632">
        <v>0.0</v>
      </c>
      <c r="AC544" t="n" s="31845">
        <v>0.05489249186631404</v>
      </c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</row>
    <row r="545" spans="1:23" x14ac:dyDescent="0.25">
      <c r="A545" s="116" t="str">
        <f>IF(ISBLANK(TBL_DATA[[#This Row],[Row.names]]), "",   DATE(YEAR(TBL_DATA[[#This Row],[Row.names]]), MONTH(TBL_DATA[[#This Row],[Row.names]]), DAY(TBL_DATA[[#This Row],[Row.names]])))</f>
        <v/>
      </c>
      <c r="B545" s="729" t="s">
        <v>672</v>
      </c>
      <c r="C545" s="1942" t="s">
        <v>1885</v>
      </c>
      <c r="D545" s="3155" t="n">
        <v>-0.004548981830831368</v>
      </c>
      <c r="E545" s="4368" t="n">
        <v>0.10552584617259164</v>
      </c>
      <c r="F545" s="5519" t="n">
        <v>0.06764096290733468</v>
      </c>
      <c r="G545" s="6670" t="n">
        <v>0.32979968480705535</v>
      </c>
      <c r="H545" s="7821" t="n">
        <v>0.45110175009453485</v>
      </c>
      <c r="I545" s="8972" t="n">
        <v>0.0025577172071748417</v>
      </c>
      <c r="J545" s="10123" t="n">
        <v>0.06874936275286792</v>
      </c>
      <c r="K545" s="11272" t="n">
        <v>0.6173732231643551</v>
      </c>
      <c r="L545" s="12421" t="n">
        <v>0.43179434501671515</v>
      </c>
      <c r="M545" s="13570" t="n">
        <v>0.0026023120816686396</v>
      </c>
      <c r="N545" s="14719" t="n">
        <v>0.0548033204561458</v>
      </c>
      <c r="O545" s="15870" t="n">
        <v>0.04010583945643488</v>
      </c>
      <c r="P545" s="17083" t="n">
        <v>-0.005892334620472339</v>
      </c>
      <c r="Q545" s="18234" t="n">
        <v>-0.00868378731242062</v>
      </c>
      <c r="R545" s="19385" t="n">
        <v>-0.00752324598025314</v>
      </c>
      <c r="S545" s="20473" t="n">
        <v>-0.05298909281596054</v>
      </c>
      <c r="T545" s="21561" t="n">
        <v>0.05113519909169042</v>
      </c>
      <c r="U545" s="22649" t="n">
        <v>-1.0362547473599526</v>
      </c>
      <c r="V545" s="23737" t="n">
        <v>-0.006377042072864825</v>
      </c>
      <c r="W545" s="24823" t="n">
        <v>0.05334405134087808</v>
      </c>
      <c r="X545" t="n" s="25909">
        <v>-0.11954551468380943</v>
      </c>
      <c r="Y545" t="n" s="27058">
        <v>0.6716410872590619</v>
      </c>
      <c r="Z545" t="n" s="28209">
        <v>0.6571106033360863</v>
      </c>
      <c r="AA545" t="n" s="29420">
        <v>0.0</v>
      </c>
      <c r="AB545" t="n" s="30633">
        <v>0.0</v>
      </c>
      <c r="AC545" t="n" s="31846">
        <v>0.05312221261387434</v>
      </c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</row>
    <row r="546" spans="1:23" x14ac:dyDescent="0.25">
      <c r="A546" s="116" t="str">
        <f>IF(ISBLANK(TBL_DATA[[#This Row],[Row.names]]), "",   DATE(YEAR(TBL_DATA[[#This Row],[Row.names]]), MONTH(TBL_DATA[[#This Row],[Row.names]]), DAY(TBL_DATA[[#This Row],[Row.names]])))</f>
        <v/>
      </c>
      <c r="B546" s="730" t="s">
        <v>673</v>
      </c>
      <c r="C546" s="1943" t="s">
        <v>1886</v>
      </c>
      <c r="D546" s="3156" t="n">
        <v>-1.881669847585132E-4</v>
      </c>
      <c r="E546" s="4369" t="n">
        <v>0.10531782270754464</v>
      </c>
      <c r="F546" s="5520" t="n">
        <v>0.06390113287248433</v>
      </c>
      <c r="G546" s="6671" t="n">
        <v>0.3280477634311933</v>
      </c>
      <c r="H546" s="7822" t="n">
        <v>0.4443874365259875</v>
      </c>
      <c r="I546" s="8973" t="n">
        <v>0.0025628630815589144</v>
      </c>
      <c r="J546" s="10124" t="n">
        <v>0.07901929824132847</v>
      </c>
      <c r="K546" s="11273" t="n">
        <v>0.6230244205771591</v>
      </c>
      <c r="L546" s="12422" t="n">
        <v>0.4422680564292731</v>
      </c>
      <c r="M546" s="13571" t="n">
        <v>0.0025677464404325816</v>
      </c>
      <c r="N546" s="14720" t="n">
        <v>0.05458076855862021</v>
      </c>
      <c r="O546" s="15871" t="n">
        <v>0.03989284730383903</v>
      </c>
      <c r="P546" s="17084" t="n">
        <v>-0.00607939286239223</v>
      </c>
      <c r="Q546" s="18235" t="n">
        <v>-0.008616810447122886</v>
      </c>
      <c r="R546" s="19386" t="n">
        <v>-0.007460981980407371</v>
      </c>
      <c r="S546" s="20474" t="n">
        <v>-0.051147407341464945</v>
      </c>
      <c r="T546" s="21562" t="n">
        <v>0.05108408116717614</v>
      </c>
      <c r="U546" s="22650" t="n">
        <v>-1.0012396459492257</v>
      </c>
      <c r="V546" s="23738" t="n">
        <v>-0.0012331429378794612</v>
      </c>
      <c r="W546" s="24824" t="n">
        <v>0.0531363867065683</v>
      </c>
      <c r="X546" t="n" s="25910">
        <v>-0.023207128190502833</v>
      </c>
      <c r="Y546" t="n" s="27059">
        <v>0.6666239093566831</v>
      </c>
      <c r="Z546" t="n" s="28210">
        <v>0.6650323724671402</v>
      </c>
      <c r="AA546" t="n" s="29421">
        <v>0.0</v>
      </c>
      <c r="AB546" t="n" s="30634">
        <v>0.0</v>
      </c>
      <c r="AC546" t="n" s="31847">
        <v>0.055274374730691134</v>
      </c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</row>
    <row r="547" spans="1:23" x14ac:dyDescent="0.25">
      <c r="A547" s="116" t="str">
        <f>IF(ISBLANK(TBL_DATA[[#This Row],[Row.names]]), "",   DATE(YEAR(TBL_DATA[[#This Row],[Row.names]]), MONTH(TBL_DATA[[#This Row],[Row.names]]), DAY(TBL_DATA[[#This Row],[Row.names]])))</f>
        <v/>
      </c>
      <c r="B547" s="731" t="s">
        <v>674</v>
      </c>
      <c r="C547" s="1944" t="s">
        <v>1887</v>
      </c>
      <c r="D547" s="3157" t="n">
        <v>-3.360757111361379E-4</v>
      </c>
      <c r="E547" s="4370" t="n">
        <v>0.10494635223424686</v>
      </c>
      <c r="F547" s="5521" t="n">
        <v>0.057758386312846355</v>
      </c>
      <c r="G547" s="6672" t="n">
        <v>0.32605972272829037</v>
      </c>
      <c r="H547" s="7823" t="n">
        <v>0.43647940923347106</v>
      </c>
      <c r="I547" s="8974" t="n">
        <v>0.00257890146639611</v>
      </c>
      <c r="J547" s="10125" t="n">
        <v>0.07596450746105488</v>
      </c>
      <c r="K547" s="11274" t="n">
        <v>0.6252754794838844</v>
      </c>
      <c r="L547" s="12423" t="n">
        <v>0.43825496002145065</v>
      </c>
      <c r="M547" s="13572" t="n">
        <v>0.002574835436534013</v>
      </c>
      <c r="N547" s="14721" t="n">
        <v>0.05453560365553968</v>
      </c>
      <c r="O547" s="15872" t="n">
        <v>0.03989850941503805</v>
      </c>
      <c r="P547" s="17085" t="n">
        <v>-0.006413425437248765</v>
      </c>
      <c r="Q547" s="18236" t="n">
        <v>-0.00864341185044426</v>
      </c>
      <c r="R547" s="19387" t="n">
        <v>-0.0074885398173235</v>
      </c>
      <c r="S547" s="20475" t="n">
        <v>-0.04967384898300087</v>
      </c>
      <c r="T547" s="21563" t="n">
        <v>0.051047226543491975</v>
      </c>
      <c r="U547" s="22651" t="n">
        <v>-0.9730959416703864</v>
      </c>
      <c r="V547" s="23739" t="n">
        <v>0.0031148701878978002</v>
      </c>
      <c r="W547" s="24825" t="n">
        <v>0.052889641554706796</v>
      </c>
      <c r="X547" t="n" s="25911">
        <v>0.05889376627133899</v>
      </c>
      <c r="Y547" t="n" s="27060">
        <v>0.6606658832068378</v>
      </c>
      <c r="Z547" t="n" s="28211">
        <v>0.6620082779100657</v>
      </c>
      <c r="AA547" t="n" s="29422">
        <v>0.0</v>
      </c>
      <c r="AB547" t="n" s="30635">
        <v>0.0</v>
      </c>
      <c r="AC547" t="n" s="31848">
        <v>0.05304942197474477</v>
      </c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</row>
    <row r="548" spans="1:23" x14ac:dyDescent="0.25">
      <c r="A548" s="116" t="str">
        <f>IF(ISBLANK(TBL_DATA[[#This Row],[Row.names]]), "",   DATE(YEAR(TBL_DATA[[#This Row],[Row.names]]), MONTH(TBL_DATA[[#This Row],[Row.names]]), DAY(TBL_DATA[[#This Row],[Row.names]])))</f>
        <v/>
      </c>
      <c r="B548" s="732" t="s">
        <v>675</v>
      </c>
      <c r="C548" s="1945" t="s">
        <v>1888</v>
      </c>
      <c r="D548" s="3158" t="n">
        <v>0.005150410822586442</v>
      </c>
      <c r="E548" s="4371" t="n">
        <v>0.11063727988517136</v>
      </c>
      <c r="F548" s="5522" t="n">
        <v>0.06986513874491274</v>
      </c>
      <c r="G548" s="6673" t="n">
        <v>0.3289612175397282</v>
      </c>
      <c r="H548" s="7824" t="n">
        <v>0.4305795048176659</v>
      </c>
      <c r="I548" s="8975" t="n">
        <v>0.002616384044117741</v>
      </c>
      <c r="J548" s="10126" t="n">
        <v>0.09534903037459119</v>
      </c>
      <c r="K548" s="11275" t="n">
        <v>0.6215063890807484</v>
      </c>
      <c r="L548" s="12424" t="n">
        <v>0.4170566746047257</v>
      </c>
      <c r="M548" s="13573" t="n">
        <v>0.002647269229374798</v>
      </c>
      <c r="N548" s="14722" t="n">
        <v>0.055040860503436956</v>
      </c>
      <c r="O548" s="15873" t="n">
        <v>0.03989850941503805</v>
      </c>
      <c r="P548" s="17086" t="n">
        <v>-0.0012960463904443387</v>
      </c>
      <c r="Q548" s="18237" t="n">
        <v>-0.008699118680328974</v>
      </c>
      <c r="R548" s="19388" t="n">
        <v>-0.007533547086479687</v>
      </c>
      <c r="S548" s="20476" t="n">
        <v>-0.0459687266765858</v>
      </c>
      <c r="T548" s="21564" t="n">
        <v>0.05127497395942513</v>
      </c>
      <c r="U548" s="22652" t="n">
        <v>-0.8965138960960124</v>
      </c>
      <c r="V548" s="23740" t="n">
        <v>0.011671793715393175</v>
      </c>
      <c r="W548" s="24826" t="n">
        <v>0.05337689446752359</v>
      </c>
      <c r="X548" t="n" s="25912">
        <v>0.21866753080763646</v>
      </c>
      <c r="Y548" t="n" s="27061">
        <v>0.6561855719365263</v>
      </c>
      <c r="Z548" t="n" s="28212">
        <v>0.6457992525581968</v>
      </c>
      <c r="AA548" t="n" s="29423">
        <v>0.0</v>
      </c>
      <c r="AB548" t="n" s="30636">
        <v>0.0</v>
      </c>
      <c r="AC548" t="n" s="31849">
        <v>0.05094505950760564</v>
      </c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</row>
    <row r="549" spans="1:23" x14ac:dyDescent="0.25">
      <c r="A549" s="116" t="str">
        <f>IF(ISBLANK(TBL_DATA[[#This Row],[Row.names]]), "",   DATE(YEAR(TBL_DATA[[#This Row],[Row.names]]), MONTH(TBL_DATA[[#This Row],[Row.names]]), DAY(TBL_DATA[[#This Row],[Row.names]])))</f>
        <v/>
      </c>
      <c r="B549" s="733" t="s">
        <v>676</v>
      </c>
      <c r="C549" s="1946" t="s">
        <v>1889</v>
      </c>
      <c r="D549" s="3159" t="n">
        <v>0.0016188157225805022</v>
      </c>
      <c r="E549" s="4372" t="n">
        <v>0.11243519697593363</v>
      </c>
      <c r="F549" s="5523" t="n">
        <v>0.06446669189264287</v>
      </c>
      <c r="G549" s="6674" t="n">
        <v>0.3158146576878859</v>
      </c>
      <c r="H549" s="7825" t="n">
        <v>0.4001571020571501</v>
      </c>
      <c r="I549" s="8976" t="n">
        <v>0.002635441280349362</v>
      </c>
      <c r="J549" s="10127" t="n">
        <v>0.10585383494344947</v>
      </c>
      <c r="K549" s="11276" t="n">
        <v>0.6029605324323437</v>
      </c>
      <c r="L549" s="12425" t="n">
        <v>0.40710396652215114</v>
      </c>
      <c r="M549" s="13574" t="n">
        <v>0.002620136131571841</v>
      </c>
      <c r="N549" s="14723" t="n">
        <v>0.05401754644533964</v>
      </c>
      <c r="O549" s="15874" t="n">
        <v>0.038709119303831724</v>
      </c>
      <c r="P549" s="17087" t="n">
        <v>0.0</v>
      </c>
      <c r="Q549" s="18238" t="n">
        <v>-0.00842624483580741</v>
      </c>
      <c r="R549" s="19389" t="n">
        <v>-0.007282343430011058</v>
      </c>
      <c r="S549" s="20477" t="n">
        <v>-0.05381798180037567</v>
      </c>
      <c r="T549" s="21565" t="n">
        <v>0.051349288598539766</v>
      </c>
      <c r="U549" s="22653" t="n">
        <v>-1.0480764830285518</v>
      </c>
      <c r="V549" s="23741" t="n">
        <v>0.0021264094397446254</v>
      </c>
      <c r="W549" s="24827" t="n">
        <v>0.053173644695429206</v>
      </c>
      <c r="X549" t="n" s="25913">
        <v>0.039989913272343566</v>
      </c>
      <c r="Y549" t="n" s="27062">
        <v>0.6325797199224379</v>
      </c>
      <c r="Z549" t="n" s="28213">
        <v>0.6380469939762674</v>
      </c>
      <c r="AA549" t="n" s="29424">
        <v>0.0</v>
      </c>
      <c r="AB549" t="n" s="30637">
        <v>0.0</v>
      </c>
      <c r="AC549" t="n" s="31850">
        <v>0.0536402430065759</v>
      </c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</row>
    <row r="550" spans="1:23" x14ac:dyDescent="0.25">
      <c r="A550" s="116" t="str">
        <f>IF(ISBLANK(TBL_DATA[[#This Row],[Row.names]]), "",   DATE(YEAR(TBL_DATA[[#This Row],[Row.names]]), MONTH(TBL_DATA[[#This Row],[Row.names]]), DAY(TBL_DATA[[#This Row],[Row.names]])))</f>
        <v/>
      </c>
      <c r="B550" s="734" t="s">
        <v>677</v>
      </c>
      <c r="C550" s="1947" t="s">
        <v>1890</v>
      </c>
      <c r="D550" s="3160" t="n">
        <v>-0.0017230555518452902</v>
      </c>
      <c r="E550" s="4373" t="n">
        <v>0.11051840933371615</v>
      </c>
      <c r="F550" s="5524" t="n">
        <v>0.07736433385434727</v>
      </c>
      <c r="G550" s="6675" t="n">
        <v>0.2908896285925806</v>
      </c>
      <c r="H550" s="7826" t="n">
        <v>0.3049294782952456</v>
      </c>
      <c r="I550" s="8977" t="n">
        <v>0.0026217649470583427</v>
      </c>
      <c r="J550" s="10128" t="n">
        <v>0.11945829625184623</v>
      </c>
      <c r="K550" s="11277" t="n">
        <v>0.5476136618095148</v>
      </c>
      <c r="L550" s="12426" t="n">
        <v>0.3203896090951289</v>
      </c>
      <c r="M550" s="13575" t="n">
        <v>0.0025924436350775936</v>
      </c>
      <c r="N550" s="14724" t="n">
        <v>0.049920576021710864</v>
      </c>
      <c r="O550" s="15875" t="n">
        <v>0.03347717840408634</v>
      </c>
      <c r="P550" s="17088" t="n">
        <v>-0.001723055551845265</v>
      </c>
      <c r="Q550" s="18239" t="n">
        <v>-0.007614581363739034</v>
      </c>
      <c r="R550" s="19390" t="n">
        <v>-0.006557439363645</v>
      </c>
      <c r="S550" s="20478" t="n">
        <v>-0.051905722810804744</v>
      </c>
      <c r="T550" s="21566" t="n">
        <v>0.051310267388730305</v>
      </c>
      <c r="U550" s="22654" t="n">
        <v>-1.0116049954985271</v>
      </c>
      <c r="V550" s="23742" t="n">
        <v>0.00671318556323941</v>
      </c>
      <c r="W550" s="24828" t="n">
        <v>0.052988413075839555</v>
      </c>
      <c r="X550" t="n" s="25914">
        <v>0.1266915760174055</v>
      </c>
      <c r="Y550" t="n" s="27063">
        <v>0.5522041998167396</v>
      </c>
      <c r="Z550" t="n" s="28214">
        <v>0.5660296892346982</v>
      </c>
      <c r="AA550" t="n" s="29425">
        <v>0.0</v>
      </c>
      <c r="AB550" t="n" s="30638">
        <v>0.0</v>
      </c>
      <c r="AC550" t="n" s="31851">
        <v>0.051830315908141626</v>
      </c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</row>
    <row r="551" spans="1:23" x14ac:dyDescent="0.25">
      <c r="A551" s="116" t="str">
        <f>IF(ISBLANK(TBL_DATA[[#This Row],[Row.names]]), "",   DATE(YEAR(TBL_DATA[[#This Row],[Row.names]]), MONTH(TBL_DATA[[#This Row],[Row.names]]), DAY(TBL_DATA[[#This Row],[Row.names]])))</f>
        <v/>
      </c>
      <c r="B551" s="735" t="s">
        <v>678</v>
      </c>
      <c r="C551" s="1948" t="s">
        <v>1891</v>
      </c>
      <c r="D551" s="3161" t="n">
        <v>-0.0029168562177205467</v>
      </c>
      <c r="E551" s="4374" t="n">
        <v>0.1072791868065579</v>
      </c>
      <c r="F551" s="5525" t="n">
        <v>0.06776864190663634</v>
      </c>
      <c r="G551" s="6676" t="n">
        <v>0.294488570166157</v>
      </c>
      <c r="H551" s="7827" t="n">
        <v>0.31672136684558133</v>
      </c>
      <c r="I551" s="8978" t="n">
        <v>0.0026231365133195963</v>
      </c>
      <c r="J551" s="10129" t="n">
        <v>0.09321525848117784</v>
      </c>
      <c r="K551" s="11278" t="n">
        <v>0.5662531709016043</v>
      </c>
      <c r="L551" s="12427" t="n">
        <v>0.33412619637510366</v>
      </c>
      <c r="M551" s="13576" t="n">
        <v>0.002589512056834835</v>
      </c>
      <c r="N551" s="14725" t="n">
        <v>0.05037583329143675</v>
      </c>
      <c r="O551" s="15876" t="n">
        <v>0.03398166674367878</v>
      </c>
      <c r="P551" s="17089" t="n">
        <v>-0.00463488586426597</v>
      </c>
      <c r="Q551" s="18240" t="n">
        <v>-0.007767104298930643</v>
      </c>
      <c r="R551" s="19391" t="n">
        <v>-0.006700321553095492</v>
      </c>
      <c r="S551" s="20479" t="n">
        <v>-0.04250255200615127</v>
      </c>
      <c r="T551" s="21567" t="n">
        <v>0.05071123877315944</v>
      </c>
      <c r="U551" s="22655" t="n">
        <v>-0.8381288454867547</v>
      </c>
      <c r="V551" s="23743" t="n">
        <v>0.008508529808098908</v>
      </c>
      <c r="W551" s="24829" t="n">
        <v>0.05290444900559035</v>
      </c>
      <c r="X551" t="n" s="25915">
        <v>0.16082824730297868</v>
      </c>
      <c r="Y551" t="n" s="27064">
        <v>0.5627800341568465</v>
      </c>
      <c r="Z551" t="n" s="28215">
        <v>0.5780365009020656</v>
      </c>
      <c r="AA551" t="n" s="29426">
        <v>0.0</v>
      </c>
      <c r="AB551" t="n" s="30639">
        <v>0.0</v>
      </c>
      <c r="AC551" t="n" s="31852">
        <v>0.05047579004822863</v>
      </c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</row>
    <row r="552" spans="1:23" x14ac:dyDescent="0.25">
      <c r="A552" s="116" t="str">
        <f>IF(ISBLANK(TBL_DATA[[#This Row],[Row.names]]), "",   DATE(YEAR(TBL_DATA[[#This Row],[Row.names]]), MONTH(TBL_DATA[[#This Row],[Row.names]]), DAY(TBL_DATA[[#This Row],[Row.names]])))</f>
        <v/>
      </c>
      <c r="B552" s="736" t="s">
        <v>679</v>
      </c>
      <c r="C552" s="1949" t="s">
        <v>1892</v>
      </c>
      <c r="D552" s="3162" t="n">
        <v>-0.0030595813204509063</v>
      </c>
      <c r="E552" s="4375" t="n">
        <v>0.10389137609008059</v>
      </c>
      <c r="F552" s="5526" t="n">
        <v>0.06315529840459377</v>
      </c>
      <c r="G552" s="6677" t="n">
        <v>0.2945691719018944</v>
      </c>
      <c r="H552" s="7828" t="n">
        <v>0.30137805488640146</v>
      </c>
      <c r="I552" s="8979" t="n">
        <v>0.0026322806188766703</v>
      </c>
      <c r="J552" s="10130" t="n">
        <v>0.08017793513299187</v>
      </c>
      <c r="K552" s="11279" t="n">
        <v>0.5804711239283731</v>
      </c>
      <c r="L552" s="12428" t="n">
        <v>0.31624085658530166</v>
      </c>
      <c r="M552" s="13577" t="n">
        <v>0.0026041299224353835</v>
      </c>
      <c r="N552" s="14726" t="n">
        <v>0.049993247020009804</v>
      </c>
      <c r="O552" s="15877" t="n">
        <v>0.0335050239824735</v>
      </c>
      <c r="P552" s="17090" t="n">
        <v>-0.0076802863745041305</v>
      </c>
      <c r="Q552" s="18241" t="n">
        <v>-0.0076857305394355865</v>
      </c>
      <c r="R552" s="19392" t="n">
        <v>-0.006627049623515396</v>
      </c>
      <c r="S552" s="20480" t="n">
        <v>-0.040437990050071426</v>
      </c>
      <c r="T552" s="21568" t="n">
        <v>0.05064484378258586</v>
      </c>
      <c r="U552" s="22656" t="n">
        <v>-0.7984621341447589</v>
      </c>
      <c r="V552" s="23744" t="n">
        <v>0.012625753458202826</v>
      </c>
      <c r="W552" s="24830" t="n">
        <v>0.05270604848901144</v>
      </c>
      <c r="X552" t="n" s="25916">
        <v>0.2395503707859097</v>
      </c>
      <c r="Y552" t="n" s="27065">
        <v>0.5489791024131988</v>
      </c>
      <c r="Z552" t="n" s="28216">
        <v>0.5623529644140783</v>
      </c>
      <c r="AA552" t="n" s="29427">
        <v>0.0</v>
      </c>
      <c r="AB552" t="n" s="30640">
        <v>0.0</v>
      </c>
      <c r="AC552" t="n" s="31853">
        <v>0.05042528313109739</v>
      </c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</row>
    <row r="553" spans="1:23" x14ac:dyDescent="0.25">
      <c r="A553" s="116" t="str">
        <f>IF(ISBLANK(TBL_DATA[[#This Row],[Row.names]]), "",   DATE(YEAR(TBL_DATA[[#This Row],[Row.names]]), MONTH(TBL_DATA[[#This Row],[Row.names]]), DAY(TBL_DATA[[#This Row],[Row.names]])))</f>
        <v/>
      </c>
      <c r="B553" s="737" t="s">
        <v>680</v>
      </c>
      <c r="C553" s="1950" t="s">
        <v>1893</v>
      </c>
      <c r="D553" s="3163" t="n">
        <v>0.0012383567544284547</v>
      </c>
      <c r="E553" s="4376" t="n">
        <v>0.10525838743181715</v>
      </c>
      <c r="F553" s="5527" t="n">
        <v>0.07428298517960363</v>
      </c>
      <c r="G553" s="6678" t="n">
        <v>0.2952881362156641</v>
      </c>
      <c r="H553" s="7829" t="n">
        <v>0.2958979339137193</v>
      </c>
      <c r="I553" s="8980" t="n">
        <v>0.00263846816301501</v>
      </c>
      <c r="J553" s="10131" t="n">
        <v>0.07763057016484454</v>
      </c>
      <c r="K553" s="11280" t="n">
        <v>0.5792655048091775</v>
      </c>
      <c r="L553" s="12429" t="n">
        <v>0.31562836390040994</v>
      </c>
      <c r="M553" s="13578" t="n">
        <v>0.0026012377602492136</v>
      </c>
      <c r="N553" s="14727" t="n">
        <v>0.049915372815853155</v>
      </c>
      <c r="O553" s="15878" t="n">
        <v>0.0335050239824735</v>
      </c>
      <c r="P553" s="17091" t="n">
        <v>-0.006451440554583354</v>
      </c>
      <c r="Q553" s="18242" t="n">
        <v>-0.00768712927164895</v>
      </c>
      <c r="R553" s="19393" t="n">
        <v>-0.006630097457131398</v>
      </c>
      <c r="S553" s="20481" t="n">
        <v>-0.03528097418055487</v>
      </c>
      <c r="T553" s="21569" t="n">
        <v>0.05075146059782251</v>
      </c>
      <c r="U553" s="22657" t="n">
        <v>-0.6951716022547063</v>
      </c>
      <c r="V553" s="23745" t="n">
        <v>0.01043337043056436</v>
      </c>
      <c r="W553" s="24831" t="n">
        <v>0.052661984263306906</v>
      </c>
      <c r="X553" t="n" s="25917">
        <v>0.19811958429819326</v>
      </c>
      <c r="Y553" t="n" s="27066">
        <v>0.5439650116631761</v>
      </c>
      <c r="Z553" t="n" s="28217">
        <v>0.5618081201801999</v>
      </c>
      <c r="AA553" t="n" s="29428">
        <v>0.0</v>
      </c>
      <c r="AB553" t="n" s="30641">
        <v>0.0</v>
      </c>
      <c r="AC553" t="n" s="31854">
        <v>0.05056183488214264</v>
      </c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</row>
    <row r="554" spans="1:23" x14ac:dyDescent="0.25">
      <c r="A554" s="116" t="str">
        <f>IF(ISBLANK(TBL_DATA[[#This Row],[Row.names]]), "",   DATE(YEAR(TBL_DATA[[#This Row],[Row.names]]), MONTH(TBL_DATA[[#This Row],[Row.names]]), DAY(TBL_DATA[[#This Row],[Row.names]])))</f>
        <v/>
      </c>
      <c r="B554" s="738" t="s">
        <v>681</v>
      </c>
      <c r="C554" s="1951" t="s">
        <v>1894</v>
      </c>
      <c r="D554" s="3164" t="n">
        <v>0.0014115938911594427</v>
      </c>
      <c r="E554" s="4377" t="n">
        <v>0.10681856341966856</v>
      </c>
      <c r="F554" s="5528" t="n">
        <v>0.09184179046722885</v>
      </c>
      <c r="G554" s="6679" t="n">
        <v>0.30318091972733957</v>
      </c>
      <c r="H554" s="7830" t="n">
        <v>0.30231721679804735</v>
      </c>
      <c r="I554" s="8981" t="n">
        <v>0.002627703250799966</v>
      </c>
      <c r="J554" s="10132" t="n">
        <v>0.09447868849952257</v>
      </c>
      <c r="K554" s="11281" t="n">
        <v>0.6048148863997662</v>
      </c>
      <c r="L554" s="12430" t="n">
        <v>0.3285218665259553</v>
      </c>
      <c r="M554" s="13579" t="n">
        <v>0.0025778832972589865</v>
      </c>
      <c r="N554" s="14728" t="n">
        <v>0.04993989049715254</v>
      </c>
      <c r="O554" s="15879" t="n">
        <v>0.0335050239824735</v>
      </c>
      <c r="P554" s="17092" t="n">
        <v>-0.005048953477500007</v>
      </c>
      <c r="Q554" s="18243" t="n">
        <v>-0.007677905005509005</v>
      </c>
      <c r="R554" s="19394" t="n">
        <v>-0.006620353992842875</v>
      </c>
      <c r="S554" s="20482" t="n">
        <v>-0.03410409131056524</v>
      </c>
      <c r="T554" s="21570" t="n">
        <v>0.05079936907443032</v>
      </c>
      <c r="U554" s="22658" t="n">
        <v>-0.6713487181424742</v>
      </c>
      <c r="V554" s="23746" t="n">
        <v>0.009013046902411448</v>
      </c>
      <c r="W554" s="24832" t="n">
        <v>0.052601234555335386</v>
      </c>
      <c r="X554" t="n" s="25918">
        <v>0.1713466799515877</v>
      </c>
      <c r="Y554" t="n" s="27067">
        <v>0.5498338083439827</v>
      </c>
      <c r="Z554" t="n" s="28218">
        <v>0.5731682706901658</v>
      </c>
      <c r="AA554" t="n" s="29429">
        <v>0.0</v>
      </c>
      <c r="AB554" t="n" s="30642">
        <v>0.0</v>
      </c>
      <c r="AC554" t="n" s="31855">
        <v>0.04871109345880174</v>
      </c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</row>
    <row r="555" spans="1:23" x14ac:dyDescent="0.25">
      <c r="A555" s="116" t="str">
        <f>IF(ISBLANK(TBL_DATA[[#This Row],[Row.names]]), "",   DATE(YEAR(TBL_DATA[[#This Row],[Row.names]]), MONTH(TBL_DATA[[#This Row],[Row.names]]), DAY(TBL_DATA[[#This Row],[Row.names]])))</f>
        <v/>
      </c>
      <c r="B555" s="739" t="s">
        <v>682</v>
      </c>
      <c r="C555" s="1952" t="s">
        <v>1895</v>
      </c>
      <c r="D555" s="3165" t="n">
        <v>0.0017317993260750088</v>
      </c>
      <c r="E555" s="4378" t="n">
        <v>0.10873535106188603</v>
      </c>
      <c r="F555" s="5529" t="n">
        <v>0.0862542831621167</v>
      </c>
      <c r="G555" s="6680" t="n">
        <v>0.29868321726177965</v>
      </c>
      <c r="H555" s="7831" t="n">
        <v>0.2954691398030643</v>
      </c>
      <c r="I555" s="8982" t="n">
        <v>0.002617589326539801</v>
      </c>
      <c r="J555" s="10133" t="n">
        <v>0.0998061426461041</v>
      </c>
      <c r="K555" s="11282" t="n">
        <v>0.6120739730530748</v>
      </c>
      <c r="L555" s="12431" t="n">
        <v>0.3159008620084135</v>
      </c>
      <c r="M555" s="13580" t="n">
        <v>0.0025793544264266855</v>
      </c>
      <c r="N555" s="14729" t="n">
        <v>0.04950530847293704</v>
      </c>
      <c r="O555" s="15880" t="n">
        <v>0.0335050239824735</v>
      </c>
      <c r="P555" s="17093" t="n">
        <v>-0.0033258979256547416</v>
      </c>
      <c r="Q555" s="18244" t="n">
        <v>-0.007642574141957572</v>
      </c>
      <c r="R555" s="19395" t="n">
        <v>-0.0065942260461424864</v>
      </c>
      <c r="S555" s="20483" t="n">
        <v>-0.04294861123227112</v>
      </c>
      <c r="T555" s="21571" t="n">
        <v>0.05024094853756034</v>
      </c>
      <c r="U555" s="22659" t="n">
        <v>-0.854852714418052</v>
      </c>
      <c r="V555" s="23747" t="n">
        <v>-8.12231072897962E-4</v>
      </c>
      <c r="W555" s="24833" t="n">
        <v>0.05192740728863446</v>
      </c>
      <c r="X555" t="n" s="25919">
        <v>-0.015641664302306464</v>
      </c>
      <c r="Y555" t="n" s="27068">
        <v>0.5435707311869029</v>
      </c>
      <c r="Z555" t="n" s="28219">
        <v>0.5620505866987539</v>
      </c>
      <c r="AA555" t="n" s="29430">
        <v>0.0</v>
      </c>
      <c r="AB555" t="n" s="30643">
        <v>0.0</v>
      </c>
      <c r="AC555" t="n" s="31856">
        <v>0.04702593829655825</v>
      </c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</row>
    <row r="556" spans="1:23" x14ac:dyDescent="0.25">
      <c r="A556" s="116" t="str">
        <f>IF(ISBLANK(TBL_DATA[[#This Row],[Row.names]]), "",   DATE(YEAR(TBL_DATA[[#This Row],[Row.names]]), MONTH(TBL_DATA[[#This Row],[Row.names]]), DAY(TBL_DATA[[#This Row],[Row.names]])))</f>
        <v/>
      </c>
      <c r="B556" s="740" t="s">
        <v>683</v>
      </c>
      <c r="C556" s="1953" t="s">
        <v>1896</v>
      </c>
      <c r="D556" s="3166" t="n">
        <v>-5.762684606932157E-4</v>
      </c>
      <c r="E556" s="4379" t="n">
        <v>0.10809642184781332</v>
      </c>
      <c r="F556" s="5530" t="n">
        <v>0.0741201206329547</v>
      </c>
      <c r="G556" s="6681" t="n">
        <v>0.3050835104522986</v>
      </c>
      <c r="H556" s="7832" t="n">
        <v>0.3078950027056485</v>
      </c>
      <c r="I556" s="8983" t="n">
        <v>0.002594216485493414</v>
      </c>
      <c r="J556" s="10134" t="n">
        <v>0.09304713438666368</v>
      </c>
      <c r="K556" s="11283" t="n">
        <v>0.6119187266759198</v>
      </c>
      <c r="L556" s="12432" t="n">
        <v>0.31566357931430994</v>
      </c>
      <c r="M556" s="13581" t="n">
        <v>0.002579615924583185</v>
      </c>
      <c r="N556" s="14730" t="n">
        <v>0.049501743181893806</v>
      </c>
      <c r="O556" s="15881" t="n">
        <v>0.033524841139389215</v>
      </c>
      <c r="P556" s="17094" t="n">
        <v>-0.003900249776270015</v>
      </c>
      <c r="Q556" s="18245" t="n">
        <v>-0.007679401115146771</v>
      </c>
      <c r="R556" s="19396" t="n">
        <v>-0.0066311285196404696</v>
      </c>
      <c r="S556" s="20484" t="n">
        <v>-0.02467418635501406</v>
      </c>
      <c r="T556" s="21572" t="n">
        <v>0.04903376623992391</v>
      </c>
      <c r="U556" s="22660" t="n">
        <v>-0.5032080594071118</v>
      </c>
      <c r="V556" s="23748" t="n">
        <v>0.011852104629956894</v>
      </c>
      <c r="W556" s="24834" t="n">
        <v>0.0511442846835194</v>
      </c>
      <c r="X556" t="n" s="25920">
        <v>0.23173859412244524</v>
      </c>
      <c r="Y556" t="n" s="27069">
        <v>0.5548828729611759</v>
      </c>
      <c r="Z556" t="n" s="28220">
        <v>0.5618394604460513</v>
      </c>
      <c r="AA556" t="n" s="29431">
        <v>0.0</v>
      </c>
      <c r="AB556" t="n" s="30644">
        <v>0.0</v>
      </c>
      <c r="AC556" t="n" s="31857">
        <v>0.045611715715438</v>
      </c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</row>
    <row r="557" spans="1:23" x14ac:dyDescent="0.25">
      <c r="A557" s="116" t="str">
        <f>IF(ISBLANK(TBL_DATA[[#This Row],[Row.names]]), "",   DATE(YEAR(TBL_DATA[[#This Row],[Row.names]]), MONTH(TBL_DATA[[#This Row],[Row.names]]), DAY(TBL_DATA[[#This Row],[Row.names]])))</f>
        <v/>
      </c>
      <c r="B557" s="741" t="s">
        <v>684</v>
      </c>
      <c r="C557" s="1954" t="s">
        <v>1897</v>
      </c>
      <c r="D557" s="3167" t="n">
        <v>0.003700972175662154</v>
      </c>
      <c r="E557" s="4380" t="n">
        <v>0.11219745587302299</v>
      </c>
      <c r="F557" s="5531" t="n">
        <v>0.09832260475722898</v>
      </c>
      <c r="G557" s="6682" t="n">
        <v>0.28632988942170085</v>
      </c>
      <c r="H557" s="7833" t="n">
        <v>0.2718160326100828</v>
      </c>
      <c r="I557" s="8984" t="n">
        <v>0.002674208260369963</v>
      </c>
      <c r="J557" s="10135" t="n">
        <v>0.12231288049139777</v>
      </c>
      <c r="K557" s="11284" t="n">
        <v>0.6267799989378192</v>
      </c>
      <c r="L557" s="12433" t="n">
        <v>0.2991991201943236</v>
      </c>
      <c r="M557" s="13582" t="n">
        <v>0.002623445151378355</v>
      </c>
      <c r="N557" s="14731" t="n">
        <v>0.049747921457708844</v>
      </c>
      <c r="O557" s="15882" t="n">
        <v>0.033524841139389215</v>
      </c>
      <c r="P557" s="17095" t="n">
        <v>-2.13712316507908E-4</v>
      </c>
      <c r="Q557" s="18246" t="n">
        <v>-0.007701567373709452</v>
      </c>
      <c r="R557" s="19397" t="n">
        <v>-0.006648081589261547</v>
      </c>
      <c r="S557" s="20485" t="n">
        <v>-0.003315893604400433</v>
      </c>
      <c r="T557" s="21573" t="n">
        <v>0.04931192382915115</v>
      </c>
      <c r="U557" s="22661" t="n">
        <v>-0.06724324153097054</v>
      </c>
      <c r="V557" s="23749" t="n">
        <v>0.030598183084309172</v>
      </c>
      <c r="W557" s="24835" t="n">
        <v>0.05131065340922573</v>
      </c>
      <c r="X557" t="n" s="25921">
        <v>0.5963319710679728</v>
      </c>
      <c r="Y557" t="n" s="27070">
        <v>0.5213597919000685</v>
      </c>
      <c r="Z557" t="n" s="28221">
        <v>0.5469909690244654</v>
      </c>
      <c r="AA557" t="n" s="29432">
        <v>0.0</v>
      </c>
      <c r="AB557" t="n" s="30645">
        <v>0.0</v>
      </c>
      <c r="AC557" t="n" s="31858">
        <v>0.043896096125124</v>
      </c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</row>
    <row r="558" spans="1:23" x14ac:dyDescent="0.25">
      <c r="A558" s="116" t="str">
        <f>IF(ISBLANK(TBL_DATA[[#This Row],[Row.names]]), "",   DATE(YEAR(TBL_DATA[[#This Row],[Row.names]]), MONTH(TBL_DATA[[#This Row],[Row.names]]), DAY(TBL_DATA[[#This Row],[Row.names]])))</f>
        <v/>
      </c>
      <c r="B558" s="742" t="s">
        <v>685</v>
      </c>
      <c r="C558" s="1955" t="s">
        <v>1898</v>
      </c>
      <c r="D558" s="3168" t="n">
        <v>0.0011890288706897284</v>
      </c>
      <c r="E558" s="4381" t="n">
        <v>0.11351989075796376</v>
      </c>
      <c r="F558" s="5532" t="n">
        <v>0.09811625428779558</v>
      </c>
      <c r="G558" s="6683" t="n">
        <v>0.2804925545005683</v>
      </c>
      <c r="H558" s="7834" t="n">
        <v>0.2682578234306896</v>
      </c>
      <c r="I558" s="8985" t="n">
        <v>0.002676894004587608</v>
      </c>
      <c r="J558" s="10136" t="n">
        <v>0.11821322331277884</v>
      </c>
      <c r="K558" s="11285" t="n">
        <v>0.5993744273879881</v>
      </c>
      <c r="L558" s="12434" t="n">
        <v>0.28917057355152587</v>
      </c>
      <c r="M558" s="13583" t="n">
        <v>0.0026383647149673243</v>
      </c>
      <c r="N558" s="14732" t="n">
        <v>0.04967666149038908</v>
      </c>
      <c r="O558" s="15883" t="n">
        <v>0.03348219321602596</v>
      </c>
      <c r="P558" s="17096" t="n">
        <v>0.0</v>
      </c>
      <c r="Q558" s="18247" t="n">
        <v>-0.007657408722318157</v>
      </c>
      <c r="R558" s="19398" t="n">
        <v>-0.006605431973029347</v>
      </c>
      <c r="S558" s="20486" t="n">
        <v>0.00701665230800419</v>
      </c>
      <c r="T558" s="21574" t="n">
        <v>0.04867077883477317</v>
      </c>
      <c r="U558" s="22662" t="n">
        <v>0.14416560564654649</v>
      </c>
      <c r="V558" s="23750" t="n">
        <v>0.042414827837401914</v>
      </c>
      <c r="W558" s="24836" t="n">
        <v>0.05018791327406419</v>
      </c>
      <c r="X558" t="n" s="25922">
        <v>0.8451203700338105</v>
      </c>
      <c r="Y558" t="n" s="27071">
        <v>0.5179361190636251</v>
      </c>
      <c r="Z558" t="n" s="28222">
        <v>0.5377458261590934</v>
      </c>
      <c r="AA558" t="n" s="29433">
        <v>0.0</v>
      </c>
      <c r="AB558" t="n" s="30646">
        <v>0.0</v>
      </c>
      <c r="AC558" t="n" s="31859">
        <v>0.04490662182992085</v>
      </c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</row>
    <row r="559" spans="1:23" x14ac:dyDescent="0.25">
      <c r="A559" s="116" t="str">
        <f>IF(ISBLANK(TBL_DATA[[#This Row],[Row.names]]), "",   DATE(YEAR(TBL_DATA[[#This Row],[Row.names]]), MONTH(TBL_DATA[[#This Row],[Row.names]]), DAY(TBL_DATA[[#This Row],[Row.names]])))</f>
        <v/>
      </c>
      <c r="B559" s="743" t="s">
        <v>686</v>
      </c>
      <c r="C559" s="1956" t="s">
        <v>1899</v>
      </c>
      <c r="D559" s="3169" t="n">
        <v>0.0020016012810248956</v>
      </c>
      <c r="E559" s="4382" t="n">
        <v>0.11574871359775152</v>
      </c>
      <c r="F559" s="5533" t="n">
        <v>0.10330195129824071</v>
      </c>
      <c r="G559" s="6684" t="n">
        <v>0.27937275491086233</v>
      </c>
      <c r="H559" s="7835" t="n">
        <v>0.2656884296002007</v>
      </c>
      <c r="I559" s="8986" t="n">
        <v>0.002684923400568455</v>
      </c>
      <c r="J559" s="10137" t="n">
        <v>0.11976187940918548</v>
      </c>
      <c r="K559" s="11286" t="n">
        <v>0.6006929914469672</v>
      </c>
      <c r="L559" s="12435" t="n">
        <v>0.28945491445337906</v>
      </c>
      <c r="M559" s="13584" t="n">
        <v>0.002641116353665128</v>
      </c>
      <c r="N559" s="14733" t="n">
        <v>0.049738419938631255</v>
      </c>
      <c r="O559" s="15884" t="n">
        <v>0.03348219321602596</v>
      </c>
      <c r="P559" s="17097" t="n">
        <v>0.0</v>
      </c>
      <c r="Q559" s="18248" t="n">
        <v>-0.00765573499827158</v>
      </c>
      <c r="R559" s="19399" t="n">
        <v>-0.006602450422537238</v>
      </c>
      <c r="S559" s="20487" t="n">
        <v>0.0137995015425878</v>
      </c>
      <c r="T559" s="21575" t="n">
        <v>0.04873165527440864</v>
      </c>
      <c r="U559" s="22663" t="n">
        <v>0.2831732569904021</v>
      </c>
      <c r="V559" s="23751" t="n">
        <v>0.043114226572322334</v>
      </c>
      <c r="W559" s="24837" t="n">
        <v>0.05020987637727806</v>
      </c>
      <c r="X559" t="n" s="25923">
        <v>0.8586801976639243</v>
      </c>
      <c r="Y559" t="n" s="27072">
        <v>0.5154497352799792</v>
      </c>
      <c r="Z559" t="n" s="28223">
        <v>0.5380101434484101</v>
      </c>
      <c r="AA559" t="n" s="29434">
        <v>0.0</v>
      </c>
      <c r="AB559" t="n" s="30647">
        <v>0.0</v>
      </c>
      <c r="AC559" t="n" s="31860">
        <v>0.04329084162133177</v>
      </c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</row>
    <row r="560" spans="1:23" x14ac:dyDescent="0.25">
      <c r="A560" s="116" t="str">
        <f>IF(ISBLANK(TBL_DATA[[#This Row],[Row.names]]), "",   DATE(YEAR(TBL_DATA[[#This Row],[Row.names]]), MONTH(TBL_DATA[[#This Row],[Row.names]]), DAY(TBL_DATA[[#This Row],[Row.names]])))</f>
        <v/>
      </c>
      <c r="B560" s="744" t="s">
        <v>687</v>
      </c>
      <c r="C560" s="1957" t="s">
        <v>1900</v>
      </c>
      <c r="D560" s="3170" t="n">
        <v>-2.530296976960997E-4</v>
      </c>
      <c r="E560" s="4383" t="n">
        <v>0.1154663960380451</v>
      </c>
      <c r="F560" s="5534" t="n">
        <v>0.11785314616743103</v>
      </c>
      <c r="G560" s="6685" t="n">
        <v>0.27700196215740097</v>
      </c>
      <c r="H560" s="7836" t="n">
        <v>0.26202234976123207</v>
      </c>
      <c r="I560" s="8987" t="n">
        <v>0.002689530647077754</v>
      </c>
      <c r="J560" s="10138" t="n">
        <v>0.12308373701441067</v>
      </c>
      <c r="K560" s="11287" t="n">
        <v>0.6059441562631572</v>
      </c>
      <c r="L560" s="12436" t="n">
        <v>0.28931514759493665</v>
      </c>
      <c r="M560" s="13585" t="n">
        <v>0.00263932834702258</v>
      </c>
      <c r="N560" s="14734" t="n">
        <v>0.049699859743711286</v>
      </c>
      <c r="O560" s="15885" t="n">
        <v>0.033486017360488826</v>
      </c>
      <c r="P560" s="17098" t="n">
        <v>-2.530296976960278E-4</v>
      </c>
      <c r="Q560" s="18249" t="n">
        <v>-0.007683668799008544</v>
      </c>
      <c r="R560" s="19400" t="n">
        <v>-0.006631200792409222</v>
      </c>
      <c r="S560" s="20488" t="n">
        <v>0.0309269145125588</v>
      </c>
      <c r="T560" s="21576" t="n">
        <v>0.048405742139994754</v>
      </c>
      <c r="U560" s="22664" t="n">
        <v>0.6389100372248141</v>
      </c>
      <c r="V560" s="23752" t="n">
        <v>0.052538816463366445</v>
      </c>
      <c r="W560" s="24838" t="n">
        <v>0.04993882128735628</v>
      </c>
      <c r="X560" t="n" s="25924">
        <v>1.0520636072094967</v>
      </c>
      <c r="Y560" t="n" s="27073">
        <v>0.5118811871530659</v>
      </c>
      <c r="Z560" t="n" s="28224">
        <v>0.5378802353637254</v>
      </c>
      <c r="AA560" t="n" s="29435">
        <v>0.0</v>
      </c>
      <c r="AB560" t="n" s="30648">
        <v>0.0</v>
      </c>
      <c r="AC560" t="n" s="31861">
        <v>0.04228423935232516</v>
      </c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</row>
    <row r="561" spans="1:23" x14ac:dyDescent="0.25">
      <c r="A561" s="116" t="str">
        <f>IF(ISBLANK(TBL_DATA[[#This Row],[Row.names]]), "",   DATE(YEAR(TBL_DATA[[#This Row],[Row.names]]), MONTH(TBL_DATA[[#This Row],[Row.names]]), DAY(TBL_DATA[[#This Row],[Row.names]])))</f>
        <v/>
      </c>
      <c r="B561" s="745" t="s">
        <v>688</v>
      </c>
      <c r="C561" s="1958" t="s">
        <v>1901</v>
      </c>
      <c r="D561" s="3171" t="n">
        <v>2.1313156878153E-4</v>
      </c>
      <c r="E561" s="4384" t="n">
        <v>0.11570413714095573</v>
      </c>
      <c r="F561" s="5535" t="n">
        <v>0.13470779913086584</v>
      </c>
      <c r="G561" s="6686" t="n">
        <v>0.284974593921119</v>
      </c>
      <c r="H561" s="7837" t="n">
        <v>0.29098181764624237</v>
      </c>
      <c r="I561" s="8988" t="n">
        <v>0.00258458578086515</v>
      </c>
      <c r="J561" s="10139" t="n">
        <v>0.14009774436730416</v>
      </c>
      <c r="K561" s="11288" t="n">
        <v>0.6067568140399257</v>
      </c>
      <c r="L561" s="12437" t="n">
        <v>0.30335755054388286</v>
      </c>
      <c r="M561" s="13586" t="n">
        <v>0.0025619298369262498</v>
      </c>
      <c r="N561" s="14735" t="n">
        <v>0.04872619903113361</v>
      </c>
      <c r="O561" s="15886" t="n">
        <v>0.03239235080907742</v>
      </c>
      <c r="P561" s="17099" t="n">
        <v>-3.995205753104525E-5</v>
      </c>
      <c r="Q561" s="18250" t="n">
        <v>-0.007450751393375569</v>
      </c>
      <c r="R561" s="19401" t="n">
        <v>-0.006418902091830045</v>
      </c>
      <c r="S561" s="20489" t="n">
        <v>0.02221254519332283</v>
      </c>
      <c r="T561" s="21577" t="n">
        <v>0.048411921717585335</v>
      </c>
      <c r="U561" s="22665" t="n">
        <v>0.4588238682798303</v>
      </c>
      <c r="V561" s="23753" t="n">
        <v>0.04553206781293917</v>
      </c>
      <c r="W561" s="24839" t="n">
        <v>0.04987901261044756</v>
      </c>
      <c r="X561" t="n" s="25925">
        <v>0.9128502235708273</v>
      </c>
      <c r="Y561" t="n" s="27074">
        <v>0.5394273052471875</v>
      </c>
      <c r="Z561" t="n" s="28225">
        <v>0.5507790396736998</v>
      </c>
      <c r="AA561" t="n" s="29436">
        <v>0.0</v>
      </c>
      <c r="AB561" t="n" s="30649">
        <v>0.0</v>
      </c>
      <c r="AC561" t="n" s="31862">
        <v>0.0406138546023286</v>
      </c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</row>
    <row r="562" spans="1:23" x14ac:dyDescent="0.25">
      <c r="A562" s="116" t="str">
        <f>IF(ISBLANK(TBL_DATA[[#This Row],[Row.names]]), "",   DATE(YEAR(TBL_DATA[[#This Row],[Row.names]]), MONTH(TBL_DATA[[#This Row],[Row.names]]), DAY(TBL_DATA[[#This Row],[Row.names]])))</f>
        <v/>
      </c>
      <c r="B562" s="746" t="s">
        <v>689</v>
      </c>
      <c r="C562" s="1959" t="s">
        <v>1902</v>
      </c>
      <c r="D562" s="3172" t="n">
        <v>-0.004634623836349797</v>
      </c>
      <c r="E562" s="4385" t="n">
        <v>0.11053326815264808</v>
      </c>
      <c r="F562" s="5536" t="n">
        <v>0.13694424368302127</v>
      </c>
      <c r="G562" s="6687" t="n">
        <v>0.30820324963657275</v>
      </c>
      <c r="H562" s="7838" t="n">
        <v>0.3318189387024722</v>
      </c>
      <c r="I562" s="8989" t="n">
        <v>0.0025616209852411197</v>
      </c>
      <c r="J562" s="10140" t="n">
        <v>0.14070057707886097</v>
      </c>
      <c r="K562" s="11289" t="n">
        <v>0.6466581034604354</v>
      </c>
      <c r="L562" s="12438" t="n">
        <v>0.3376113413776553</v>
      </c>
      <c r="M562" s="13587" t="n">
        <v>0.002550493583963564</v>
      </c>
      <c r="N562" s="14736" t="n">
        <v>0.04974713357616787</v>
      </c>
      <c r="O562" s="15887" t="n">
        <v>0.033619176780540855</v>
      </c>
      <c r="P562" s="17100" t="n">
        <v>-0.004674390731122746</v>
      </c>
      <c r="Q562" s="18251" t="n">
        <v>-0.007676728921543337</v>
      </c>
      <c r="R562" s="19402" t="n">
        <v>-0.006623259821651873</v>
      </c>
      <c r="S562" s="20490" t="n">
        <v>0.02061172270528444</v>
      </c>
      <c r="T562" s="21578" t="n">
        <v>0.048445679153037526</v>
      </c>
      <c r="U562" s="22666" t="n">
        <v>0.4254604964907813</v>
      </c>
      <c r="V562" s="23754" t="n">
        <v>0.039992404744444876</v>
      </c>
      <c r="W562" s="24840" t="n">
        <v>0.049955933265164676</v>
      </c>
      <c r="X562" t="n" s="25926">
        <v>0.8005536505977443</v>
      </c>
      <c r="Y562" t="n" s="27075">
        <v>0.5760372719733267</v>
      </c>
      <c r="Z562" t="n" s="28226">
        <v>0.5810433214293538</v>
      </c>
      <c r="AA562" t="n" s="29437">
        <v>0.0</v>
      </c>
      <c r="AB562" t="n" s="30650">
        <v>0.0</v>
      </c>
      <c r="AC562" t="n" s="31863">
        <v>0.038955465112864476</v>
      </c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</row>
    <row r="563" spans="1:23" x14ac:dyDescent="0.25">
      <c r="A563" s="116" t="str">
        <f>IF(ISBLANK(TBL_DATA[[#This Row],[Row.names]]), "",   DATE(YEAR(TBL_DATA[[#This Row],[Row.names]]), MONTH(TBL_DATA[[#This Row],[Row.names]]), DAY(TBL_DATA[[#This Row],[Row.names]])))</f>
        <v/>
      </c>
      <c r="B563" s="747" t="s">
        <v>690</v>
      </c>
      <c r="C563" s="1960" t="s">
        <v>1903</v>
      </c>
      <c r="D563" s="3173" t="n">
        <v>-0.00939268654919128</v>
      </c>
      <c r="E563" s="4386" t="n">
        <v>0.10010237726244142</v>
      </c>
      <c r="F563" s="5537" t="n">
        <v>0.10921594430179904</v>
      </c>
      <c r="G563" s="6688" t="n">
        <v>0.34128771130856866</v>
      </c>
      <c r="H563" s="7839" t="n">
        <v>0.37497785721205545</v>
      </c>
      <c r="I563" s="8990" t="n">
        <v>0.002670291542953593</v>
      </c>
      <c r="J563" s="10141" t="n">
        <v>0.10742803283030788</v>
      </c>
      <c r="K563" s="11290" t="n">
        <v>0.7040971471835612</v>
      </c>
      <c r="L563" s="12439" t="n">
        <v>0.35551291418709713</v>
      </c>
      <c r="M563" s="13588" t="n">
        <v>0.0027115529420387373</v>
      </c>
      <c r="N563" s="14737" t="n">
        <v>0.053618078841763034</v>
      </c>
      <c r="O563" s="15888" t="n">
        <v>0.038511547487042025</v>
      </c>
      <c r="P563" s="17101" t="n">
        <v>-0.014023172193368016</v>
      </c>
      <c r="Q563" s="18252" t="n">
        <v>-0.00847517700808627</v>
      </c>
      <c r="R563" s="19403" t="n">
        <v>-0.007339734919370594</v>
      </c>
      <c r="S563" s="20491" t="n">
        <v>0.010302610154574232</v>
      </c>
      <c r="T563" s="21579" t="n">
        <v>0.04899429773787683</v>
      </c>
      <c r="U563" s="22667" t="n">
        <v>0.21028182115588165</v>
      </c>
      <c r="V563" s="23755" t="n">
        <v>0.026408848882242486</v>
      </c>
      <c r="W563" s="24841" t="n">
        <v>0.05085054581387775</v>
      </c>
      <c r="X563" t="n" s="25927">
        <v>0.5193424860945186</v>
      </c>
      <c r="Y563" t="n" s="27076">
        <v>0.6123543559182506</v>
      </c>
      <c r="Z563" t="n" s="28227">
        <v>0.5962490370533918</v>
      </c>
      <c r="AA563" t="n" s="29438">
        <v>0.0</v>
      </c>
      <c r="AB563" t="n" s="30651">
        <v>0.0</v>
      </c>
      <c r="AC563" t="n" s="31864">
        <v>0.04326425642861713</v>
      </c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</row>
    <row r="564" spans="1:23" x14ac:dyDescent="0.25">
      <c r="A564" s="116" t="str">
        <f>IF(ISBLANK(TBL_DATA[[#This Row],[Row.names]]), "",   DATE(YEAR(TBL_DATA[[#This Row],[Row.names]]), MONTH(TBL_DATA[[#This Row],[Row.names]]), DAY(TBL_DATA[[#This Row],[Row.names]])))</f>
        <v/>
      </c>
      <c r="B564" s="748" t="s">
        <v>691</v>
      </c>
      <c r="C564" s="1961" t="s">
        <v>1904</v>
      </c>
      <c r="D564" s="3174" t="n">
        <v>2.161081621352448E-4</v>
      </c>
      <c r="E564" s="4387" t="n">
        <v>0.10034011836535206</v>
      </c>
      <c r="F564" s="5538" t="n">
        <v>0.11249201264283659</v>
      </c>
      <c r="G564" s="6689" t="n">
        <v>0.34853779934323054</v>
      </c>
      <c r="H564" s="7840" t="n">
        <v>0.3656081111857556</v>
      </c>
      <c r="I564" s="8991" t="n">
        <v>0.0026666424134111117</v>
      </c>
      <c r="J564" s="10142" t="n">
        <v>0.10892381844451982</v>
      </c>
      <c r="K564" s="11291" t="n">
        <v>0.6953985741659144</v>
      </c>
      <c r="L564" s="12440" t="n">
        <v>0.343297285177549</v>
      </c>
      <c r="M564" s="13589" t="n">
        <v>0.0027131285873564803</v>
      </c>
      <c r="N564" s="14738" t="n">
        <v>0.05314791624937748</v>
      </c>
      <c r="O564" s="15889" t="n">
        <v>0.038511547487042025</v>
      </c>
      <c r="P564" s="17102" t="n">
        <v>-0.013810094553202923</v>
      </c>
      <c r="Q564" s="18253" t="n">
        <v>-0.008456075162654808</v>
      </c>
      <c r="R564" s="19404" t="n">
        <v>-0.007330589461923675</v>
      </c>
      <c r="S564" s="20492" t="n">
        <v>0.005842164520647675</v>
      </c>
      <c r="T564" s="21580" t="n">
        <v>0.04889400004261939</v>
      </c>
      <c r="U564" s="22668" t="n">
        <v>0.1194863278838966</v>
      </c>
      <c r="V564" s="23756" t="n">
        <v>0.02618471733117045</v>
      </c>
      <c r="W564" s="24842" t="n">
        <v>0.05084120977194845</v>
      </c>
      <c r="X564" t="n" s="25928">
        <v>0.5150293914842644</v>
      </c>
      <c r="Y564" t="n" s="27077">
        <v>0.6046553656305017</v>
      </c>
      <c r="Z564" t="n" s="28228">
        <v>0.5859157662817659</v>
      </c>
      <c r="AA564" t="n" s="29439">
        <v>0.0</v>
      </c>
      <c r="AB564" t="n" s="30652">
        <v>0.0</v>
      </c>
      <c r="AC564" t="n" s="31865">
        <v>0.059883251749562404</v>
      </c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</row>
    <row r="565" spans="1:23" x14ac:dyDescent="0.25">
      <c r="A565" s="116" t="str">
        <f>IF(ISBLANK(TBL_DATA[[#This Row],[Row.names]]), "",   DATE(YEAR(TBL_DATA[[#This Row],[Row.names]]), MONTH(TBL_DATA[[#This Row],[Row.names]]), DAY(TBL_DATA[[#This Row],[Row.names]])))</f>
        <v/>
      </c>
      <c r="B565" s="749" t="s">
        <v>692</v>
      </c>
      <c r="C565" s="1962" t="s">
        <v>1905</v>
      </c>
      <c r="D565" s="3175" t="n">
        <v>0.004199694813174275</v>
      </c>
      <c r="E565" s="4388" t="n">
        <v>0.10496121105317857</v>
      </c>
      <c r="F565" s="5539" t="n">
        <v>0.08100010941183133</v>
      </c>
      <c r="G565" s="6690" t="n">
        <v>0.3112581567603557</v>
      </c>
      <c r="H565" s="7841" t="n">
        <v>0.36235698060539856</v>
      </c>
      <c r="I565" s="8992" t="n">
        <v>0.0026546580765830128</v>
      </c>
      <c r="J565" s="10143" t="n">
        <v>0.09229966717421378</v>
      </c>
      <c r="K565" s="11292" t="n">
        <v>0.6678778968134428</v>
      </c>
      <c r="L565" s="12441" t="n">
        <v>0.3459031109500192</v>
      </c>
      <c r="M565" s="13590" t="n">
        <v>0.0026886905968003896</v>
      </c>
      <c r="N565" s="14739" t="n">
        <v>0.05277400536889822</v>
      </c>
      <c r="O565" s="15890" t="n">
        <v>0.038511547487042025</v>
      </c>
      <c r="P565" s="17103" t="n">
        <v>-0.009668397922493188</v>
      </c>
      <c r="Q565" s="18254" t="n">
        <v>-0.008411495136518602</v>
      </c>
      <c r="R565" s="19405" t="n">
        <v>-0.007293927551473368</v>
      </c>
      <c r="S565" s="20493" t="n">
        <v>0.0068245864777374265</v>
      </c>
      <c r="T565" s="21581" t="n">
        <v>0.048934370870005815</v>
      </c>
      <c r="U565" s="22669" t="n">
        <v>0.13946406904600744</v>
      </c>
      <c r="V565" s="23757" t="n">
        <v>0.0316758088213438</v>
      </c>
      <c r="W565" s="24843" t="n">
        <v>0.05062056103691193</v>
      </c>
      <c r="X565" t="n" s="25929">
        <v>0.6257498568268763</v>
      </c>
      <c r="Y565" t="n" s="27078">
        <v>0.6019609460798919</v>
      </c>
      <c r="Z565" t="n" s="28229">
        <v>0.5881352828644266</v>
      </c>
      <c r="AA565" t="n" s="29440">
        <v>0.0</v>
      </c>
      <c r="AB565" t="n" s="30653">
        <v>0.0</v>
      </c>
      <c r="AC565" t="n" s="31866">
        <v>0.05743800519166854</v>
      </c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</row>
    <row r="566" spans="1:23" x14ac:dyDescent="0.25">
      <c r="A566" s="116" t="str">
        <f>IF(ISBLANK(TBL_DATA[[#This Row],[Row.names]]), "",   DATE(YEAR(TBL_DATA[[#This Row],[Row.names]]), MONTH(TBL_DATA[[#This Row],[Row.names]]), DAY(TBL_DATA[[#This Row],[Row.names]])))</f>
        <v/>
      </c>
      <c r="B566" s="750" t="s">
        <v>693</v>
      </c>
      <c r="C566" s="1963" t="s">
        <v>1906</v>
      </c>
      <c r="D566" s="3176" t="n">
        <v>0.0036711311925125495</v>
      </c>
      <c r="E566" s="4389" t="n">
        <v>0.10901766862159246</v>
      </c>
      <c r="F566" s="5540" t="n">
        <v>0.09879827615704073</v>
      </c>
      <c r="G566" s="6691" t="n">
        <v>0.3156414071140988</v>
      </c>
      <c r="H566" s="7842" t="n">
        <v>0.3752354884149588</v>
      </c>
      <c r="I566" s="8993" t="n">
        <v>0.002636439216667986</v>
      </c>
      <c r="J566" s="10144" t="n">
        <v>0.10735842663854567</v>
      </c>
      <c r="K566" s="11293" t="n">
        <v>0.6756633072953689</v>
      </c>
      <c r="L566" s="12442" t="n">
        <v>0.3620207615709801</v>
      </c>
      <c r="M566" s="13591" t="n">
        <v>0.002664175681775611</v>
      </c>
      <c r="N566" s="14740" t="n">
        <v>0.052949255408123265</v>
      </c>
      <c r="O566" s="15891" t="n">
        <v>0.03829826746044667</v>
      </c>
      <c r="P566" s="17104" t="n">
        <v>-0.006032760687175398</v>
      </c>
      <c r="Q566" s="18255" t="n">
        <v>-0.00835028920205632</v>
      </c>
      <c r="R566" s="19406" t="n">
        <v>-0.007229010438339945</v>
      </c>
      <c r="S566" s="20494" t="n">
        <v>0.013562843669644886</v>
      </c>
      <c r="T566" s="21582" t="n">
        <v>0.048932928162757496</v>
      </c>
      <c r="U566" s="22670" t="n">
        <v>0.27717212476091857</v>
      </c>
      <c r="V566" s="23758" t="n">
        <v>0.03880789892695358</v>
      </c>
      <c r="W566" s="24844" t="n">
        <v>0.0505087718094398</v>
      </c>
      <c r="X566" t="n" s="25930">
        <v>0.7683397860745567</v>
      </c>
      <c r="Y566" t="n" s="27079">
        <v>0.6125646810051644</v>
      </c>
      <c r="Z566" t="n" s="28230">
        <v>0.6016816114615603</v>
      </c>
      <c r="AA566" t="n" s="29441">
        <v>0.0</v>
      </c>
      <c r="AB566" t="n" s="30654">
        <v>0.0</v>
      </c>
      <c r="AC566" t="n" s="31867">
        <v>0.05791404007751848</v>
      </c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</row>
    <row r="567" spans="1:23" x14ac:dyDescent="0.25">
      <c r="A567" s="116" t="str">
        <f>IF(ISBLANK(TBL_DATA[[#This Row],[Row.names]]), "",   DATE(YEAR(TBL_DATA[[#This Row],[Row.names]]), MONTH(TBL_DATA[[#This Row],[Row.names]]), DAY(TBL_DATA[[#This Row],[Row.names]])))</f>
        <v/>
      </c>
      <c r="B567" s="751" t="s">
        <v>694</v>
      </c>
      <c r="C567" s="1964" t="s">
        <v>1907</v>
      </c>
      <c r="D567" s="3177" t="n">
        <v>0.0021705052453876157</v>
      </c>
      <c r="E567" s="4390" t="n">
        <v>0.11142479728856292</v>
      </c>
      <c r="F567" s="5541" t="n">
        <v>0.09660343315196829</v>
      </c>
      <c r="G567" s="6692" t="n">
        <v>0.3178703826768376</v>
      </c>
      <c r="H567" s="7843" t="n">
        <v>0.37864989015394745</v>
      </c>
      <c r="I567" s="8994" t="n">
        <v>0.002634425076117256</v>
      </c>
      <c r="J567" s="10145" t="n">
        <v>0.10759167474675135</v>
      </c>
      <c r="K567" s="11294" t="n">
        <v>0.6773302059583491</v>
      </c>
      <c r="L567" s="12443" t="n">
        <v>0.3644796903736121</v>
      </c>
      <c r="M567" s="13592" t="n">
        <v>0.002664295424321413</v>
      </c>
      <c r="N567" s="14741" t="n">
        <v>0.053053975473137</v>
      </c>
      <c r="O567" s="15892" t="n">
        <v>0.03829826746044667</v>
      </c>
      <c r="P567" s="17105" t="n">
        <v>-0.0038753495805037286</v>
      </c>
      <c r="Q567" s="18256" t="n">
        <v>-0.00833568699674746</v>
      </c>
      <c r="R567" s="19407" t="n">
        <v>-0.00721219063083574</v>
      </c>
      <c r="S567" s="20495" t="n">
        <v>0.00872915552912068</v>
      </c>
      <c r="T567" s="21583" t="n">
        <v>0.048633895716856126</v>
      </c>
      <c r="U567" s="22671" t="n">
        <v>0.17948707173164463</v>
      </c>
      <c r="V567" s="23759" t="n">
        <v>0.028890561755920974</v>
      </c>
      <c r="W567" s="24845" t="n">
        <v>0.0498385328031492</v>
      </c>
      <c r="X567" t="n" s="25931">
        <v>0.5796832316479316</v>
      </c>
      <c r="Y567" t="n" s="27080">
        <v>0.6153453421892031</v>
      </c>
      <c r="Z567" t="n" s="28231">
        <v>0.6037215337998241</v>
      </c>
      <c r="AA567" t="n" s="29442">
        <v>0.0</v>
      </c>
      <c r="AB567" t="n" s="30655">
        <v>0.0</v>
      </c>
      <c r="AC567" t="n" s="31868">
        <v>0.05766656779502234</v>
      </c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</row>
    <row r="568" spans="1:23" x14ac:dyDescent="0.25">
      <c r="A568" s="116" t="str">
        <f>IF(ISBLANK(TBL_DATA[[#This Row],[Row.names]]), "",   DATE(YEAR(TBL_DATA[[#This Row],[Row.names]]), MONTH(TBL_DATA[[#This Row],[Row.names]]), DAY(TBL_DATA[[#This Row],[Row.names]])))</f>
        <v/>
      </c>
      <c r="B568" s="752" t="s">
        <v>695</v>
      </c>
      <c r="C568" s="1965" t="s">
        <v>1908</v>
      </c>
      <c r="D568" s="3178" t="n">
        <v>0.0010829021778366906</v>
      </c>
      <c r="E568" s="4391" t="n">
        <v>0.11262836162204848</v>
      </c>
      <c r="F568" s="5542" t="n">
        <v>0.10271964860401095</v>
      </c>
      <c r="G568" s="6693" t="n">
        <v>0.30793668897386123</v>
      </c>
      <c r="H568" s="7844" t="n">
        <v>0.3651855782804514</v>
      </c>
      <c r="I568" s="8995" t="n">
        <v>0.002651118629058003</v>
      </c>
      <c r="J568" s="10146" t="n">
        <v>0.0992962484146116</v>
      </c>
      <c r="K568" s="11295" t="n">
        <v>0.6747748807895717</v>
      </c>
      <c r="L568" s="12444" t="n">
        <v>0.36488508007161763</v>
      </c>
      <c r="M568" s="13593" t="n">
        <v>0.0026517460267016318</v>
      </c>
      <c r="N568" s="14742" t="n">
        <v>0.052820929535590706</v>
      </c>
      <c r="O568" s="15893" t="n">
        <v>0.03829826746044667</v>
      </c>
      <c r="P568" s="17106" t="n">
        <v>-0.0027966440271675053</v>
      </c>
      <c r="Q568" s="18257" t="n">
        <v>-0.008327629261998218</v>
      </c>
      <c r="R568" s="19408" t="n">
        <v>-0.007209067988350346</v>
      </c>
      <c r="S568" s="20496" t="n">
        <v>0.024719200239359473</v>
      </c>
      <c r="T568" s="21584" t="n">
        <v>0.048626391139208115</v>
      </c>
      <c r="U568" s="22672" t="n">
        <v>0.5083494715573915</v>
      </c>
      <c r="V568" s="23760" t="n">
        <v>0.041109002971650765</v>
      </c>
      <c r="W568" s="24846" t="n">
        <v>0.04934991840959119</v>
      </c>
      <c r="X568" t="n" s="25932">
        <v>0.833010555974115</v>
      </c>
      <c r="Y568" t="n" s="27081">
        <v>0.6043058648403565</v>
      </c>
      <c r="Z568" t="n" s="28232">
        <v>0.6040571827829031</v>
      </c>
      <c r="AA568" t="n" s="29443">
        <v>0.0</v>
      </c>
      <c r="AB568" t="n" s="30656">
        <v>0.0</v>
      </c>
      <c r="AC568" t="n" s="31869">
        <v>0.05599888487816775</v>
      </c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</row>
    <row r="569" spans="1:23" x14ac:dyDescent="0.25">
      <c r="A569" s="116" t="str">
        <f>IF(ISBLANK(TBL_DATA[[#This Row],[Row.names]]), "",   DATE(YEAR(TBL_DATA[[#This Row],[Row.names]]), MONTH(TBL_DATA[[#This Row],[Row.names]]), DAY(TBL_DATA[[#This Row],[Row.names]])))</f>
        <v/>
      </c>
      <c r="B569" s="753" t="s">
        <v>696</v>
      </c>
      <c r="C569" s="1966" t="s">
        <v>1909</v>
      </c>
      <c r="D569" s="3179" t="n">
        <v>0.003124999999999952</v>
      </c>
      <c r="E569" s="4392" t="n">
        <v>0.11610532525211736</v>
      </c>
      <c r="F569" s="5543" t="n">
        <v>0.09824720142894838</v>
      </c>
      <c r="G569" s="6694" t="n">
        <v>0.3010450544456487</v>
      </c>
      <c r="H569" s="7845" t="n">
        <v>0.3673466639948418</v>
      </c>
      <c r="I569" s="8996" t="n">
        <v>0.0026575977474535086</v>
      </c>
      <c r="J569" s="10147" t="n">
        <v>0.11068466249865372</v>
      </c>
      <c r="K569" s="11296" t="n">
        <v>0.6938898724491963</v>
      </c>
      <c r="L569" s="12445" t="n">
        <v>0.3740716842899866</v>
      </c>
      <c r="M569" s="13594" t="n">
        <v>0.0026434350558229274</v>
      </c>
      <c r="N569" s="14743" t="n">
        <v>0.05304037869715702</v>
      </c>
      <c r="O569" s="15894" t="n">
        <v>0.03829826746044667</v>
      </c>
      <c r="P569" s="17107" t="n">
        <v>0.0</v>
      </c>
      <c r="Q569" s="18258" t="n">
        <v>-0.008340114338107508</v>
      </c>
      <c r="R569" s="19409" t="n">
        <v>-0.007216905904028708</v>
      </c>
      <c r="S569" s="20497" t="n">
        <v>0.02420821920389371</v>
      </c>
      <c r="T569" s="21585" t="n">
        <v>0.04865674029006319</v>
      </c>
      <c r="U569" s="22673" t="n">
        <v>0.49753064137832465</v>
      </c>
      <c r="V569" s="23761" t="n">
        <v>0.04670894112522128</v>
      </c>
      <c r="W569" s="24847" t="n">
        <v>0.04932497508092693</v>
      </c>
      <c r="X569" t="n" s="25933">
        <v>0.94696329898974</v>
      </c>
      <c r="Y569" t="n" s="27082">
        <v>0.6060913000487979</v>
      </c>
      <c r="Z569" t="n" s="28233">
        <v>0.6116139994228276</v>
      </c>
      <c r="AA569" t="n" s="29444">
        <v>0.0</v>
      </c>
      <c r="AB569" t="n" s="30657">
        <v>0.0</v>
      </c>
      <c r="AC569" t="n" s="31870">
        <v>0.05385089016538147</v>
      </c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</row>
    <row r="570" spans="1:23" x14ac:dyDescent="0.25">
      <c r="A570" s="116" t="str">
        <f>IF(ISBLANK(TBL_DATA[[#This Row],[Row.names]]), "",   DATE(YEAR(TBL_DATA[[#This Row],[Row.names]]), MONTH(TBL_DATA[[#This Row],[Row.names]]), DAY(TBL_DATA[[#This Row],[Row.names]])))</f>
        <v/>
      </c>
      <c r="B570" s="754" t="s">
        <v>697</v>
      </c>
      <c r="C570" s="1967" t="s">
        <v>1910</v>
      </c>
      <c r="D570" s="3180" t="n">
        <v>0.007122507122507077</v>
      </c>
      <c r="E570" s="4393" t="n">
        <v>0.12405479338069392</v>
      </c>
      <c r="F570" s="5544" t="n">
        <v>0.1048473410658648</v>
      </c>
      <c r="G570" s="6695" t="n">
        <v>0.31029089249094555</v>
      </c>
      <c r="H570" s="7846" t="n">
        <v>0.3777049074869087</v>
      </c>
      <c r="I570" s="8997" t="n">
        <v>0.0026976706284869193</v>
      </c>
      <c r="J570" s="10148" t="n">
        <v>0.10940615179720892</v>
      </c>
      <c r="K570" s="11297" t="n">
        <v>0.7258819654399954</v>
      </c>
      <c r="L570" s="12446" t="n">
        <v>0.40236282939580914</v>
      </c>
      <c r="M570" s="13595" t="n">
        <v>0.002643683959258582</v>
      </c>
      <c r="N570" s="14744" t="n">
        <v>0.054286395428445926</v>
      </c>
      <c r="O570" s="15895" t="n">
        <v>0.03829826746044667</v>
      </c>
      <c r="P570" s="17108" t="n">
        <v>0.0</v>
      </c>
      <c r="Q570" s="18259" t="n">
        <v>-0.008494735387262246</v>
      </c>
      <c r="R570" s="19410" t="n">
        <v>-0.007345140706780909</v>
      </c>
      <c r="S570" s="20498" t="n">
        <v>0.03691763874921139</v>
      </c>
      <c r="T570" s="21586" t="n">
        <v>0.04903337214744713</v>
      </c>
      <c r="U570" s="22674" t="n">
        <v>0.7529084199674704</v>
      </c>
      <c r="V570" s="23762" t="n">
        <v>0.05735679447406139</v>
      </c>
      <c r="W570" s="24848" t="n">
        <v>0.049596782848050795</v>
      </c>
      <c r="X570" t="n" s="25934">
        <v>1.156461995726313</v>
      </c>
      <c r="Y570" t="n" s="27083">
        <v>0.614577015098115</v>
      </c>
      <c r="Z570" t="n" s="28234">
        <v>0.6343207622298117</v>
      </c>
      <c r="AA570" t="n" s="29445">
        <v>0.0</v>
      </c>
      <c r="AB570" t="n" s="30658">
        <v>0.0</v>
      </c>
      <c r="AC570" t="n" s="31871">
        <v>0.053270308747941406</v>
      </c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</row>
    <row r="571" spans="1:23" x14ac:dyDescent="0.25">
      <c r="A571" s="116" t="str">
        <f>IF(ISBLANK(TBL_DATA[[#This Row],[Row.names]]), "",   DATE(YEAR(TBL_DATA[[#This Row],[Row.names]]), MONTH(TBL_DATA[[#This Row],[Row.names]]), DAY(TBL_DATA[[#This Row],[Row.names]])))</f>
        <v/>
      </c>
      <c r="B571" s="755" t="s">
        <v>698</v>
      </c>
      <c r="C571" s="1968" t="s">
        <v>1911</v>
      </c>
      <c r="D571" s="3181" t="n">
        <v>7.402609419820845E-4</v>
      </c>
      <c r="E571" s="4394" t="n">
        <v>0.12488688724088126</v>
      </c>
      <c r="F571" s="5545" t="n">
        <v>0.10126596455719605</v>
      </c>
      <c r="G571" s="6696" t="n">
        <v>0.3071490781940173</v>
      </c>
      <c r="H571" s="7847" t="n">
        <v>0.37457991406187374</v>
      </c>
      <c r="I571" s="8998" t="n">
        <v>0.0027043448145394463</v>
      </c>
      <c r="J571" s="10149" t="n">
        <v>0.10751292123241374</v>
      </c>
      <c r="K571" s="11298" t="n">
        <v>0.7210120307776988</v>
      </c>
      <c r="L571" s="12447" t="n">
        <v>0.4004896290992872</v>
      </c>
      <c r="M571" s="13596" t="n">
        <v>0.0026477349172308144</v>
      </c>
      <c r="N571" s="14745" t="n">
        <v>0.05428457261894506</v>
      </c>
      <c r="O571" s="15896" t="n">
        <v>0.03829826746044667</v>
      </c>
      <c r="P571" s="17109" t="n">
        <v>0.0</v>
      </c>
      <c r="Q571" s="18260" t="n">
        <v>-0.008486806507008093</v>
      </c>
      <c r="R571" s="19411" t="n">
        <v>-0.0073372504272127895</v>
      </c>
      <c r="S571" s="20499" t="n">
        <v>0.03446029220346891</v>
      </c>
      <c r="T571" s="21587" t="n">
        <v>0.04908052697696603</v>
      </c>
      <c r="U571" s="22675" t="n">
        <v>0.7021174043147798</v>
      </c>
      <c r="V571" s="23763" t="n">
        <v>0.054088282141225186</v>
      </c>
      <c r="W571" s="24849" t="n">
        <v>0.04963121638920144</v>
      </c>
      <c r="X571" t="n" s="25935">
        <v>1.0898036775297228</v>
      </c>
      <c r="Y571" t="n" s="27084">
        <v>0.6120293408504804</v>
      </c>
      <c r="Z571" t="n" s="28235">
        <v>0.6328424994414387</v>
      </c>
      <c r="AA571" t="n" s="29446">
        <v>0.0</v>
      </c>
      <c r="AB571" t="n" s="30659">
        <v>0.0</v>
      </c>
      <c r="AC571" t="n" s="31872">
        <v>0.0597531504190665</v>
      </c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</row>
    <row r="572" spans="1:23" x14ac:dyDescent="0.25">
      <c r="A572" s="116" t="str">
        <f>IF(ISBLANK(TBL_DATA[[#This Row],[Row.names]]), "",   DATE(YEAR(TBL_DATA[[#This Row],[Row.names]]), MONTH(TBL_DATA[[#This Row],[Row.names]]), DAY(TBL_DATA[[#This Row],[Row.names]])))</f>
        <v/>
      </c>
      <c r="B572" s="756" t="s">
        <v>699</v>
      </c>
      <c r="C572" s="1969" t="s">
        <v>1912</v>
      </c>
      <c r="D572" s="3182" t="n">
        <v>0.0030645267815864355</v>
      </c>
      <c r="E572" s="4395" t="n">
        <v>0.1283341332330863</v>
      </c>
      <c r="F572" s="5546" t="n">
        <v>0.1070231053371502</v>
      </c>
      <c r="G572" s="6697" t="n">
        <v>0.30782263939526205</v>
      </c>
      <c r="H572" s="7848" t="n">
        <v>0.3724508522919412</v>
      </c>
      <c r="I572" s="8999" t="n">
        <v>0.0027199516037005487</v>
      </c>
      <c r="J572" s="10150" t="n">
        <v>0.10239105984651364</v>
      </c>
      <c r="K572" s="11299" t="n">
        <v>0.7396219082858612</v>
      </c>
      <c r="L572" s="12448" t="n">
        <v>0.4111266375898687</v>
      </c>
      <c r="M572" s="13597" t="n">
        <v>0.002634803668137267</v>
      </c>
      <c r="N572" s="14746" t="n">
        <v>0.05450515449840938</v>
      </c>
      <c r="O572" s="15897" t="n">
        <v>0.03829826746044667</v>
      </c>
      <c r="P572" s="17110" t="n">
        <v>0.0</v>
      </c>
      <c r="Q572" s="18261" t="n">
        <v>-0.008492916798785527</v>
      </c>
      <c r="R572" s="19412" t="n">
        <v>-0.0073386895715831894</v>
      </c>
      <c r="S572" s="20500" t="n">
        <v>0.04238405800237777</v>
      </c>
      <c r="T572" s="21588" t="n">
        <v>0.049225909554571505</v>
      </c>
      <c r="U572" s="22676" t="n">
        <v>0.8610111704567103</v>
      </c>
      <c r="V572" s="23764" t="n">
        <v>0.06292565806974992</v>
      </c>
      <c r="W572" s="24850" t="n">
        <v>0.049592970199017546</v>
      </c>
      <c r="X572" t="n" s="25936">
        <v>1.2688422939224662</v>
      </c>
      <c r="Y572" t="n" s="27085">
        <v>0.6102875160872466</v>
      </c>
      <c r="Z572" t="n" s="28236">
        <v>0.6411915763559817</v>
      </c>
      <c r="AA572" t="n" s="29447">
        <v>0.0</v>
      </c>
      <c r="AB572" t="n" s="30660">
        <v>0.0</v>
      </c>
      <c r="AC572" t="n" s="31873">
        <v>0.057360279464975225</v>
      </c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</row>
    <row r="573" spans="1:23" x14ac:dyDescent="0.25">
      <c r="A573" s="116" t="str">
        <f>IF(ISBLANK(TBL_DATA[[#This Row],[Row.names]]), "",   DATE(YEAR(TBL_DATA[[#This Row],[Row.names]]), MONTH(TBL_DATA[[#This Row],[Row.names]]), DAY(TBL_DATA[[#This Row],[Row.names]])))</f>
        <v/>
      </c>
      <c r="B573" s="757" t="s">
        <v>700</v>
      </c>
      <c r="C573" s="1970" t="s">
        <v>1913</v>
      </c>
      <c r="D573" s="3183" t="n">
        <v>0.0017119454284472524</v>
      </c>
      <c r="E573" s="4396" t="n">
        <v>0.13026577969423592</v>
      </c>
      <c r="F573" s="5547" t="n">
        <v>0.07953548307909064</v>
      </c>
      <c r="G573" s="6698" t="n">
        <v>0.3156419399457402</v>
      </c>
      <c r="H573" s="7849" t="n">
        <v>0.40107306605813847</v>
      </c>
      <c r="I573" s="9000" t="n">
        <v>0.002628339952597839</v>
      </c>
      <c r="J573" s="10151" t="n">
        <v>0.09097660706486232</v>
      </c>
      <c r="K573" s="11300" t="n">
        <v>0.7365160573304025</v>
      </c>
      <c r="L573" s="12449" t="n">
        <v>0.4165311894057701</v>
      </c>
      <c r="M573" s="13598" t="n">
        <v>0.0025941998960989526</v>
      </c>
      <c r="N573" s="14747" t="n">
        <v>0.05391317208481676</v>
      </c>
      <c r="O573" s="15898" t="n">
        <v>0.03829826746044667</v>
      </c>
      <c r="P573" s="17111" t="n">
        <v>0.0</v>
      </c>
      <c r="Q573" s="18262" t="n">
        <v>-0.008441723688029607</v>
      </c>
      <c r="R573" s="19413" t="n">
        <v>-0.0073000325636249155</v>
      </c>
      <c r="S573" s="20501" t="n">
        <v>0.025836474259129938</v>
      </c>
      <c r="T573" s="21589" t="n">
        <v>0.04802420756173714</v>
      </c>
      <c r="U573" s="22677" t="n">
        <v>0.5379885597469997</v>
      </c>
      <c r="V573" s="23765" t="n">
        <v>0.05295728197962757</v>
      </c>
      <c r="W573" s="24851" t="n">
        <v>0.04882067520271926</v>
      </c>
      <c r="X573" t="n" s="25937">
        <v>1.0847306343005658</v>
      </c>
      <c r="Y573" t="n" s="27086">
        <v>0.633303297052951</v>
      </c>
      <c r="Z573" t="n" s="28237">
        <v>0.6453922756012579</v>
      </c>
      <c r="AA573" t="n" s="29448">
        <v>0.0</v>
      </c>
      <c r="AB573" t="n" s="30661">
        <v>0.0</v>
      </c>
      <c r="AC573" t="n" s="31874">
        <v>0.05647817110158016</v>
      </c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</row>
    <row r="574" spans="1:23" x14ac:dyDescent="0.25">
      <c r="A574" s="116" t="str">
        <f>IF(ISBLANK(TBL_DATA[[#This Row],[Row.names]]), "",   DATE(YEAR(TBL_DATA[[#This Row],[Row.names]]), MONTH(TBL_DATA[[#This Row],[Row.names]]), DAY(TBL_DATA[[#This Row],[Row.names]])))</f>
        <v/>
      </c>
      <c r="B574" s="758" t="s">
        <v>701</v>
      </c>
      <c r="C574" s="1971" t="s">
        <v>1914</v>
      </c>
      <c r="D574" s="3184" t="n">
        <v>-0.004443451168049256</v>
      </c>
      <c r="E574" s="4397" t="n">
        <v>0.12524349889524733</v>
      </c>
      <c r="F574" s="5548" t="n">
        <v>0.04391435603479721</v>
      </c>
      <c r="G574" s="6699" t="n">
        <v>0.3182621470897744</v>
      </c>
      <c r="H574" s="7850" t="n">
        <v>0.4162749027393759</v>
      </c>
      <c r="I574" s="9001" t="n">
        <v>0.0025794783307285804</v>
      </c>
      <c r="J574" s="10152" t="n">
        <v>0.04858459036279772</v>
      </c>
      <c r="K574" s="11301" t="n">
        <v>0.758709653556345</v>
      </c>
      <c r="L574" s="12450" t="n">
        <v>0.4506191386798653</v>
      </c>
      <c r="M574" s="13599" t="n">
        <v>0.002502444554094652</v>
      </c>
      <c r="N574" s="14748" t="n">
        <v>0.0535954561025224</v>
      </c>
      <c r="O574" s="15899" t="n">
        <v>0.03931582790179118</v>
      </c>
      <c r="P574" s="17112" t="n">
        <v>-0.004443451168049339</v>
      </c>
      <c r="Q574" s="18263" t="n">
        <v>-0.008556871533410094</v>
      </c>
      <c r="R574" s="19414" t="n">
        <v>-0.0074219085146434135</v>
      </c>
      <c r="S574" s="20502" t="n">
        <v>0.01773412548890807</v>
      </c>
      <c r="T574" s="21590" t="n">
        <v>0.048200533474979726</v>
      </c>
      <c r="U574" s="22678" t="n">
        <v>0.36792384254654825</v>
      </c>
      <c r="V574" s="23766" t="n">
        <v>0.04584451204016182</v>
      </c>
      <c r="W574" s="24852" t="n">
        <v>0.049041111216389516</v>
      </c>
      <c r="X574" t="n" s="25938">
        <v>0.9348179701287154</v>
      </c>
      <c r="Y574" t="n" s="27087">
        <v>0.6451936939705594</v>
      </c>
      <c r="Z574" t="n" s="28238">
        <v>0.671281713351306</v>
      </c>
      <c r="AA574" t="n" s="29449">
        <v>0.0</v>
      </c>
      <c r="AB574" t="n" s="30662">
        <v>0.0</v>
      </c>
      <c r="AC574" t="n" s="31875">
        <v>0.054583018848302356</v>
      </c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</row>
    <row r="575" spans="1:23" x14ac:dyDescent="0.25">
      <c r="A575" s="116" t="str">
        <f>IF(ISBLANK(TBL_DATA[[#This Row],[Row.names]]), "",   DATE(YEAR(TBL_DATA[[#This Row],[Row.names]]), MONTH(TBL_DATA[[#This Row],[Row.names]]), DAY(TBL_DATA[[#This Row],[Row.names]])))</f>
        <v/>
      </c>
      <c r="B575" s="759" t="s">
        <v>702</v>
      </c>
      <c r="C575" s="1972" t="s">
        <v>1915</v>
      </c>
      <c r="D575" s="3185" t="n">
        <v>0.0039086743519656</v>
      </c>
      <c r="E575" s="4398" t="n">
        <v>0.12964170929909535</v>
      </c>
      <c r="F575" s="5549" t="n">
        <v>0.07722715176816686</v>
      </c>
      <c r="G575" s="6700" t="n">
        <v>0.3209825860139235</v>
      </c>
      <c r="H575" s="7851" t="n">
        <v>0.4341295521542959</v>
      </c>
      <c r="I575" s="9002" t="n">
        <v>0.0025111711060093753</v>
      </c>
      <c r="J575" s="10153" t="n">
        <v>0.0703301858767027</v>
      </c>
      <c r="K575" s="11302" t="n">
        <v>0.7474637435806669</v>
      </c>
      <c r="L575" s="12451" t="n">
        <v>0.43592183153326325</v>
      </c>
      <c r="M575" s="13600" t="n">
        <v>0.0025071911405940726</v>
      </c>
      <c r="N575" s="14749" t="n">
        <v>0.05299294667229584</v>
      </c>
      <c r="O575" s="15900" t="n">
        <v>0.038107033199397664</v>
      </c>
      <c r="P575" s="17113" t="n">
        <v>-5.521448196984524E-4</v>
      </c>
      <c r="Q575" s="18264" t="n">
        <v>-0.008317699557568631</v>
      </c>
      <c r="R575" s="19415" t="n">
        <v>-0.007195495566740012</v>
      </c>
      <c r="S575" s="20503" t="n">
        <v>0.034700759444295626</v>
      </c>
      <c r="T575" s="21591" t="n">
        <v>0.047746896486221255</v>
      </c>
      <c r="U575" s="22679" t="n">
        <v>0.7267647113841113</v>
      </c>
      <c r="V575" s="23767" t="n">
        <v>0.06264193285366337</v>
      </c>
      <c r="W575" s="24853" t="n">
        <v>0.04864904574898864</v>
      </c>
      <c r="X575" t="n" s="25939">
        <v>1.2876292204552775</v>
      </c>
      <c r="Y575" t="n" s="27088">
        <v>0.658885082661837</v>
      </c>
      <c r="Z575" t="n" s="28239">
        <v>0.6602437667507838</v>
      </c>
      <c r="AA575" t="n" s="29450">
        <v>0.0</v>
      </c>
      <c r="AB575" t="n" s="30663">
        <v>0.0</v>
      </c>
      <c r="AC575" t="n" s="31876">
        <v>0.056390837777907064</v>
      </c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</row>
    <row r="576" spans="1:23" x14ac:dyDescent="0.25">
      <c r="A576" s="116" t="str">
        <f>IF(ISBLANK(TBL_DATA[[#This Row],[Row.names]]), "",   DATE(YEAR(TBL_DATA[[#This Row],[Row.names]]), MONTH(TBL_DATA[[#This Row],[Row.names]]), DAY(TBL_DATA[[#This Row],[Row.names]])))</f>
        <v/>
      </c>
      <c r="B576" s="760" t="s">
        <v>703</v>
      </c>
      <c r="C576" s="1973" t="s">
        <v>1916</v>
      </c>
      <c r="D576" s="3186" t="n">
        <v>-0.009128576126274239</v>
      </c>
      <c r="E576" s="4399" t="n">
        <v>0.1193296889603439</v>
      </c>
      <c r="F576" s="5550" t="n">
        <v>0.027132945163517608</v>
      </c>
      <c r="G576" s="6701" t="n">
        <v>0.31004600892285394</v>
      </c>
      <c r="H576" s="7852" t="n">
        <v>0.3570447020838944</v>
      </c>
      <c r="I576" s="9003" t="n">
        <v>0.0028480864773110844</v>
      </c>
      <c r="J576" s="10154" t="n">
        <v>0.023281440822050747</v>
      </c>
      <c r="K576" s="11303" t="n">
        <v>0.7858488638968509</v>
      </c>
      <c r="L576" s="12452" t="n">
        <v>0.42294720360435134</v>
      </c>
      <c r="M576" s="13601" t="n">
        <v>0.0026981777531094155</v>
      </c>
      <c r="N576" s="14750" t="n">
        <v>0.05638493090181035</v>
      </c>
      <c r="O576" s="15901" t="n">
        <v>0.0422548173304859</v>
      </c>
      <c r="P576" s="17114" t="n">
        <v>-0.009675680649953389</v>
      </c>
      <c r="Q576" s="18265" t="n">
        <v>-0.009039186619481379</v>
      </c>
      <c r="R576" s="19416" t="n">
        <v>-0.007845152347866</v>
      </c>
      <c r="S576" s="20504" t="n">
        <v>0.006782037903126703</v>
      </c>
      <c r="T576" s="21592" t="n">
        <v>0.049753917285203966</v>
      </c>
      <c r="U576" s="22680" t="n">
        <v>0.1363116368154508</v>
      </c>
      <c r="V576" s="23768" t="n">
        <v>0.03413462210190432</v>
      </c>
      <c r="W576" s="24854" t="n">
        <v>0.04952603953441826</v>
      </c>
      <c r="X576" t="n" s="25940">
        <v>0.6892257572540678</v>
      </c>
      <c r="Y576" t="n" s="27089">
        <v>0.5975321766096738</v>
      </c>
      <c r="Z576" t="n" s="28240">
        <v>0.6503439117915623</v>
      </c>
      <c r="AA576" t="n" s="29451">
        <v>0.0</v>
      </c>
      <c r="AB576" t="n" s="30664">
        <v>0.0</v>
      </c>
      <c r="AC576" t="n" s="31877">
        <v>0.05656338887226233</v>
      </c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</row>
    <row r="577" spans="1:23" x14ac:dyDescent="0.25">
      <c r="A577" s="116" t="str">
        <f>IF(ISBLANK(TBL_DATA[[#This Row],[Row.names]]), "",   DATE(YEAR(TBL_DATA[[#This Row],[Row.names]]), MONTH(TBL_DATA[[#This Row],[Row.names]]), DAY(TBL_DATA[[#This Row],[Row.names]])))</f>
        <v/>
      </c>
      <c r="B577" s="761" t="s">
        <v>704</v>
      </c>
      <c r="C577" s="1974" t="s">
        <v>1917</v>
      </c>
      <c r="D577" s="3187" t="n">
        <v>1.592969693751401E-4</v>
      </c>
      <c r="E577" s="4400" t="n">
        <v>0.11950799478752683</v>
      </c>
      <c r="F577" s="5551" t="n">
        <v>0.008117875987578849</v>
      </c>
      <c r="G577" s="6702" t="n">
        <v>0.3105650391090372</v>
      </c>
      <c r="H577" s="7853" t="n">
        <v>0.36651337342248735</v>
      </c>
      <c r="I577" s="9004" t="n">
        <v>0.0027950171913843935</v>
      </c>
      <c r="J577" s="10155" t="n">
        <v>0.02234019569565171</v>
      </c>
      <c r="K577" s="11304" t="n">
        <v>0.7762152414529222</v>
      </c>
      <c r="L577" s="12453" t="n">
        <v>0.41059660818676896</v>
      </c>
      <c r="M577" s="13602" t="n">
        <v>0.0026960135668658617</v>
      </c>
      <c r="N577" s="14751" t="n">
        <v>0.055746297524420695</v>
      </c>
      <c r="O577" s="15902" t="n">
        <v>0.0422548173304859</v>
      </c>
      <c r="P577" s="17115" t="n">
        <v>-0.009517924987182513</v>
      </c>
      <c r="Q577" s="18266" t="n">
        <v>-0.009002002117335272</v>
      </c>
      <c r="R577" s="19417" t="n">
        <v>-0.007821491851644963</v>
      </c>
      <c r="S577" s="20505" t="n">
        <v>0.0016032605817337675</v>
      </c>
      <c r="T577" s="21593" t="n">
        <v>0.049642466793021756</v>
      </c>
      <c r="U577" s="22681" t="n">
        <v>0.032296150560333116</v>
      </c>
      <c r="V577" s="23769" t="n">
        <v>0.03345254672670994</v>
      </c>
      <c r="W577" s="24855" t="n">
        <v>0.04951341229411013</v>
      </c>
      <c r="X577" t="n" s="25941">
        <v>0.6756259602550012</v>
      </c>
      <c r="Y577" t="n" s="27090">
        <v>0.6054034798566055</v>
      </c>
      <c r="Z577" t="n" s="28241">
        <v>0.6407781271132535</v>
      </c>
      <c r="AA577" t="n" s="29452">
        <v>0.0</v>
      </c>
      <c r="AB577" t="n" s="30665">
        <v>0.0</v>
      </c>
      <c r="AC577" t="n" s="31878">
        <v>0.06860340098181227</v>
      </c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</row>
    <row r="578" spans="1:23" x14ac:dyDescent="0.25">
      <c r="A578" s="116" t="str">
        <f>IF(ISBLANK(TBL_DATA[[#This Row],[Row.names]]), "",   DATE(YEAR(TBL_DATA[[#This Row],[Row.names]]), MONTH(TBL_DATA[[#This Row],[Row.names]]), DAY(TBL_DATA[[#This Row],[Row.names]])))</f>
        <v/>
      </c>
      <c r="B578" s="762" t="s">
        <v>705</v>
      </c>
      <c r="C578" s="1975" t="s">
        <v>1918</v>
      </c>
      <c r="D578" s="3188" t="n">
        <v>-0.00419415207783073</v>
      </c>
      <c r="E578" s="4401" t="n">
        <v>0.11481260800504067</v>
      </c>
      <c r="F578" s="5552" t="n">
        <v>-0.028356471866005428</v>
      </c>
      <c r="G578" s="6703" t="n">
        <v>0.3020025418395185</v>
      </c>
      <c r="H578" s="7854" t="n">
        <v>0.34607000212673417</v>
      </c>
      <c r="I578" s="9005" t="n">
        <v>0.002852703329785166</v>
      </c>
      <c r="J578" s="10156" t="n">
        <v>-4.755822345789973E-4</v>
      </c>
      <c r="K578" s="11305" t="n">
        <v>0.7716259853810483</v>
      </c>
      <c r="L578" s="12454" t="n">
        <v>0.3973820859882581</v>
      </c>
      <c r="M578" s="13603" t="n">
        <v>0.0027384952866900247</v>
      </c>
      <c r="N578" s="14752" t="n">
        <v>0.05600041549709917</v>
      </c>
      <c r="O578" s="15903" t="n">
        <v>0.04307938293709206</v>
      </c>
      <c r="P578" s="17116" t="n">
        <v>-0.0136721574401516</v>
      </c>
      <c r="Q578" s="18267" t="n">
        <v>-0.009170498593183935</v>
      </c>
      <c r="R578" s="19418" t="n">
        <v>-0.007984607003732852</v>
      </c>
      <c r="S578" s="20506" t="n">
        <v>0.020487242192855915</v>
      </c>
      <c r="T578" s="21594" t="n">
        <v>0.04713703314383849</v>
      </c>
      <c r="U578" s="22682" t="n">
        <v>0.4346315588072581</v>
      </c>
      <c r="V578" s="23770" t="n">
        <v>0.054239365228288206</v>
      </c>
      <c r="W578" s="24856" t="n">
        <v>0.04620932517682233</v>
      </c>
      <c r="X578" t="n" s="25942">
        <v>1.1737753152797301</v>
      </c>
      <c r="Y578" t="n" s="27091">
        <v>0.5882771473776065</v>
      </c>
      <c r="Z578" t="n" s="28242">
        <v>0.6303824918160863</v>
      </c>
      <c r="AA578" t="n" s="29453">
        <v>0.0</v>
      </c>
      <c r="AB578" t="n" s="30666">
        <v>0.0</v>
      </c>
      <c r="AC578" t="n" s="31879">
        <v>0.0658026886903929</v>
      </c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</row>
    <row r="579" spans="1:23" x14ac:dyDescent="0.25">
      <c r="A579" s="116" t="str">
        <f>IF(ISBLANK(TBL_DATA[[#This Row],[Row.names]]), "",   DATE(YEAR(TBL_DATA[[#This Row],[Row.names]]), MONTH(TBL_DATA[[#This Row],[Row.names]]), DAY(TBL_DATA[[#This Row],[Row.names]])))</f>
        <v/>
      </c>
      <c r="B579" s="763" t="s">
        <v>706</v>
      </c>
      <c r="C579" s="1976" t="s">
        <v>1919</v>
      </c>
      <c r="D579" s="3189" t="n">
        <v>-0.003345462300238597</v>
      </c>
      <c r="E579" s="4402" t="n">
        <v>0.11108304445312922</v>
      </c>
      <c r="F579" s="5553" t="n">
        <v>-0.02720885326210576</v>
      </c>
      <c r="G579" s="6704" t="n">
        <v>0.31675508763181726</v>
      </c>
      <c r="H579" s="7855" t="n">
        <v>0.36113145345659714</v>
      </c>
      <c r="I579" s="9006" t="n">
        <v>0.0028399802538199587</v>
      </c>
      <c r="J579" s="10157" t="n">
        <v>-0.006345448163259104</v>
      </c>
      <c r="K579" s="11306" t="n">
        <v>0.790666578272888</v>
      </c>
      <c r="L579" s="12455" t="n">
        <v>0.3957466169976409</v>
      </c>
      <c r="M579" s="13604" t="n">
        <v>0.0027619709868002096</v>
      </c>
      <c r="N579" s="14753" t="n">
        <v>0.05640399135116796</v>
      </c>
      <c r="O579" s="15904" t="n">
        <v>0.043595890933090124</v>
      </c>
      <c r="P579" s="17117" t="n">
        <v>-0.01697188005311112</v>
      </c>
      <c r="Q579" s="18268" t="n">
        <v>-0.009307477908600953</v>
      </c>
      <c r="R579" s="19419" t="n">
        <v>-0.00811304000379136</v>
      </c>
      <c r="S579" s="20507" t="n">
        <v>0.007908124481597056</v>
      </c>
      <c r="T579" s="21595" t="n">
        <v>0.046746525487998035</v>
      </c>
      <c r="U579" s="22683" t="n">
        <v>0.16917031584791115</v>
      </c>
      <c r="V579" s="23771" t="n">
        <v>0.03639004202754359</v>
      </c>
      <c r="W579" s="24857" t="n">
        <v>0.04599826410985656</v>
      </c>
      <c r="X579" t="n" s="25943">
        <v>0.791117724369644</v>
      </c>
      <c r="Y579" t="n" s="27092">
        <v>0.6009421381935179</v>
      </c>
      <c r="Z579" t="n" s="28243">
        <v>0.6290839506756161</v>
      </c>
      <c r="AA579" t="n" s="29454">
        <v>0.0</v>
      </c>
      <c r="AB579" t="n" s="30667">
        <v>0.0</v>
      </c>
      <c r="AC579" t="n" s="31880">
        <v>0.06615820640532698</v>
      </c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</row>
    <row r="580" spans="1:23" x14ac:dyDescent="0.25">
      <c r="A580" s="116" t="str">
        <f>IF(ISBLANK(TBL_DATA[[#This Row],[Row.names]]), "",   DATE(YEAR(TBL_DATA[[#This Row],[Row.names]]), MONTH(TBL_DATA[[#This Row],[Row.names]]), DAY(TBL_DATA[[#This Row],[Row.names]])))</f>
        <v/>
      </c>
      <c r="B580" s="764" t="s">
        <v>707</v>
      </c>
      <c r="C580" s="1977" t="s">
        <v>1920</v>
      </c>
      <c r="D580" s="3190" t="n">
        <v>7.890232160051969E-4</v>
      </c>
      <c r="E580" s="4403" t="n">
        <v>0.11195971477011257</v>
      </c>
      <c r="F580" s="5554" t="n">
        <v>-0.007211937377338051</v>
      </c>
      <c r="G580" s="6705" t="n">
        <v>0.31475723530034844</v>
      </c>
      <c r="H580" s="7856" t="n">
        <v>0.3617985520635858</v>
      </c>
      <c r="I580" s="9007" t="n">
        <v>0.002826791693993604</v>
      </c>
      <c r="J580" s="10158" t="n">
        <v>0.01719604980727163</v>
      </c>
      <c r="K580" s="11307" t="n">
        <v>0.8298349438574751</v>
      </c>
      <c r="L580" s="12456" t="n">
        <v>0.4286463410140463</v>
      </c>
      <c r="M580" s="13605" t="n">
        <v>0.0026746528415086805</v>
      </c>
      <c r="N580" s="14754" t="n">
        <v>0.05617139173650315</v>
      </c>
      <c r="O580" s="15905" t="n">
        <v>0.043305082016194305</v>
      </c>
      <c r="P580" s="17118" t="n">
        <v>-0.01619624804448705</v>
      </c>
      <c r="Q580" s="18269" t="n">
        <v>-0.009216315628909625</v>
      </c>
      <c r="R580" s="19420" t="n">
        <v>-0.008026803364817016</v>
      </c>
      <c r="S580" s="20508" t="n">
        <v>0.009776949345780883</v>
      </c>
      <c r="T580" s="21596" t="n">
        <v>0.046785371644660685</v>
      </c>
      <c r="U580" s="22684" t="n">
        <v>0.2089744935668725</v>
      </c>
      <c r="V580" s="23772" t="n">
        <v>0.03621483993378449</v>
      </c>
      <c r="W580" s="24858" t="n">
        <v>0.04599397689773972</v>
      </c>
      <c r="X580" t="n" s="25944">
        <v>0.787382226466357</v>
      </c>
      <c r="Y580" t="n" s="27093">
        <v>0.6014969260632891</v>
      </c>
      <c r="Z580" t="n" s="28244">
        <v>0.6547108835310792</v>
      </c>
      <c r="AA580" t="n" s="29455">
        <v>0.0</v>
      </c>
      <c r="AB580" t="n" s="30668">
        <v>0.0</v>
      </c>
      <c r="AC580" t="n" s="31881">
        <v>0.06544803469724741</v>
      </c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</row>
    <row r="581" spans="1:23" x14ac:dyDescent="0.25">
      <c r="A581" s="116" t="str">
        <f>IF(ISBLANK(TBL_DATA[[#This Row],[Row.names]]), "",   DATE(YEAR(TBL_DATA[[#This Row],[Row.names]]), MONTH(TBL_DATA[[#This Row],[Row.names]]), DAY(TBL_DATA[[#This Row],[Row.names]])))</f>
        <v/>
      </c>
      <c r="B581" s="765" t="s">
        <v>708</v>
      </c>
      <c r="C581" s="1978" t="s">
        <v>1921</v>
      </c>
      <c r="D581" s="3191" t="n">
        <v>0.0015768022983897953</v>
      </c>
      <c r="E581" s="4404" t="n">
        <v>0.11371305540407883</v>
      </c>
      <c r="F581" s="5555" t="n">
        <v>-0.010612903920101613</v>
      </c>
      <c r="G581" s="6706" t="n">
        <v>0.31635913042026076</v>
      </c>
      <c r="H581" s="7857" t="n">
        <v>0.36510381768635664</v>
      </c>
      <c r="I581" s="9008" t="n">
        <v>0.0028217832386348337</v>
      </c>
      <c r="J581" s="10159" t="n">
        <v>0.02345316255091001</v>
      </c>
      <c r="K581" s="11308" t="n">
        <v>0.827708324732121</v>
      </c>
      <c r="L581" s="12457" t="n">
        <v>0.4254803656335862</v>
      </c>
      <c r="M581" s="13606" t="n">
        <v>0.00268426092468486</v>
      </c>
      <c r="N581" s="14755" t="n">
        <v>0.05621763377468751</v>
      </c>
      <c r="O581" s="15906" t="n">
        <v>0.043305082016194305</v>
      </c>
      <c r="P581" s="17119" t="n">
        <v>-0.014644984027239127</v>
      </c>
      <c r="Q581" s="18270" t="n">
        <v>-0.009215244743912486</v>
      </c>
      <c r="R581" s="19421" t="n">
        <v>-0.008024753236296858</v>
      </c>
      <c r="S581" s="20509" t="n">
        <v>0.007451609200693543</v>
      </c>
      <c r="T581" s="21597" t="n">
        <v>0.046720703823089814</v>
      </c>
      <c r="U581" s="22685" t="n">
        <v>0.15949265723627407</v>
      </c>
      <c r="V581" s="23773" t="n">
        <v>0.0374805503892055</v>
      </c>
      <c r="W581" s="24859" t="n">
        <v>0.04602843421695658</v>
      </c>
      <c r="X581" t="n" s="25945">
        <v>0.8142912316447626</v>
      </c>
      <c r="Y581" t="n" s="27094">
        <v>0.6042382126995582</v>
      </c>
      <c r="Z581" t="n" s="28245">
        <v>0.6522885600971292</v>
      </c>
      <c r="AA581" t="n" s="29456">
        <v>0.0</v>
      </c>
      <c r="AB581" t="n" s="30669">
        <v>0.0</v>
      </c>
      <c r="AC581" t="n" s="31882">
        <v>0.06282700612570712</v>
      </c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</row>
    <row r="582" spans="1:23" x14ac:dyDescent="0.25">
      <c r="A582" s="116" t="str">
        <f>IF(ISBLANK(TBL_DATA[[#This Row],[Row.names]]), "",   DATE(YEAR(TBL_DATA[[#This Row],[Row.names]]), MONTH(TBL_DATA[[#This Row],[Row.names]]), DAY(TBL_DATA[[#This Row],[Row.names]])))</f>
        <v/>
      </c>
      <c r="B582" s="766" t="s">
        <v>709</v>
      </c>
      <c r="C582" s="1979" t="s">
        <v>1922</v>
      </c>
      <c r="D582" s="3192" t="n">
        <v>0.006550771817005342</v>
      </c>
      <c r="E582" s="4405" t="n">
        <v>0.12100873549965074</v>
      </c>
      <c r="F582" s="5556" t="n">
        <v>0.028503028671550856</v>
      </c>
      <c r="G582" s="6707" t="n">
        <v>0.312559379404569</v>
      </c>
      <c r="H582" s="7858" t="n">
        <v>0.3514460922922908</v>
      </c>
      <c r="I582" s="9009" t="n">
        <v>0.002855643265720311</v>
      </c>
      <c r="J582" s="10160" t="n">
        <v>0.06486262918995789</v>
      </c>
      <c r="K582" s="11309" t="n">
        <v>0.828309609301436</v>
      </c>
      <c r="L582" s="12458" t="n">
        <v>0.4250366432914331</v>
      </c>
      <c r="M582" s="13607" t="n">
        <v>0.0026887535497793365</v>
      </c>
      <c r="N582" s="14756" t="n">
        <v>0.056289991553809156</v>
      </c>
      <c r="O582" s="15907" t="n">
        <v>0.04166860541695646</v>
      </c>
      <c r="P582" s="17120" t="n">
        <v>-0.008190148158859989</v>
      </c>
      <c r="Q582" s="18271" t="n">
        <v>-0.009029726398120878</v>
      </c>
      <c r="R582" s="19422" t="n">
        <v>-0.00783770260755824</v>
      </c>
      <c r="S582" s="20510" t="n">
        <v>0.019988275144524392</v>
      </c>
      <c r="T582" s="21598" t="n">
        <v>0.047333947345561726</v>
      </c>
      <c r="U582" s="22686" t="n">
        <v>0.4222820251731783</v>
      </c>
      <c r="V582" s="23774" t="n">
        <v>0.05077515185026016</v>
      </c>
      <c r="W582" s="24860" t="n">
        <v>0.046603334047276755</v>
      </c>
      <c r="X582" t="n" s="25946">
        <v>1.0895175825564605</v>
      </c>
      <c r="Y582" t="n" s="27095">
        <v>0.5928288895560765</v>
      </c>
      <c r="Z582" t="n" s="28246">
        <v>0.6519483440361155</v>
      </c>
      <c r="AA582" t="n" s="29457">
        <v>0.0</v>
      </c>
      <c r="AB582" t="n" s="30670">
        <v>0.0</v>
      </c>
      <c r="AC582" t="n" s="31883">
        <v>0.06056742444475829</v>
      </c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</row>
    <row r="583" spans="1:23" x14ac:dyDescent="0.25">
      <c r="A583" s="116" t="str">
        <f>IF(ISBLANK(TBL_DATA[[#This Row],[Row.names]]), "",   DATE(YEAR(TBL_DATA[[#This Row],[Row.names]]), MONTH(TBL_DATA[[#This Row],[Row.names]]), DAY(TBL_DATA[[#This Row],[Row.names]])))</f>
        <v/>
      </c>
      <c r="B583" s="767" t="s">
        <v>710</v>
      </c>
      <c r="C583" s="1980" t="s">
        <v>1923</v>
      </c>
      <c r="D583" s="3193" t="n">
        <v>-0.0038969301733737284</v>
      </c>
      <c r="E583" s="4406" t="n">
        <v>0.11664024273366658</v>
      </c>
      <c r="F583" s="5557" t="n">
        <v>0.010307332103702382</v>
      </c>
      <c r="G583" s="6708" t="n">
        <v>0.31804011450700814</v>
      </c>
      <c r="H583" s="7859" t="n">
        <v>0.35503895516149364</v>
      </c>
      <c r="I583" s="9010" t="n">
        <v>0.0028798094855343095</v>
      </c>
      <c r="J583" s="10161" t="n">
        <v>0.03461906443638929</v>
      </c>
      <c r="K583" s="11310" t="n">
        <v>0.8730089568050189</v>
      </c>
      <c r="L583" s="12459" t="n">
        <v>0.4426747107472222</v>
      </c>
      <c r="M583" s="13608" t="n">
        <v>0.0026770186125385496</v>
      </c>
      <c r="N583" s="14757" t="n">
        <v>0.056924245903255816</v>
      </c>
      <c r="O583" s="15908" t="n">
        <v>0.042391236553073273</v>
      </c>
      <c r="P583" s="17121" t="n">
        <v>-0.012055161896749045</v>
      </c>
      <c r="Q583" s="18272" t="n">
        <v>-0.009198080371027852</v>
      </c>
      <c r="R583" s="19423" t="n">
        <v>-0.007992625306930816</v>
      </c>
      <c r="S583" s="20511" t="n">
        <v>0.010909671532711718</v>
      </c>
      <c r="T583" s="21599" t="n">
        <v>0.04751875809250874</v>
      </c>
      <c r="U583" s="22687" t="n">
        <v>0.22958663000983628</v>
      </c>
      <c r="V583" s="23775" t="n">
        <v>0.04075662122469903</v>
      </c>
      <c r="W583" s="24861" t="n">
        <v>0.046795793397332336</v>
      </c>
      <c r="X583" t="n" s="25947">
        <v>0.8709462596059419</v>
      </c>
      <c r="Y583" t="n" s="27096">
        <v>0.5958514539392294</v>
      </c>
      <c r="Z583" t="n" s="28247">
        <v>0.6653380424620422</v>
      </c>
      <c r="AA583" t="n" s="29458">
        <v>0.0</v>
      </c>
      <c r="AB583" t="n" s="30671">
        <v>0.0</v>
      </c>
      <c r="AC583" t="n" s="31884">
        <v>0.06466998431330583</v>
      </c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</row>
    <row r="584" spans="1:23" x14ac:dyDescent="0.25">
      <c r="A584" s="116" t="str">
        <f>IF(ISBLANK(TBL_DATA[[#This Row],[Row.names]]), "",   DATE(YEAR(TBL_DATA[[#This Row],[Row.names]]), MONTH(TBL_DATA[[#This Row],[Row.names]]), DAY(TBL_DATA[[#This Row],[Row.names]])))</f>
        <v/>
      </c>
      <c r="B584" s="768" t="s">
        <v>711</v>
      </c>
      <c r="C584" s="1981" t="s">
        <v>1924</v>
      </c>
      <c r="D584" s="3194" t="n">
        <v>-0.002288755821689938</v>
      </c>
      <c r="E584" s="4407" t="n">
        <v>0.11408452587737661</v>
      </c>
      <c r="F584" s="5558" t="n">
        <v>-0.008677562253108784</v>
      </c>
      <c r="G584" s="6709" t="n">
        <v>0.311013493628729</v>
      </c>
      <c r="H584" s="7860" t="n">
        <v>0.3397295944923889</v>
      </c>
      <c r="I584" s="9011" t="n">
        <v>0.0029156062252208323</v>
      </c>
      <c r="J584" s="10162" t="n">
        <v>0.01908646506683187</v>
      </c>
      <c r="K584" s="11311" t="n">
        <v>0.8723100812458692</v>
      </c>
      <c r="L584" s="12460" t="n">
        <v>0.4410276946460336</v>
      </c>
      <c r="M584" s="13609" t="n">
        <v>0.002682644339270054</v>
      </c>
      <c r="N584" s="14758" t="n">
        <v>0.05695976951721572</v>
      </c>
      <c r="O584" s="15909" t="n">
        <v>0.04263766585243491</v>
      </c>
      <c r="P584" s="17122" t="n">
        <v>-0.014316326396466406</v>
      </c>
      <c r="Q584" s="18273" t="n">
        <v>-0.009281163174769763</v>
      </c>
      <c r="R584" s="19424" t="n">
        <v>-0.008074955845628833</v>
      </c>
      <c r="S584" s="20512" t="n">
        <v>-9.750632002279991E-4</v>
      </c>
      <c r="T584" s="21600" t="n">
        <v>0.04769725225139659</v>
      </c>
      <c r="U584" s="22688" t="n">
        <v>-0.020442754125306013</v>
      </c>
      <c r="V584" s="23776" t="n">
        <v>0.03235435734610559</v>
      </c>
      <c r="W584" s="24862" t="n">
        <v>0.046835793380579825</v>
      </c>
      <c r="X584" t="n" s="25948">
        <v>0.6908040840303374</v>
      </c>
      <c r="Y584" t="n" s="27097">
        <v>0.582863272554026</v>
      </c>
      <c r="Z584" t="n" s="28248">
        <v>0.6640991602509624</v>
      </c>
      <c r="AA584" t="n" s="29459">
        <v>0.0</v>
      </c>
      <c r="AB584" t="n" s="30672">
        <v>0.0</v>
      </c>
      <c r="AC584" t="n" s="31885">
        <v>0.06472860503205988</v>
      </c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</row>
    <row r="585" spans="1:23" x14ac:dyDescent="0.25">
      <c r="A585" s="116" t="str">
        <f>IF(ISBLANK(TBL_DATA[[#This Row],[Row.names]]), "",   DATE(YEAR(TBL_DATA[[#This Row],[Row.names]]), MONTH(TBL_DATA[[#This Row],[Row.names]]), DAY(TBL_DATA[[#This Row],[Row.names]])))</f>
        <v/>
      </c>
      <c r="B585" s="769" t="s">
        <v>712</v>
      </c>
      <c r="C585" s="1982" t="s">
        <v>1925</v>
      </c>
      <c r="D585" s="3195" t="n">
        <v>-0.0028808450478806313</v>
      </c>
      <c r="E585" s="4408" t="n">
        <v>0.11087502098808222</v>
      </c>
      <c r="F585" s="5559" t="n">
        <v>-0.0030992883869882526</v>
      </c>
      <c r="G585" s="6710" t="n">
        <v>0.3055990279775618</v>
      </c>
      <c r="H585" s="7861" t="n">
        <v>0.34450715862967973</v>
      </c>
      <c r="I585" s="9012" t="n">
        <v>0.0029191744774705697</v>
      </c>
      <c r="J585" s="10163" t="n">
        <v>0.006183432483312767</v>
      </c>
      <c r="K585" s="11312" t="n">
        <v>0.8843242463196687</v>
      </c>
      <c r="L585" s="12461" t="n">
        <v>0.44323289471600835</v>
      </c>
      <c r="M585" s="13610" t="n">
        <v>0.002690375262137187</v>
      </c>
      <c r="N585" s="14759" t="n">
        <v>0.05723693204886036</v>
      </c>
      <c r="O585" s="15910" t="n">
        <v>0.042969529999297366</v>
      </c>
      <c r="P585" s="17123" t="n">
        <v>-0.01715592832634405</v>
      </c>
      <c r="Q585" s="18274" t="n">
        <v>-0.009355688990713748</v>
      </c>
      <c r="R585" s="19425" t="n">
        <v>-0.00814361233520674</v>
      </c>
      <c r="S585" s="20513" t="n">
        <v>-4.997953466435723E-4</v>
      </c>
      <c r="T585" s="21601" t="n">
        <v>0.047698505437505825</v>
      </c>
      <c r="U585" s="22689" t="n">
        <v>-0.010478218176005532</v>
      </c>
      <c r="V585" s="23777" t="n">
        <v>0.025797912868589457</v>
      </c>
      <c r="W585" s="24863" t="n">
        <v>0.046926834834190745</v>
      </c>
      <c r="X585" t="n" s="25949">
        <v>0.5497475582945811</v>
      </c>
      <c r="Y585" t="n" s="27098">
        <v>0.5869473218523786</v>
      </c>
      <c r="Z585" t="n" s="28249">
        <v>0.6657573842744882</v>
      </c>
      <c r="AA585" t="n" s="29460">
        <v>0.0</v>
      </c>
      <c r="AB585" t="n" s="30673">
        <v>0.0</v>
      </c>
      <c r="AC585" t="n" s="31886">
        <v>0.06310133290995362</v>
      </c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</row>
    <row r="586" spans="1:23" x14ac:dyDescent="0.25">
      <c r="A586" s="116" t="str">
        <f>IF(ISBLANK(TBL_DATA[[#This Row],[Row.names]]), "",   DATE(YEAR(TBL_DATA[[#This Row],[Row.names]]), MONTH(TBL_DATA[[#This Row],[Row.names]]), DAY(TBL_DATA[[#This Row],[Row.names]])))</f>
        <v/>
      </c>
      <c r="B586" s="770" t="s">
        <v>713</v>
      </c>
      <c r="C586" s="1983" t="s">
        <v>1926</v>
      </c>
      <c r="D586" s="3196" t="n">
        <v>0.007597442551028592</v>
      </c>
      <c r="E586" s="4409" t="n">
        <v>0.11931483014141175</v>
      </c>
      <c r="F586" s="5560" t="n">
        <v>0.007111909697571361</v>
      </c>
      <c r="G586" s="6711" t="n">
        <v>0.3198007099082205</v>
      </c>
      <c r="H586" s="7862" t="n">
        <v>0.37237158277852267</v>
      </c>
      <c r="I586" s="9013" t="n">
        <v>0.002950565344366597</v>
      </c>
      <c r="J586" s="10164" t="n">
        <v>0.025584966705869183</v>
      </c>
      <c r="K586" s="11313" t="n">
        <v>0.9015340602384622</v>
      </c>
      <c r="L586" s="12462" t="n">
        <v>0.4237963924877561</v>
      </c>
      <c r="M586" s="13611" t="n">
        <v>0.002827104905339569</v>
      </c>
      <c r="N586" s="14760" t="n">
        <v>0.05912269305078345</v>
      </c>
      <c r="O586" s="15911" t="n">
        <v>0.04296830472724571</v>
      </c>
      <c r="P586" s="17124" t="n">
        <v>-0.00968882695518447</v>
      </c>
      <c r="Q586" s="18275" t="n">
        <v>-0.009546602045089853</v>
      </c>
      <c r="R586" s="19426" t="n">
        <v>-0.008294591612448438</v>
      </c>
      <c r="S586" s="20514" t="n">
        <v>0.010104483312254997</v>
      </c>
      <c r="T586" s="21602" t="n">
        <v>0.047882426000723156</v>
      </c>
      <c r="U586" s="22690" t="n">
        <v>0.21102697077425425</v>
      </c>
      <c r="V586" s="23778" t="n">
        <v>0.04406977003578594</v>
      </c>
      <c r="W586" s="24864" t="n">
        <v>0.047957291784573045</v>
      </c>
      <c r="X586" t="n" s="25950">
        <v>0.9189378381446125</v>
      </c>
      <c r="Y586" t="n" s="27099">
        <v>0.6102225682310698</v>
      </c>
      <c r="Z586" t="n" s="28250">
        <v>0.6509964611944952</v>
      </c>
      <c r="AA586" t="n" s="29461">
        <v>0.0</v>
      </c>
      <c r="AB586" t="n" s="30674">
        <v>0.0</v>
      </c>
      <c r="AC586" t="n" s="31887">
        <v>0.062108225031252344</v>
      </c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</row>
    <row r="587" spans="1:23" x14ac:dyDescent="0.25">
      <c r="A587" s="116" t="str">
        <f>IF(ISBLANK(TBL_DATA[[#This Row],[Row.names]]), "",   DATE(YEAR(TBL_DATA[[#This Row],[Row.names]]), MONTH(TBL_DATA[[#This Row],[Row.names]]), DAY(TBL_DATA[[#This Row],[Row.names]])))</f>
        <v/>
      </c>
      <c r="B587" s="771" t="s">
        <v>714</v>
      </c>
      <c r="C587" s="1984" t="s">
        <v>1927</v>
      </c>
      <c r="D587" s="3197" t="n">
        <v>-0.0028275587415372487</v>
      </c>
      <c r="E587" s="4410" t="n">
        <v>0.11614990170891315</v>
      </c>
      <c r="F587" s="5561" t="n">
        <v>0.0012351928135014845</v>
      </c>
      <c r="G587" s="6712" t="n">
        <v>0.3210685891756662</v>
      </c>
      <c r="H587" s="7863" t="n">
        <v>0.3710142200497559</v>
      </c>
      <c r="I587" s="9014" t="n">
        <v>0.002968667374667837</v>
      </c>
      <c r="J587" s="10165" t="n">
        <v>0.011077680300749071</v>
      </c>
      <c r="K587" s="11314" t="n">
        <v>0.8881403711954031</v>
      </c>
      <c r="L587" s="12463" t="n">
        <v>0.4085710724007863</v>
      </c>
      <c r="M587" s="13612" t="n">
        <v>0.002878673483945529</v>
      </c>
      <c r="N587" s="14761" t="n">
        <v>0.059421197052242164</v>
      </c>
      <c r="O587" s="15912" t="n">
        <v>0.04331602099900625</v>
      </c>
      <c r="P587" s="17125" t="n">
        <v>-0.012488989969369424</v>
      </c>
      <c r="Q587" s="18276" t="n">
        <v>-0.009630039531154794</v>
      </c>
      <c r="R587" s="19427" t="n">
        <v>-0.00837170783497265</v>
      </c>
      <c r="S587" s="20515" t="n">
        <v>0.003681977656360802</v>
      </c>
      <c r="T587" s="21603" t="n">
        <v>0.04807962218019046</v>
      </c>
      <c r="U587" s="22691" t="n">
        <v>0.07658083590094918</v>
      </c>
      <c r="V587" s="23779" t="n">
        <v>0.03539373995623385</v>
      </c>
      <c r="W587" s="24865" t="n">
        <v>0.04829615598356856</v>
      </c>
      <c r="X587" t="n" s="25951">
        <v>0.7328479717573299</v>
      </c>
      <c r="Y587" t="n" s="27100">
        <v>0.6091093662469458</v>
      </c>
      <c r="Z587" t="n" s="28251">
        <v>0.6391956448543641</v>
      </c>
      <c r="AA587" t="n" s="29462">
        <v>0.0</v>
      </c>
      <c r="AB587" t="n" s="30675">
        <v>0.0</v>
      </c>
      <c r="AC587" t="n" s="31888">
        <v>0.0681560019172579</v>
      </c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</row>
    <row r="588" spans="1:23" x14ac:dyDescent="0.25">
      <c r="A588" s="116" t="str">
        <f>IF(ISBLANK(TBL_DATA[[#This Row],[Row.names]]), "",   DATE(YEAR(TBL_DATA[[#This Row],[Row.names]]), MONTH(TBL_DATA[[#This Row],[Row.names]]), DAY(TBL_DATA[[#This Row],[Row.names]])))</f>
        <v/>
      </c>
      <c r="B588" s="772" t="s">
        <v>715</v>
      </c>
      <c r="C588" s="1985" t="s">
        <v>1928</v>
      </c>
      <c r="D588" s="3198" t="n">
        <v>0.001451069664656398</v>
      </c>
      <c r="E588" s="4411" t="n">
        <v>0.11776951297249205</v>
      </c>
      <c r="F588" s="5562" t="n">
        <v>-0.0027576899202415017</v>
      </c>
      <c r="G588" s="6713" t="n">
        <v>0.3244842688669334</v>
      </c>
      <c r="H588" s="7864" t="n">
        <v>0.3760040293437244</v>
      </c>
      <c r="I588" s="9015" t="n">
        <v>0.0029570414143540256</v>
      </c>
      <c r="J588" s="10166" t="n">
        <v>0.01007644564291521</v>
      </c>
      <c r="K588" s="11315" t="n">
        <v>0.8891995754013304</v>
      </c>
      <c r="L588" s="12464" t="n">
        <v>0.4093674266350149</v>
      </c>
      <c r="M588" s="13613" t="n">
        <v>0.0028769029506369235</v>
      </c>
      <c r="N588" s="14762" t="n">
        <v>0.05942467083216389</v>
      </c>
      <c r="O588" s="15913" t="n">
        <v>0.04331602099900625</v>
      </c>
      <c r="P588" s="17126" t="n">
        <v>-0.011056042699199797</v>
      </c>
      <c r="Q588" s="18277" t="n">
        <v>-0.00962992437035455</v>
      </c>
      <c r="R588" s="19428" t="n">
        <v>-0.008371519111746911</v>
      </c>
      <c r="S588" s="20516" t="n">
        <v>0.008415130590628372</v>
      </c>
      <c r="T588" s="21604" t="n">
        <v>0.048170793683264546</v>
      </c>
      <c r="U588" s="22692" t="n">
        <v>0.17469362547688205</v>
      </c>
      <c r="V588" s="23780" t="n">
        <v>0.03686743670419168</v>
      </c>
      <c r="W588" s="24866" t="n">
        <v>0.04832085142865601</v>
      </c>
      <c r="X588" t="n" s="25952">
        <v>0.7629715870926885</v>
      </c>
      <c r="Y588" t="n" s="27101">
        <v>0.6131916742289676</v>
      </c>
      <c r="Z588" t="n" s="28252">
        <v>0.6398182762589819</v>
      </c>
      <c r="AA588" t="n" s="29463">
        <v>0.0</v>
      </c>
      <c r="AB588" t="n" s="30676">
        <v>0.0</v>
      </c>
      <c r="AC588" t="n" s="31889">
        <v>0.06679226018193195</v>
      </c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</row>
    <row r="589" spans="1:23" x14ac:dyDescent="0.25">
      <c r="A589" s="116" t="str">
        <f>IF(ISBLANK(TBL_DATA[[#This Row],[Row.names]]), "",   DATE(YEAR(TBL_DATA[[#This Row],[Row.names]]), MONTH(TBL_DATA[[#This Row],[Row.names]]), DAY(TBL_DATA[[#This Row],[Row.names]])))</f>
        <v/>
      </c>
      <c r="B589" s="773" t="s">
        <v>716</v>
      </c>
      <c r="C589" s="1986" t="s">
        <v>1929</v>
      </c>
      <c r="D589" s="3199" t="n">
        <v>0.004320314784781942</v>
      </c>
      <c r="E589" s="4412" t="n">
        <v>0.12259862912536557</v>
      </c>
      <c r="F589" s="5563" t="n">
        <v>0.01577725893236326</v>
      </c>
      <c r="G589" s="6714" t="n">
        <v>0.31609406507852955</v>
      </c>
      <c r="H589" s="7865" t="n">
        <v>0.35186957754593173</v>
      </c>
      <c r="I589" s="9016" t="n">
        <v>0.0029477097120618537</v>
      </c>
      <c r="J589" s="10167" t="n">
        <v>0.03299602249792066</v>
      </c>
      <c r="K589" s="11316" t="n">
        <v>0.8675066117299941</v>
      </c>
      <c r="L589" s="12465" t="n">
        <v>0.3770006336705504</v>
      </c>
      <c r="M589" s="13614" t="n">
        <v>0.0028899964628568914</v>
      </c>
      <c r="N589" s="14763" t="n">
        <v>0.05812377047792289</v>
      </c>
      <c r="O589" s="15914" t="n">
        <v>0.041028017628764915</v>
      </c>
      <c r="P589" s="17127" t="n">
        <v>-0.006783493499152526</v>
      </c>
      <c r="Q589" s="18278" t="n">
        <v>-0.009234424992737184</v>
      </c>
      <c r="R589" s="19429" t="n">
        <v>-0.00800356822238832</v>
      </c>
      <c r="S589" s="20517" t="n">
        <v>0.009311845364146754</v>
      </c>
      <c r="T589" s="21605" t="n">
        <v>0.0482139158870607</v>
      </c>
      <c r="U589" s="22693" t="n">
        <v>0.19313605196390612</v>
      </c>
      <c r="V589" s="23781" t="n">
        <v>0.045239052130296775</v>
      </c>
      <c r="W589" s="24867" t="n">
        <v>0.04852665468875251</v>
      </c>
      <c r="X589" t="n" s="25953">
        <v>0.9322516134783605</v>
      </c>
      <c r="Y589" t="n" s="27102">
        <v>0.5931859552837809</v>
      </c>
      <c r="Z589" t="n" s="28253">
        <v>0.6140037733357593</v>
      </c>
      <c r="AA589" t="n" s="29464">
        <v>0.0</v>
      </c>
      <c r="AB589" t="n" s="30677">
        <v>0.0</v>
      </c>
      <c r="AC589" t="n" s="31890">
        <v>0.06430181166257101</v>
      </c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</row>
    <row r="590" spans="1:23" x14ac:dyDescent="0.25">
      <c r="A590" s="116" t="str">
        <f>IF(ISBLANK(TBL_DATA[[#This Row],[Row.names]]), "",   DATE(YEAR(TBL_DATA[[#This Row],[Row.names]]), MONTH(TBL_DATA[[#This Row],[Row.names]]), DAY(TBL_DATA[[#This Row],[Row.names]])))</f>
        <v/>
      </c>
      <c r="B590" s="774" t="s">
        <v>717</v>
      </c>
      <c r="C590" s="1987" t="s">
        <v>1930</v>
      </c>
      <c r="D590" s="3200" t="n">
        <v>4.367910418127377E-4</v>
      </c>
      <c r="E590" s="4413" t="n">
        <v>0.12308897015011899</v>
      </c>
      <c r="F590" s="5564" t="n">
        <v>-0.006307484624872073</v>
      </c>
      <c r="G590" s="6715" t="n">
        <v>0.32069774428916586</v>
      </c>
      <c r="H590" s="7866" t="n">
        <v>0.3641171223750074</v>
      </c>
      <c r="I590" s="9017" t="n">
        <v>0.002908736293468559</v>
      </c>
      <c r="J590" s="10168" t="n">
        <v>0.020616516405131957</v>
      </c>
      <c r="K590" s="11317" t="n">
        <v>0.8762783221118473</v>
      </c>
      <c r="L590" s="12466" t="n">
        <v>0.38687667679318427</v>
      </c>
      <c r="M590" s="13615" t="n">
        <v>0.002856207155660355</v>
      </c>
      <c r="N590" s="14764" t="n">
        <v>0.05790499850659355</v>
      </c>
      <c r="O590" s="15915" t="n">
        <v>0.041028017628764915</v>
      </c>
      <c r="P590" s="17128" t="n">
        <v>-0.006349665426532147</v>
      </c>
      <c r="Q590" s="18279" t="n">
        <v>-0.009237493741877482</v>
      </c>
      <c r="R590" s="19430" t="n">
        <v>-0.008011269791455116</v>
      </c>
      <c r="S590" s="20518" t="n">
        <v>0.007797407234656051</v>
      </c>
      <c r="T590" s="21606" t="n">
        <v>0.048236175698206804</v>
      </c>
      <c r="U590" s="22694" t="n">
        <v>0.16165061018603766</v>
      </c>
      <c r="V590" s="23782" t="n">
        <v>0.045434501186301324</v>
      </c>
      <c r="W590" s="24868" t="n">
        <v>0.04852838182865759</v>
      </c>
      <c r="X590" t="n" s="25954">
        <v>0.9362459549283956</v>
      </c>
      <c r="Y590" t="n" s="27103">
        <v>0.6034211815763575</v>
      </c>
      <c r="Z590" t="n" s="28254">
        <v>0.6219941131499431</v>
      </c>
      <c r="AA590" t="n" s="29465">
        <v>0.0</v>
      </c>
      <c r="AB590" t="n" s="30678">
        <v>0.0</v>
      </c>
      <c r="AC590" t="n" s="31891">
        <v>0.06436164341468631</v>
      </c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</row>
    <row r="591" spans="1:23" x14ac:dyDescent="0.25">
      <c r="A591" s="116" t="str">
        <f>IF(ISBLANK(TBL_DATA[[#This Row],[Row.names]]), "",   DATE(YEAR(TBL_DATA[[#This Row],[Row.names]]), MONTH(TBL_DATA[[#This Row],[Row.names]]), DAY(TBL_DATA[[#This Row],[Row.names]])))</f>
        <v/>
      </c>
      <c r="B591" s="775" t="s">
        <v>718</v>
      </c>
      <c r="C591" s="1988" t="s">
        <v>1931</v>
      </c>
      <c r="D591" s="3201" t="n">
        <v>0.002632832345469915</v>
      </c>
      <c r="E591" s="4414" t="n">
        <v>0.1260458751175706</v>
      </c>
      <c r="F591" s="5565" t="n">
        <v>8.585963838245725E-4</v>
      </c>
      <c r="G591" s="6716" t="n">
        <v>0.32067313885118376</v>
      </c>
      <c r="H591" s="7867" t="n">
        <v>0.3598928424550039</v>
      </c>
      <c r="I591" s="9018" t="n">
        <v>0.002912616034360865</v>
      </c>
      <c r="J591" s="10169" t="n">
        <v>0.02811578003199</v>
      </c>
      <c r="K591" s="11318" t="n">
        <v>0.8741400800871847</v>
      </c>
      <c r="L591" s="12467" t="n">
        <v>0.3850365589185613</v>
      </c>
      <c r="M591" s="13616" t="n">
        <v>0.002854838489894796</v>
      </c>
      <c r="N591" s="14765" t="n">
        <v>0.05779059484350971</v>
      </c>
      <c r="O591" s="15916" t="n">
        <v>0.040749087744483235</v>
      </c>
      <c r="P591" s="17129" t="n">
        <v>-0.0037335506855802336</v>
      </c>
      <c r="Q591" s="18280" t="n">
        <v>-0.009138743580351624</v>
      </c>
      <c r="R591" s="19431" t="n">
        <v>-0.007914942296630017</v>
      </c>
      <c r="S591" s="20519" t="n">
        <v>0.023231383107466863</v>
      </c>
      <c r="T591" s="21607" t="n">
        <v>0.04746031489902209</v>
      </c>
      <c r="U591" s="22695" t="n">
        <v>0.48949070727606026</v>
      </c>
      <c r="V591" s="23783" t="n">
        <v>0.06190498171737158</v>
      </c>
      <c r="W591" s="24869" t="n">
        <v>0.047591580010164614</v>
      </c>
      <c r="X591" t="n" s="25955">
        <v>1.3007549172385096</v>
      </c>
      <c r="Y591" t="n" s="27104">
        <v>0.5999106953997436</v>
      </c>
      <c r="Z591" t="n" s="28255">
        <v>0.6205131416163249</v>
      </c>
      <c r="AA591" t="n" s="29466">
        <v>0.0</v>
      </c>
      <c r="AB591" t="n" s="30679">
        <v>0.0</v>
      </c>
      <c r="AC591" t="n" s="31892">
        <v>0.06174099505788667</v>
      </c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</row>
    <row r="592" spans="1:23" x14ac:dyDescent="0.25">
      <c r="A592" s="116" t="str">
        <f>IF(ISBLANK(TBL_DATA[[#This Row],[Row.names]]), "",   DATE(YEAR(TBL_DATA[[#This Row],[Row.names]]), MONTH(TBL_DATA[[#This Row],[Row.names]]), DAY(TBL_DATA[[#This Row],[Row.names]])))</f>
        <v/>
      </c>
      <c r="B592" s="776" t="s">
        <v>719</v>
      </c>
      <c r="C592" s="1989" t="s">
        <v>1932</v>
      </c>
      <c r="D592" s="3202" t="n">
        <v>-0.003681564466964862</v>
      </c>
      <c r="E592" s="4415" t="n">
        <v>0.12190026463556536</v>
      </c>
      <c r="F592" s="5566" t="n">
        <v>-0.01666897694801006</v>
      </c>
      <c r="G592" s="6717" t="n">
        <v>0.32364497254268715</v>
      </c>
      <c r="H592" s="7868" t="n">
        <v>0.36431058283088213</v>
      </c>
      <c r="I592" s="9019" t="n">
        <v>0.0029218145709136592</v>
      </c>
      <c r="J592" s="10170" t="n">
        <v>-0.001970047057172186</v>
      </c>
      <c r="K592" s="11319" t="n">
        <v>0.8611009275407957</v>
      </c>
      <c r="L592" s="12468" t="n">
        <v>0.3699034995560373</v>
      </c>
      <c r="M592" s="13617" t="n">
        <v>0.002908932833411807</v>
      </c>
      <c r="N592" s="14766" t="n">
        <v>0.05817420141323238</v>
      </c>
      <c r="O592" s="15917" t="n">
        <v>0.041408982355344924</v>
      </c>
      <c r="P592" s="17130" t="n">
        <v>-0.007401369845005501</v>
      </c>
      <c r="Q592" s="18281" t="n">
        <v>-0.009306839869482764</v>
      </c>
      <c r="R592" s="19432" t="n">
        <v>-0.00807491514952137</v>
      </c>
      <c r="S592" s="20520" t="n">
        <v>0.02699800292132326</v>
      </c>
      <c r="T592" s="21608" t="n">
        <v>0.04713406435214117</v>
      </c>
      <c r="U592" s="22696" t="n">
        <v>0.5727917439841324</v>
      </c>
      <c r="V592" s="23784" t="n">
        <v>0.056446175276662736</v>
      </c>
      <c r="W592" s="24870" t="n">
        <v>0.04800922228726725</v>
      </c>
      <c r="X592" t="n" s="25956">
        <v>1.1757360895977915</v>
      </c>
      <c r="Y592" t="n" s="27105">
        <v>0.6035814632929695</v>
      </c>
      <c r="Z592" t="n" s="28256">
        <v>0.6081969249807477</v>
      </c>
      <c r="AA592" t="n" s="29467">
        <v>0.0</v>
      </c>
      <c r="AB592" t="n" s="30680">
        <v>0.0</v>
      </c>
      <c r="AC592" t="n" s="31893">
        <v>0.06020039179549127</v>
      </c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</row>
    <row r="593" spans="1:23" x14ac:dyDescent="0.25">
      <c r="A593" s="116" t="str">
        <f>IF(ISBLANK(TBL_DATA[[#This Row],[Row.names]]), "",   DATE(YEAR(TBL_DATA[[#This Row],[Row.names]]), MONTH(TBL_DATA[[#This Row],[Row.names]]), DAY(TBL_DATA[[#This Row],[Row.names]])))</f>
        <v/>
      </c>
      <c r="B593" s="777" t="s">
        <v>720</v>
      </c>
      <c r="C593" s="1990" t="s">
        <v>1933</v>
      </c>
      <c r="D593" s="3203" t="n">
        <v>-0.004158720067810931</v>
      </c>
      <c r="E593" s="4416" t="n">
        <v>0.11723459549094306</v>
      </c>
      <c r="F593" s="5567" t="n">
        <v>-0.04116363679616397</v>
      </c>
      <c r="G593" s="6718" t="n">
        <v>0.3326811823077117</v>
      </c>
      <c r="H593" s="7869" t="n">
        <v>0.37056410673000967</v>
      </c>
      <c r="I593" s="9020" t="n">
        <v>0.0029425308563562486</v>
      </c>
      <c r="J593" s="10171" t="n">
        <v>-0.016996032323689625</v>
      </c>
      <c r="K593" s="11320" t="n">
        <v>0.8807308873330892</v>
      </c>
      <c r="L593" s="12469" t="n">
        <v>0.3827809747144053</v>
      </c>
      <c r="M593" s="13618" t="n">
        <v>0.002913834798281043</v>
      </c>
      <c r="N593" s="14767" t="n">
        <v>0.05887698247645714</v>
      </c>
      <c r="O593" s="15918" t="n">
        <v>0.04223604657297982</v>
      </c>
      <c r="P593" s="17131" t="n">
        <v>-0.011529309687512757</v>
      </c>
      <c r="Q593" s="18282" t="n">
        <v>-0.009490979242626736</v>
      </c>
      <c r="R593" s="19433" t="n">
        <v>-0.008244172094656447</v>
      </c>
      <c r="S593" s="20521" t="n">
        <v>0.03303051395903234</v>
      </c>
      <c r="T593" s="21609" t="n">
        <v>0.046640990637752636</v>
      </c>
      <c r="U593" s="22697" t="n">
        <v>0.7081863722743581</v>
      </c>
      <c r="V593" s="23785" t="n">
        <v>0.06489078637853951</v>
      </c>
      <c r="W593" s="24871" t="n">
        <v>0.04726955770352702</v>
      </c>
      <c r="X593" t="n" s="25957">
        <v>1.3727817549199892</v>
      </c>
      <c r="Y593" t="n" s="27106">
        <v>0.6087397693021293</v>
      </c>
      <c r="Z593" t="n" s="28257">
        <v>0.6186929567357343</v>
      </c>
      <c r="AA593" t="n" s="29468">
        <v>0.0</v>
      </c>
      <c r="AB593" t="n" s="30681">
        <v>0.0</v>
      </c>
      <c r="AC593" t="n" s="31894">
        <v>0.06034470349636558</v>
      </c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</row>
    <row r="594" spans="1:23" x14ac:dyDescent="0.25">
      <c r="A594" s="116" t="str">
        <f>IF(ISBLANK(TBL_DATA[[#This Row],[Row.names]]), "",   DATE(YEAR(TBL_DATA[[#This Row],[Row.names]]), MONTH(TBL_DATA[[#This Row],[Row.names]]), DAY(TBL_DATA[[#This Row],[Row.names]])))</f>
        <v/>
      </c>
      <c r="B594" s="778" t="s">
        <v>721</v>
      </c>
      <c r="C594" s="1991" t="s">
        <v>1934</v>
      </c>
      <c r="D594" s="3204" t="n">
        <v>-0.00246043356829371</v>
      </c>
      <c r="E594" s="4417" t="n">
        <v>0.11448571398853802</v>
      </c>
      <c r="F594" s="5568" t="n">
        <v>-0.049169694223159977</v>
      </c>
      <c r="G594" s="6719" t="n">
        <v>0.33178403709495136</v>
      </c>
      <c r="H594" s="7870" t="n">
        <v>0.36697320655339216</v>
      </c>
      <c r="I594" s="9021" t="n">
        <v>0.0029425174318044</v>
      </c>
      <c r="J594" s="10172" t="n">
        <v>-0.029676078393775285</v>
      </c>
      <c r="K594" s="11321" t="n">
        <v>0.8782100089548484</v>
      </c>
      <c r="L594" s="12470" t="n">
        <v>0.3862513815383569</v>
      </c>
      <c r="M594" s="13619" t="n">
        <v>0.0028973653494371123</v>
      </c>
      <c r="N594" s="14768" t="n">
        <v>0.058709484702770834</v>
      </c>
      <c r="O594" s="15919" t="n">
        <v>0.04252174224430211</v>
      </c>
      <c r="P594" s="17132" t="n">
        <v>-0.013961376155232075</v>
      </c>
      <c r="Q594" s="18283" t="n">
        <v>-0.009561975046728342</v>
      </c>
      <c r="R594" s="19434" t="n">
        <v>-0.008318714911745424</v>
      </c>
      <c r="S594" s="20522" t="n">
        <v>0.025680332430007224</v>
      </c>
      <c r="T594" s="21610" t="n">
        <v>0.04661744678056918</v>
      </c>
      <c r="U594" s="22698" t="n">
        <v>0.5508738509615494</v>
      </c>
      <c r="V594" s="23786" t="n">
        <v>0.051212905844782775</v>
      </c>
      <c r="W594" s="24872" t="n">
        <v>0.04687756047362172</v>
      </c>
      <c r="X594" t="n" s="25958">
        <v>1.0924823162161048</v>
      </c>
      <c r="Y594" t="n" s="27107">
        <v>0.6057831349199087</v>
      </c>
      <c r="Z594" t="n" s="28258">
        <v>0.6214912562042663</v>
      </c>
      <c r="AA594" t="n" s="29469">
        <v>0.0</v>
      </c>
      <c r="AB594" t="n" s="30682">
        <v>0.0</v>
      </c>
      <c r="AC594" t="n" s="31895">
        <v>0.06113259088400731</v>
      </c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</row>
    <row r="595" spans="1:23" x14ac:dyDescent="0.25">
      <c r="A595" s="116" t="str">
        <f>IF(ISBLANK(TBL_DATA[[#This Row],[Row.names]]), "",   DATE(YEAR(TBL_DATA[[#This Row],[Row.names]]), MONTH(TBL_DATA[[#This Row],[Row.names]]), DAY(TBL_DATA[[#This Row],[Row.names]])))</f>
        <v/>
      </c>
      <c r="B595" s="779" t="s">
        <v>722</v>
      </c>
      <c r="C595" s="1992" t="s">
        <v>1935</v>
      </c>
      <c r="D595" s="3205" t="n">
        <v>0.006666222251849972</v>
      </c>
      <c r="E595" s="4418" t="n">
        <v>0.12191512345449729</v>
      </c>
      <c r="F595" s="5569" t="n">
        <v>-0.040802935015649244</v>
      </c>
      <c r="G595" s="6720" t="n">
        <v>0.34053467440668567</v>
      </c>
      <c r="H595" s="7871" t="n">
        <v>0.3758126559856583</v>
      </c>
      <c r="I595" s="9022" t="n">
        <v>0.0029842553869651157</v>
      </c>
      <c r="J595" s="10173" t="n">
        <v>-0.02130159834397949</v>
      </c>
      <c r="K595" s="11322" t="n">
        <v>0.899949694207257</v>
      </c>
      <c r="L595" s="12471" t="n">
        <v>0.39375662231075037</v>
      </c>
      <c r="M595" s="13620" t="n">
        <v>0.0029410473119453177</v>
      </c>
      <c r="N595" s="14769" t="n">
        <v>0.059962368291989476</v>
      </c>
      <c r="O595" s="15920" t="n">
        <v>0.04252174224430211</v>
      </c>
      <c r="P595" s="17133" t="n">
        <v>-0.007388223539774641</v>
      </c>
      <c r="Q595" s="18284" t="n">
        <v>-0.009702791666310218</v>
      </c>
      <c r="R595" s="19435" t="n">
        <v>-0.008432999869056105</v>
      </c>
      <c r="S595" s="20523" t="n">
        <v>0.03442030008893626</v>
      </c>
      <c r="T595" s="21611" t="n">
        <v>0.04697753040399387</v>
      </c>
      <c r="U595" s="22699" t="n">
        <v>0.7326970956738493</v>
      </c>
      <c r="V595" s="23787" t="n">
        <v>0.06430691296332758</v>
      </c>
      <c r="W595" s="24873" t="n">
        <v>0.047243156868952564</v>
      </c>
      <c r="X595" t="n" s="25959">
        <v>1.3611900056066963</v>
      </c>
      <c r="Y595" t="n" s="27108">
        <v>0.6130356074370054</v>
      </c>
      <c r="Z595" t="n" s="28259">
        <v>0.6275002966618822</v>
      </c>
      <c r="AA595" t="n" s="29470">
        <v>0.0</v>
      </c>
      <c r="AB595" t="n" s="30683">
        <v>0.0</v>
      </c>
      <c r="AC595" t="n" s="31896">
        <v>0.059861230138374376</v>
      </c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</row>
    <row r="596" spans="1:23" x14ac:dyDescent="0.25">
      <c r="A596" s="116" t="str">
        <f>IF(ISBLANK(TBL_DATA[[#This Row],[Row.names]]), "",   DATE(YEAR(TBL_DATA[[#This Row],[Row.names]]), MONTH(TBL_DATA[[#This Row],[Row.names]]), DAY(TBL_DATA[[#This Row],[Row.names]])))</f>
        <v/>
      </c>
      <c r="B596" s="780" t="s">
        <v>723</v>
      </c>
      <c r="C596" s="1993" t="s">
        <v>1936</v>
      </c>
      <c r="D596" s="3206" t="n">
        <v>-0.0023177273028276366</v>
      </c>
      <c r="E596" s="4419" t="n">
        <v>0.11931483014141153</v>
      </c>
      <c r="F596" s="5570" t="n">
        <v>-0.0670084633803043</v>
      </c>
      <c r="G596" s="6721" t="n">
        <v>0.34129572365609734</v>
      </c>
      <c r="H596" s="7872" t="n">
        <v>0.37322230237120263</v>
      </c>
      <c r="I596" s="9023" t="n">
        <v>0.002999281544908759</v>
      </c>
      <c r="J596" s="10174" t="n">
        <v>-0.04277473989583247</v>
      </c>
      <c r="K596" s="11323" t="n">
        <v>0.8855387944645725</v>
      </c>
      <c r="L596" s="12472" t="n">
        <v>0.38139852088442516</v>
      </c>
      <c r="M596" s="13621" t="n">
        <v>0.002979654744785566</v>
      </c>
      <c r="N596" s="14770" t="n">
        <v>0.06013962811814785</v>
      </c>
      <c r="O596" s="15921" t="n">
        <v>0.042773660153089046</v>
      </c>
      <c r="P596" s="17134" t="n">
        <v>-0.009688826955184693</v>
      </c>
      <c r="Q596" s="18285" t="n">
        <v>-0.00979178082988306</v>
      </c>
      <c r="R596" s="19436" t="n">
        <v>-0.008518235293748212</v>
      </c>
      <c r="S596" s="20524" t="n">
        <v>0.023203372144771084</v>
      </c>
      <c r="T596" s="21612" t="n">
        <v>0.047228793272824705</v>
      </c>
      <c r="U596" s="22700" t="n">
        <v>0.4912971629559341</v>
      </c>
      <c r="V596" s="23788" t="n">
        <v>0.053263193058593394</v>
      </c>
      <c r="W596" s="24874" t="n">
        <v>0.04754771940903747</v>
      </c>
      <c r="X596" t="n" s="25960">
        <v>1.120205000799041</v>
      </c>
      <c r="Y596" t="n" s="27109">
        <v>0.6109192273706915</v>
      </c>
      <c r="Z596" t="n" s="28260">
        <v>0.6175747087473912</v>
      </c>
      <c r="AA596" t="n" s="29471">
        <v>0.0</v>
      </c>
      <c r="AB596" t="n" s="30684">
        <v>0.0</v>
      </c>
      <c r="AC596" t="n" s="31897">
        <v>0.06429377587242967</v>
      </c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</row>
    <row r="597" spans="1:23" x14ac:dyDescent="0.25">
      <c r="A597" s="116" t="str">
        <f>IF(ISBLANK(TBL_DATA[[#This Row],[Row.names]]), "",   DATE(YEAR(TBL_DATA[[#This Row],[Row.names]]), MONTH(TBL_DATA[[#This Row],[Row.names]]), DAY(TBL_DATA[[#This Row],[Row.names]])))</f>
        <v/>
      </c>
      <c r="B597" s="781" t="s">
        <v>724</v>
      </c>
      <c r="C597" s="1994" t="s">
        <v>1937</v>
      </c>
      <c r="D597" s="3207" t="n">
        <v>2.6549847338315926E-5</v>
      </c>
      <c r="E597" s="4420" t="n">
        <v>0.11934454777927539</v>
      </c>
      <c r="F597" s="5571" t="n">
        <v>-0.04452578997097989</v>
      </c>
      <c r="G597" s="6722" t="n">
        <v>0.32009818821543884</v>
      </c>
      <c r="H597" s="7873" t="n">
        <v>0.32317034578137216</v>
      </c>
      <c r="I597" s="9024" t="n">
        <v>0.0029733665557763224</v>
      </c>
      <c r="J597" s="10175" t="n">
        <v>-0.03153065848544356</v>
      </c>
      <c r="K597" s="11324" t="n">
        <v>0.8562762709003069</v>
      </c>
      <c r="L597" s="12473" t="n">
        <v>0.32124063586683915</v>
      </c>
      <c r="M597" s="13622" t="n">
        <v>0.0029776022234885183</v>
      </c>
      <c r="N597" s="14771" t="n">
        <v>0.057373194716070636</v>
      </c>
      <c r="O597" s="15922" t="n">
        <v>0.03911577845202095</v>
      </c>
      <c r="P597" s="17135" t="n">
        <v>-0.009662534344722862</v>
      </c>
      <c r="Q597" s="18286" t="n">
        <v>-0.009193237006397846</v>
      </c>
      <c r="R597" s="19437" t="n">
        <v>-0.007978274787461239</v>
      </c>
      <c r="S597" s="20525" t="n">
        <v>0.028246533672609875</v>
      </c>
      <c r="T597" s="21613" t="n">
        <v>0.04715056782547623</v>
      </c>
      <c r="U597" s="22701" t="n">
        <v>0.5990709120866156</v>
      </c>
      <c r="V597" s="23789" t="n">
        <v>0.060064385135415455</v>
      </c>
      <c r="W597" s="24875" t="n">
        <v>0.04737919712505064</v>
      </c>
      <c r="X597" t="n" s="25961">
        <v>1.2677375046454262</v>
      </c>
      <c r="Y597" t="n" s="27110">
        <v>0.5684807347495358</v>
      </c>
      <c r="Z597" t="n" s="28261">
        <v>0.5667809416933839</v>
      </c>
      <c r="AA597" t="n" s="29472">
        <v>0.0</v>
      </c>
      <c r="AB597" t="n" s="30685">
        <v>0.0</v>
      </c>
      <c r="AC597" t="n" s="31898">
        <v>0.06271454777556333</v>
      </c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</row>
    <row r="598" spans="1:23" x14ac:dyDescent="0.25">
      <c r="A598" s="116" t="str">
        <f>IF(ISBLANK(TBL_DATA[[#This Row],[Row.names]]), "",   DATE(YEAR(TBL_DATA[[#This Row],[Row.names]]), MONTH(TBL_DATA[[#This Row],[Row.names]]), DAY(TBL_DATA[[#This Row],[Row.names]])))</f>
        <v/>
      </c>
      <c r="B598" s="782" t="s">
        <v>725</v>
      </c>
      <c r="C598" s="1995" t="s">
        <v>1938</v>
      </c>
      <c r="D598" s="3208" t="n">
        <v>0.002415971964105588</v>
      </c>
      <c r="E598" s="4421" t="n">
        <v>0.12204885282488442</v>
      </c>
      <c r="F598" s="5572" t="n">
        <v>-0.04523046396580399</v>
      </c>
      <c r="G598" s="6723" t="n">
        <v>0.3172119243442605</v>
      </c>
      <c r="H598" s="7874" t="n">
        <v>0.3203301163360466</v>
      </c>
      <c r="I598" s="9025" t="n">
        <v>0.0029660321645771353</v>
      </c>
      <c r="J598" s="10176" t="n">
        <v>-0.07284929402155615</v>
      </c>
      <c r="K598" s="11325" t="n">
        <v>0.9721067016636578</v>
      </c>
      <c r="L598" s="12474" t="n">
        <v>0.3898768397168347</v>
      </c>
      <c r="M598" s="13623" t="n">
        <v>0.0028101894471425524</v>
      </c>
      <c r="N598" s="14772" t="n">
        <v>0.05711196639450682</v>
      </c>
      <c r="O598" s="15923" t="n">
        <v>0.03911577845202095</v>
      </c>
      <c r="P598" s="17136" t="n">
        <v>-0.007269906792696457</v>
      </c>
      <c r="Q598" s="18287" t="n">
        <v>-0.009171069391512974</v>
      </c>
      <c r="R598" s="19438" t="n">
        <v>-0.007961639068486764</v>
      </c>
      <c r="S598" s="20526" t="n">
        <v>0.027848990425527242</v>
      </c>
      <c r="T598" s="21614" t="n">
        <v>0.047116483574380544</v>
      </c>
      <c r="U598" s="22702" t="n">
        <v>0.5910668265717107</v>
      </c>
      <c r="V598" s="23790" t="n">
        <v>0.055275448919487324</v>
      </c>
      <c r="W598" s="24876" t="n">
        <v>0.04714497728944795</v>
      </c>
      <c r="X598" t="n" s="25962">
        <v>1.172456793862093</v>
      </c>
      <c r="Y598" t="n" s="27111">
        <v>0.5659771341105986</v>
      </c>
      <c r="Z598" t="n" s="28262">
        <v>0.6244011849098581</v>
      </c>
      <c r="AA598" t="n" s="29473">
        <v>0.0</v>
      </c>
      <c r="AB598" t="n" s="30686">
        <v>0.0</v>
      </c>
      <c r="AC598" t="n" s="31899">
        <v>0.06016013568476716</v>
      </c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</row>
    <row r="599" spans="1:23" x14ac:dyDescent="0.25">
      <c r="A599" s="116" t="str">
        <f>IF(ISBLANK(TBL_DATA[[#This Row],[Row.names]]), "",   DATE(YEAR(TBL_DATA[[#This Row],[Row.names]]), MONTH(TBL_DATA[[#This Row],[Row.names]]), DAY(TBL_DATA[[#This Row],[Row.names]])))</f>
        <v/>
      </c>
      <c r="B599" s="783" t="s">
        <v>726</v>
      </c>
      <c r="C599" s="1996" t="s">
        <v>1939</v>
      </c>
      <c r="D599" s="3209" t="n">
        <v>0.001072648780358579</v>
      </c>
      <c r="E599" s="4422" t="n">
        <v>0.12325241715836976</v>
      </c>
      <c r="F599" s="5573" t="n">
        <v>-0.05882295738283483</v>
      </c>
      <c r="G599" s="6724" t="n">
        <v>0.3166788469153481</v>
      </c>
      <c r="H599" s="7875" t="n">
        <v>0.32632077365569545</v>
      </c>
      <c r="I599" s="9026" t="n">
        <v>0.0029213142036544843</v>
      </c>
      <c r="J599" s="10177" t="n">
        <v>-0.07294312123155255</v>
      </c>
      <c r="K599" s="11326" t="n">
        <v>0.9665849311614206</v>
      </c>
      <c r="L599" s="12475" t="n">
        <v>0.3768365772605057</v>
      </c>
      <c r="M599" s="13624" t="n">
        <v>0.002809652889102309</v>
      </c>
      <c r="N599" s="14773" t="n">
        <v>0.05650045729640287</v>
      </c>
      <c r="O599" s="15924" t="n">
        <v>0.03911577845202095</v>
      </c>
      <c r="P599" s="17137" t="n">
        <v>-0.006205056068992354</v>
      </c>
      <c r="Q599" s="18288" t="n">
        <v>-0.009123896529233035</v>
      </c>
      <c r="R599" s="19439" t="n">
        <v>-0.007927415815417348</v>
      </c>
      <c r="S599" s="20527" t="n">
        <v>0.021543502672816572</v>
      </c>
      <c r="T599" s="21615" t="n">
        <v>0.04697435275227529</v>
      </c>
      <c r="U599" s="22703" t="n">
        <v>0.45862266131539353</v>
      </c>
      <c r="V599" s="23791" t="n">
        <v>0.05417548710413311</v>
      </c>
      <c r="W599" s="24877" t="n">
        <v>0.04713818121898741</v>
      </c>
      <c r="X599" t="n" s="25963">
        <v>1.1492909930583204</v>
      </c>
      <c r="Y599" t="n" s="27112">
        <v>0.5712449331553807</v>
      </c>
      <c r="Z599" t="n" s="28263">
        <v>0.6138701631945518</v>
      </c>
      <c r="AA599" t="n" s="29474">
        <v>0.0</v>
      </c>
      <c r="AB599" t="n" s="30687">
        <v>0.0</v>
      </c>
      <c r="AC599" t="n" s="31900">
        <v>0.05853777148561846</v>
      </c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</row>
    <row r="600" spans="1:23" x14ac:dyDescent="0.25">
      <c r="A600" s="116" t="str">
        <f>IF(ISBLANK(TBL_DATA[[#This Row],[Row.names]]), "",   DATE(YEAR(TBL_DATA[[#This Row],[Row.names]]), MONTH(TBL_DATA[[#This Row],[Row.names]]), DAY(TBL_DATA[[#This Row],[Row.names]])))</f>
        <v/>
      </c>
      <c r="B600" s="784" t="s">
        <v>727</v>
      </c>
      <c r="C600" s="1997" t="s">
        <v>1940</v>
      </c>
      <c r="D600" s="3210" t="n">
        <v>1.0582710496724808E-4</v>
      </c>
      <c r="E600" s="4423" t="n">
        <v>0.12337128770982497</v>
      </c>
      <c r="F600" s="5574" t="n">
        <v>-0.04325581388956534</v>
      </c>
      <c r="G600" s="6725" t="n">
        <v>0.31069528531308543</v>
      </c>
      <c r="H600" s="7876" t="n">
        <v>0.3199531266470568</v>
      </c>
      <c r="I600" s="9027" t="n">
        <v>0.002898559061525062</v>
      </c>
      <c r="J600" s="10178" t="n">
        <v>-0.06835085592816192</v>
      </c>
      <c r="K600" s="11327" t="n">
        <v>0.9453286044354265</v>
      </c>
      <c r="L600" s="12476" t="n">
        <v>0.3626125365537989</v>
      </c>
      <c r="M600" s="13625" t="n">
        <v>0.0028061733029452946</v>
      </c>
      <c r="N600" s="14774" t="n">
        <v>0.055797276381110025</v>
      </c>
      <c r="O600" s="15925" t="n">
        <v>0.0382495941685379</v>
      </c>
      <c r="P600" s="17138" t="n">
        <v>-0.006099885627145252</v>
      </c>
      <c r="Q600" s="18289" t="n">
        <v>-0.00894012924561357</v>
      </c>
      <c r="R600" s="19440" t="n">
        <v>-0.00775853942726546</v>
      </c>
      <c r="S600" s="20528" t="n">
        <v>0.03286306606127143</v>
      </c>
      <c r="T600" s="21616" t="n">
        <v>0.04624658459995833</v>
      </c>
      <c r="U600" s="22704" t="n">
        <v>0.7106052554051967</v>
      </c>
      <c r="V600" s="23792" t="n">
        <v>0.05468950841455178</v>
      </c>
      <c r="W600" s="24878" t="n">
        <v>0.04713647828075078</v>
      </c>
      <c r="X600" t="n" s="25964">
        <v>1.160237472320571</v>
      </c>
      <c r="Y600" t="n" s="27113">
        <v>0.565643992849793</v>
      </c>
      <c r="Z600" t="n" s="28264">
        <v>0.6021731782085606</v>
      </c>
      <c r="AA600" t="n" s="29475">
        <v>0.0</v>
      </c>
      <c r="AB600" t="n" s="30688">
        <v>0.0</v>
      </c>
      <c r="AC600" t="n" s="31901">
        <v>0.05627696556959818</v>
      </c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</row>
    <row r="601" spans="1:23" x14ac:dyDescent="0.25">
      <c r="A601" s="116" t="str">
        <f>IF(ISBLANK(TBL_DATA[[#This Row],[Row.names]]), "",   DATE(YEAR(TBL_DATA[[#This Row],[Row.names]]), MONTH(TBL_DATA[[#This Row],[Row.names]]), DAY(TBL_DATA[[#This Row],[Row.names]])))</f>
        <v/>
      </c>
      <c r="B601" s="785" t="s">
        <v>728</v>
      </c>
      <c r="C601" s="1998" t="s">
        <v>1941</v>
      </c>
      <c r="D601" s="3211" t="n">
        <v>-0.005356930280544391</v>
      </c>
      <c r="E601" s="4424" t="n">
        <v>0.11735346604239805</v>
      </c>
      <c r="F601" s="5575" t="n">
        <v>-0.06717759216975194</v>
      </c>
      <c r="G601" s="6726" t="n">
        <v>0.31654176509583853</v>
      </c>
      <c r="H601" s="7877" t="n">
        <v>0.32237331701043803</v>
      </c>
      <c r="I601" s="9028" t="n">
        <v>0.0029437420116463</v>
      </c>
      <c r="J601" s="10179" t="n">
        <v>-0.08286941673965009</v>
      </c>
      <c r="K601" s="11328" t="n">
        <v>1.0226223235417706</v>
      </c>
      <c r="L601" s="12477" t="n">
        <v>0.3759505869656727</v>
      </c>
      <c r="M601" s="13626" t="n">
        <v>0.0028249709486715463</v>
      </c>
      <c r="N601" s="14775" t="n">
        <v>0.05676815333366711</v>
      </c>
      <c r="O601" s="15926" t="n">
        <v>0.03972176056244614</v>
      </c>
      <c r="P601" s="17139" t="n">
        <v>-0.011424139245665654</v>
      </c>
      <c r="Q601" s="18290" t="n">
        <v>-0.00922699309462944</v>
      </c>
      <c r="R601" s="19441" t="n">
        <v>-0.008024843521461496</v>
      </c>
      <c r="S601" s="20529" t="n">
        <v>0.008694926550700588</v>
      </c>
      <c r="T601" s="21617" t="n">
        <v>0.04587458501789552</v>
      </c>
      <c r="U601" s="22705" t="n">
        <v>0.18953689820428296</v>
      </c>
      <c r="V601" s="23793" t="n">
        <v>0.03430783396295167</v>
      </c>
      <c r="W601" s="24879" t="n">
        <v>0.04716289566912918</v>
      </c>
      <c r="X601" t="n" s="25965">
        <v>0.7274327302470556</v>
      </c>
      <c r="Y601" t="n" s="27114">
        <v>0.5677792854714216</v>
      </c>
      <c r="Z601" t="n" s="28265">
        <v>0.6131480954595492</v>
      </c>
      <c r="AA601" t="n" s="29476">
        <v>0.0</v>
      </c>
      <c r="AB601" t="n" s="30689">
        <v>0.0</v>
      </c>
      <c r="AC601" t="n" s="31902">
        <v>0.05398152489807285</v>
      </c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</row>
    <row r="602" spans="1:23" x14ac:dyDescent="0.25">
      <c r="A602" s="116" t="str">
        <f>IF(ISBLANK(TBL_DATA[[#This Row],[Row.names]]), "",   DATE(YEAR(TBL_DATA[[#This Row],[Row.names]]), MONTH(TBL_DATA[[#This Row],[Row.names]]), DAY(TBL_DATA[[#This Row],[Row.names]])))</f>
        <v/>
      </c>
      <c r="B602" s="786" t="s">
        <v>729</v>
      </c>
      <c r="C602" s="1999" t="s">
        <v>1942</v>
      </c>
      <c r="D602" s="3212" t="n">
        <v>-0.0019016463203809174</v>
      </c>
      <c r="E602" s="4425" t="n">
        <v>0.11522865493513379</v>
      </c>
      <c r="F602" s="5576" t="n">
        <v>-0.07057830693048306</v>
      </c>
      <c r="G602" s="6727" t="n">
        <v>0.3170339809844774</v>
      </c>
      <c r="H602" s="7878" t="n">
        <v>0.3207320152771735</v>
      </c>
      <c r="I602" s="9029" t="n">
        <v>0.002944654331223353</v>
      </c>
      <c r="J602" s="10180" t="n">
        <v>-0.07715312511308214</v>
      </c>
      <c r="K602" s="11329" t="n">
        <v>0.9875849486304676</v>
      </c>
      <c r="L602" s="12478" t="n">
        <v>0.37282691913854565</v>
      </c>
      <c r="M602" s="13627" t="n">
        <v>0.0028294853700008716</v>
      </c>
      <c r="N602" s="14776" t="n">
        <v>0.056717100196083683</v>
      </c>
      <c r="O602" s="15927" t="n">
        <v>0.03990342462861521</v>
      </c>
      <c r="P602" s="17140" t="n">
        <v>-0.01330406089368652</v>
      </c>
      <c r="Q602" s="18291" t="n">
        <v>-0.009289986815974973</v>
      </c>
      <c r="R602" s="19442" t="n">
        <v>-0.008088918368472576</v>
      </c>
      <c r="S602" s="20530" t="n">
        <v>0.004263678075881794</v>
      </c>
      <c r="T602" s="21618" t="n">
        <v>0.0458765542904526</v>
      </c>
      <c r="U602" s="22706" t="n">
        <v>0.09293806262971914</v>
      </c>
      <c r="V602" s="23794" t="n">
        <v>0.03481100014786742</v>
      </c>
      <c r="W602" s="24880" t="n">
        <v>0.04716608032493035</v>
      </c>
      <c r="X602" t="n" s="25966">
        <v>0.7380515808829579</v>
      </c>
      <c r="Y602" t="n" s="27115">
        <v>0.5663320715597638</v>
      </c>
      <c r="Z602" t="n" s="28266">
        <v>0.6105955446435437</v>
      </c>
      <c r="AA602" t="n" s="29477">
        <v>0.0</v>
      </c>
      <c r="AB602" t="n" s="30690">
        <v>0.0</v>
      </c>
      <c r="AC602" t="n" s="31903">
        <v>0.05751988965412814</v>
      </c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</row>
    <row r="603" spans="1:23" x14ac:dyDescent="0.25">
      <c r="A603" s="116" t="str">
        <f>IF(ISBLANK(TBL_DATA[[#This Row],[Row.names]]), "",   DATE(YEAR(TBL_DATA[[#This Row],[Row.names]]), MONTH(TBL_DATA[[#This Row],[Row.names]]), DAY(TBL_DATA[[#This Row],[Row.names]])))</f>
        <v/>
      </c>
      <c r="B603" s="787" t="s">
        <v>730</v>
      </c>
      <c r="C603" s="2000" t="s">
        <v>1943</v>
      </c>
      <c r="D603" s="3213" t="n">
        <v>0.0023582706015589225</v>
      </c>
      <c r="E603" s="4426" t="n">
        <v>0.1178586658860834</v>
      </c>
      <c r="F603" s="5577" t="n">
        <v>-0.05377703047336446</v>
      </c>
      <c r="G603" s="6728" t="n">
        <v>0.31412075241940757</v>
      </c>
      <c r="H603" s="7879" t="n">
        <v>0.3144246271395116</v>
      </c>
      <c r="I603" s="9030" t="n">
        <v>0.00296382770767008</v>
      </c>
      <c r="J603" s="10181" t="n">
        <v>-0.03895811626324297</v>
      </c>
      <c r="K603" s="11330" t="n">
        <v>0.9213362716072928</v>
      </c>
      <c r="L603" s="12479" t="n">
        <v>0.33835028099719855</v>
      </c>
      <c r="M603" s="13628" t="n">
        <v>0.002911651656298104</v>
      </c>
      <c r="N603" s="14777" t="n">
        <v>0.056823191169676546</v>
      </c>
      <c r="O603" s="15928" t="n">
        <v>0.039837859028643605</v>
      </c>
      <c r="P603" s="17141" t="n">
        <v>-0.010977164867814526</v>
      </c>
      <c r="Q603" s="18292" t="n">
        <v>-0.009252076743629689</v>
      </c>
      <c r="R603" s="19443" t="n">
        <v>-0.008048761662916027</v>
      </c>
      <c r="S603" s="20531" t="n">
        <v>0.006119442200769765</v>
      </c>
      <c r="T603" s="21619" t="n">
        <v>0.04592835533103625</v>
      </c>
      <c r="U603" s="22707" t="n">
        <v>0.13323887077303048</v>
      </c>
      <c r="V603" s="23795" t="n">
        <v>0.03230230381965926</v>
      </c>
      <c r="W603" s="24881" t="n">
        <v>0.04686475350286863</v>
      </c>
      <c r="X603" t="n" s="25967">
        <v>0.6892664829162498</v>
      </c>
      <c r="Y603" t="n" s="27116">
        <v>0.5607357908494086</v>
      </c>
      <c r="Z603" t="n" s="28267">
        <v>0.5816788469569774</v>
      </c>
      <c r="AA603" t="n" s="29478">
        <v>0.0</v>
      </c>
      <c r="AB603" t="n" s="30691">
        <v>0.0</v>
      </c>
      <c r="AC603" t="n" s="31904">
        <v>0.0559896754292295</v>
      </c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</row>
    <row r="604" spans="1:23" x14ac:dyDescent="0.25">
      <c r="A604" s="116" t="str">
        <f>IF(ISBLANK(TBL_DATA[[#This Row],[Row.names]]), "",   DATE(YEAR(TBL_DATA[[#This Row],[Row.names]]), MONTH(TBL_DATA[[#This Row],[Row.names]]), DAY(TBL_DATA[[#This Row],[Row.names]])))</f>
        <v/>
      </c>
      <c r="B604" s="788" t="s">
        <v>731</v>
      </c>
      <c r="C604" s="2001" t="s">
        <v>1944</v>
      </c>
      <c r="D604" s="3214" t="n">
        <v>0.00798862186303704</v>
      </c>
      <c r="E604" s="4427" t="n">
        <v>0.12678881606416637</v>
      </c>
      <c r="F604" s="5578" t="n">
        <v>-0.010721276141492098</v>
      </c>
      <c r="G604" s="6729" t="n">
        <v>0.2932562209917269</v>
      </c>
      <c r="H604" s="7880" t="n">
        <v>0.25804857663338787</v>
      </c>
      <c r="I604" s="9031" t="n">
        <v>0.003196488883611418</v>
      </c>
      <c r="J604" s="10182" t="n">
        <v>-0.017953808729982645</v>
      </c>
      <c r="K604" s="11331" t="n">
        <v>0.9394086719346599</v>
      </c>
      <c r="L604" s="12480" t="n">
        <v>0.32381591044303915</v>
      </c>
      <c r="M604" s="13629" t="n">
        <v>0.0030515320531527335</v>
      </c>
      <c r="N604" s="14778" t="n">
        <v>0.058909553718672444</v>
      </c>
      <c r="O604" s="15929" t="n">
        <v>0.039837849925548584</v>
      </c>
      <c r="P604" s="17142" t="n">
        <v>-0.003076235424034679</v>
      </c>
      <c r="Q604" s="18293" t="n">
        <v>-0.00947255339304719</v>
      </c>
      <c r="R604" s="19444" t="n">
        <v>-0.008225056500869502</v>
      </c>
      <c r="S604" s="20532" t="n">
        <v>0.042150923834526344</v>
      </c>
      <c r="T604" s="21620" t="n">
        <v>0.045776456778727014</v>
      </c>
      <c r="U604" s="22708" t="n">
        <v>0.9207991793308584</v>
      </c>
      <c r="V604" s="23796" t="n">
        <v>0.06218989938003139</v>
      </c>
      <c r="W604" s="24882" t="n">
        <v>0.04668851508678635</v>
      </c>
      <c r="X604" t="n" s="25968">
        <v>1.332017076671436</v>
      </c>
      <c r="Y604" t="n" s="27117">
        <v>0.5079848192942266</v>
      </c>
      <c r="Z604" t="n" s="28268">
        <v>0.5690482496616954</v>
      </c>
      <c r="AA604" t="n" s="29479">
        <v>0.0</v>
      </c>
      <c r="AB604" t="n" s="30692">
        <v>0.0</v>
      </c>
      <c r="AC604" t="n" s="31905">
        <v>0.05455262669646399</v>
      </c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</row>
    <row r="605" spans="1:23" x14ac:dyDescent="0.25">
      <c r="A605" s="116" t="str">
        <f>IF(ISBLANK(TBL_DATA[[#This Row],[Row.names]]), "",   DATE(YEAR(TBL_DATA[[#This Row],[Row.names]]), MONTH(TBL_DATA[[#This Row],[Row.names]]), DAY(TBL_DATA[[#This Row],[Row.names]])))</f>
        <v/>
      </c>
      <c r="B605" s="789" t="s">
        <v>732</v>
      </c>
      <c r="C605" s="2002" t="s">
        <v>1945</v>
      </c>
      <c r="D605" s="3215" t="n">
        <v>0.0010549496920865594</v>
      </c>
      <c r="E605" s="4428" t="n">
        <v>0.12797752157872</v>
      </c>
      <c r="F605" s="5579" t="n">
        <v>-0.02127515301326588</v>
      </c>
      <c r="G605" s="6730" t="n">
        <v>0.2791337981283934</v>
      </c>
      <c r="H605" s="7881" t="n">
        <v>0.24086459916119587</v>
      </c>
      <c r="I605" s="9032" t="n">
        <v>0.0032003486266167338</v>
      </c>
      <c r="J605" s="10183" t="n">
        <v>-0.025251961139509005</v>
      </c>
      <c r="K605" s="11332" t="n">
        <v>0.9127313050835185</v>
      </c>
      <c r="L605" s="12481" t="n">
        <v>0.3053293979966129</v>
      </c>
      <c r="M605" s="13630" t="n">
        <v>0.0030614496992878494</v>
      </c>
      <c r="N605" s="14779" t="n">
        <v>0.05830931486710966</v>
      </c>
      <c r="O605" s="15930" t="n">
        <v>0.039837849925548584</v>
      </c>
      <c r="P605" s="17143" t="n">
        <v>-0.0020245310055613253</v>
      </c>
      <c r="Q605" s="18294" t="n">
        <v>-0.009427866977933977</v>
      </c>
      <c r="R605" s="19445" t="n">
        <v>-0.008193081030834312</v>
      </c>
      <c r="S605" s="20533" t="n">
        <v>0.03494905174041185</v>
      </c>
      <c r="T605" s="21621" t="n">
        <v>0.04590025906184932</v>
      </c>
      <c r="U605" s="22709" t="n">
        <v>0.7614129517944327</v>
      </c>
      <c r="V605" s="23797" t="n">
        <v>0.05803534065652971</v>
      </c>
      <c r="W605" s="24883" t="n">
        <v>0.04673030897440017</v>
      </c>
      <c r="X605" t="n" s="25969">
        <v>1.2419207561482777</v>
      </c>
      <c r="Y605" t="n" s="27118">
        <v>0.4907795830728861</v>
      </c>
      <c r="Z605" t="n" s="28269">
        <v>0.5525661933167944</v>
      </c>
      <c r="AA605" t="n" s="29480">
        <v>0.0</v>
      </c>
      <c r="AB605" t="n" s="30693">
        <v>0.0</v>
      </c>
      <c r="AC605" t="n" s="31906">
        <v>0.06287856183349846</v>
      </c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</row>
    <row r="606" spans="1:23" x14ac:dyDescent="0.25">
      <c r="A606" s="116" t="str">
        <f>IF(ISBLANK(TBL_DATA[[#This Row],[Row.names]]), "",   DATE(YEAR(TBL_DATA[[#This Row],[Row.names]]), MONTH(TBL_DATA[[#This Row],[Row.names]]), DAY(TBL_DATA[[#This Row],[Row.names]])))</f>
        <v/>
      </c>
      <c r="B606" s="790" t="s">
        <v>733</v>
      </c>
      <c r="C606" s="2003" t="s">
        <v>1946</v>
      </c>
      <c r="D606" s="3216" t="n">
        <v>0.004557849116751979</v>
      </c>
      <c r="E606" s="4429" t="n">
        <v>0.13311867292916357</v>
      </c>
      <c r="F606" s="5580" t="n">
        <v>-0.009509645263107491</v>
      </c>
      <c r="G606" s="6731" t="n">
        <v>0.2770087492423603</v>
      </c>
      <c r="H606" s="7882" t="n">
        <v>0.2312798643536812</v>
      </c>
      <c r="I606" s="9033" t="n">
        <v>0.0032383776170410816</v>
      </c>
      <c r="J606" s="10184" t="n">
        <v>-0.017783208605644862</v>
      </c>
      <c r="K606" s="11333" t="n">
        <v>0.9352418498266631</v>
      </c>
      <c r="L606" s="12482" t="n">
        <v>0.30863051210187953</v>
      </c>
      <c r="M606" s="13631" t="n">
        <v>0.003071131871724583</v>
      </c>
      <c r="N606" s="14780" t="n">
        <v>0.05863320456713452</v>
      </c>
      <c r="O606" s="15931" t="n">
        <v>0.039837849925548584</v>
      </c>
      <c r="P606" s="17144" t="n">
        <v>0.0</v>
      </c>
      <c r="Q606" s="18295" t="n">
        <v>-0.009461383382877627</v>
      </c>
      <c r="R606" s="19446" t="n">
        <v>-0.00821973859253975</v>
      </c>
      <c r="S606" s="20534" t="n">
        <v>0.046196617339887114</v>
      </c>
      <c r="T606" s="21622" t="n">
        <v>0.0461759716349887</v>
      </c>
      <c r="U606" s="22710" t="n">
        <v>1.0004471092684657</v>
      </c>
      <c r="V606" s="23798" t="n">
        <v>0.06397424493085624</v>
      </c>
      <c r="W606" s="24884" t="n">
        <v>0.04684325916503526</v>
      </c>
      <c r="X606" t="n" s="25970">
        <v>1.3657086648361967</v>
      </c>
      <c r="Y606" t="n" s="27119">
        <v>0.48091565201569514</v>
      </c>
      <c r="Z606" t="n" s="28270">
        <v>0.5555452385736733</v>
      </c>
      <c r="AA606" t="n" s="29481">
        <v>0.0</v>
      </c>
      <c r="AB606" t="n" s="30694">
        <v>0.0</v>
      </c>
      <c r="AC606" t="n" s="31907">
        <v>0.060426617695920504</v>
      </c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</row>
    <row r="607" spans="1:23" x14ac:dyDescent="0.25">
      <c r="A607" s="116" t="str">
        <f>IF(ISBLANK(TBL_DATA[[#This Row],[Row.names]]), "",   DATE(YEAR(TBL_DATA[[#This Row],[Row.names]]), MONTH(TBL_DATA[[#This Row],[Row.names]]), DAY(TBL_DATA[[#This Row],[Row.names]])))</f>
        <v/>
      </c>
      <c r="B607" s="791" t="s">
        <v>734</v>
      </c>
      <c r="C607" s="2004" t="s">
        <v>1947</v>
      </c>
      <c r="D607" s="3217" t="n">
        <v>-0.0022685846916429076</v>
      </c>
      <c r="E607" s="4430" t="n">
        <v>0.13054809725394168</v>
      </c>
      <c r="F607" s="5581" t="n">
        <v>-0.007308292486768231</v>
      </c>
      <c r="G607" s="6732" t="n">
        <v>0.2810408923328659</v>
      </c>
      <c r="H607" s="7883" t="n">
        <v>0.23836546508663156</v>
      </c>
      <c r="I607" s="9034" t="n">
        <v>0.003230786560703747</v>
      </c>
      <c r="J607" s="10185" t="n">
        <v>-0.0216399641181676</v>
      </c>
      <c r="K607" s="11334" t="n">
        <v>0.940192764404432</v>
      </c>
      <c r="L607" s="12483" t="n">
        <v>0.3107120777327535</v>
      </c>
      <c r="M607" s="13632" t="n">
        <v>0.003073514653377509</v>
      </c>
      <c r="N607" s="14781" t="n">
        <v>0.05876723044829114</v>
      </c>
      <c r="O607" s="15932" t="n">
        <v>0.040004445782476944</v>
      </c>
      <c r="P607" s="17145" t="n">
        <v>-0.0022685846916429275</v>
      </c>
      <c r="Q607" s="18296" t="n">
        <v>-0.009498294829684744</v>
      </c>
      <c r="R607" s="19447" t="n">
        <v>-0.008253811843168828</v>
      </c>
      <c r="S607" s="20535" t="n">
        <v>0.04105550084835663</v>
      </c>
      <c r="T607" s="21623" t="n">
        <v>0.04620922676345195</v>
      </c>
      <c r="U607" s="22711" t="n">
        <v>0.8884697651082202</v>
      </c>
      <c r="V607" s="23799" t="n">
        <v>0.05554040783159331</v>
      </c>
      <c r="W607" s="24885" t="n">
        <v>0.046822899227520025</v>
      </c>
      <c r="X607" t="n" s="25971">
        <v>1.1861804533229243</v>
      </c>
      <c r="Y607" t="n" s="27120">
        <v>0.4882268582192417</v>
      </c>
      <c r="Z607" t="n" s="28271">
        <v>0.5574155341688583</v>
      </c>
      <c r="AA607" t="n" s="29482">
        <v>0.0</v>
      </c>
      <c r="AB607" t="n" s="30695">
        <v>0.0</v>
      </c>
      <c r="AC607" t="n" s="31908">
        <v>0.061140189888072</v>
      </c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</row>
    <row r="608" spans="1:23" x14ac:dyDescent="0.25">
      <c r="A608" s="116" t="str">
        <f>IF(ISBLANK(TBL_DATA[[#This Row],[Row.names]]), "",   DATE(YEAR(TBL_DATA[[#This Row],[Row.names]]), MONTH(TBL_DATA[[#This Row],[Row.names]]), DAY(TBL_DATA[[#This Row],[Row.names]])))</f>
        <v/>
      </c>
      <c r="B608" s="792" t="s">
        <v>735</v>
      </c>
      <c r="C608" s="2005" t="s">
        <v>1948</v>
      </c>
      <c r="D608" s="3218" t="n">
        <v>-0.003916620666088351</v>
      </c>
      <c r="E608" s="4431" t="n">
        <v>0.12612016921223002</v>
      </c>
      <c r="F608" s="5582" t="n">
        <v>0.004886517706723659</v>
      </c>
      <c r="G608" s="6733" t="n">
        <v>0.2788315344346833</v>
      </c>
      <c r="H608" s="7884" t="n">
        <v>0.24851397442920484</v>
      </c>
      <c r="I608" s="9035" t="n">
        <v>0.0031983582875101425</v>
      </c>
      <c r="J608" s="10186" t="n">
        <v>-0.018125359356982784</v>
      </c>
      <c r="K608" s="11335" t="n">
        <v>0.9340469420224198</v>
      </c>
      <c r="L608" s="12484" t="n">
        <v>0.30941454976467375</v>
      </c>
      <c r="M608" s="13633" t="n">
        <v>0.0030660227312717474</v>
      </c>
      <c r="N608" s="14782" t="n">
        <v>0.05856888128449002</v>
      </c>
      <c r="O608" s="15933" t="n">
        <v>0.03973590831153005</v>
      </c>
      <c r="P608" s="17146" t="n">
        <v>-0.00617632017204528</v>
      </c>
      <c r="Q608" s="18297" t="n">
        <v>-0.009455221325175438</v>
      </c>
      <c r="R608" s="19448" t="n">
        <v>-0.008214938675443428</v>
      </c>
      <c r="S608" s="20536" t="n">
        <v>0.033033005694023565</v>
      </c>
      <c r="T608" s="21624" t="n">
        <v>0.04581136994617747</v>
      </c>
      <c r="U608" s="22712" t="n">
        <v>0.7210656597441453</v>
      </c>
      <c r="V608" s="23800" t="n">
        <v>0.03229173882258962</v>
      </c>
      <c r="W608" s="24886" t="n">
        <v>0.04536076172822948</v>
      </c>
      <c r="X608" t="n" s="25972">
        <v>0.7118870493414448</v>
      </c>
      <c r="Y608" t="n" s="27121">
        <v>0.49851175956962623</v>
      </c>
      <c r="Z608" t="n" s="28272">
        <v>0.5562504379905456</v>
      </c>
      <c r="AA608" t="n" s="29483">
        <v>0.0</v>
      </c>
      <c r="AB608" t="n" s="30696">
        <v>0.0</v>
      </c>
      <c r="AC608" t="n" s="31909">
        <v>0.059700986796352676</v>
      </c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</row>
    <row r="609" spans="1:23" x14ac:dyDescent="0.25">
      <c r="A609" s="116" t="str">
        <f>IF(ISBLANK(TBL_DATA[[#This Row],[Row.names]]), "",   DATE(YEAR(TBL_DATA[[#This Row],[Row.names]]), MONTH(TBL_DATA[[#This Row],[Row.names]]), DAY(TBL_DATA[[#This Row],[Row.names]])))</f>
        <v/>
      </c>
      <c r="B609" s="793" t="s">
        <v>736</v>
      </c>
      <c r="C609" s="2006" t="s">
        <v>1949</v>
      </c>
      <c r="D609" s="3219" t="n">
        <v>0.0013854436058478269</v>
      </c>
      <c r="E609" s="4432" t="n">
        <v>0.12768034520008142</v>
      </c>
      <c r="F609" s="5583" t="n">
        <v>0.0190129194715849</v>
      </c>
      <c r="G609" s="6734" t="n">
        <v>0.2756705435706775</v>
      </c>
      <c r="H609" s="7885" t="n">
        <v>0.24416095197737872</v>
      </c>
      <c r="I609" s="9036" t="n">
        <v>0.003209320879934751</v>
      </c>
      <c r="J609" s="10187" t="n">
        <v>0.005073515092058223</v>
      </c>
      <c r="K609" s="11336" t="n">
        <v>0.8935673912555672</v>
      </c>
      <c r="L609" s="12485" t="n">
        <v>0.2923039845914833</v>
      </c>
      <c r="M609" s="13634" t="n">
        <v>0.003105430789069025</v>
      </c>
      <c r="N609" s="14783" t="n">
        <v>0.05860015297570834</v>
      </c>
      <c r="O609" s="15934" t="n">
        <v>0.039734126164868794</v>
      </c>
      <c r="P609" s="17147" t="n">
        <v>-0.004799433509487416</v>
      </c>
      <c r="Q609" s="18298" t="n">
        <v>-0.009435451832785085</v>
      </c>
      <c r="R609" s="19449" t="n">
        <v>-0.008194506958759298</v>
      </c>
      <c r="S609" s="20537" t="n">
        <v>0.03914978561719229</v>
      </c>
      <c r="T609" s="21625" t="n">
        <v>0.045924012951630254</v>
      </c>
      <c r="U609" s="22713" t="n">
        <v>0.8524905185970364</v>
      </c>
      <c r="V609" s="23801" t="n">
        <v>0.04654768613857829</v>
      </c>
      <c r="W609" s="24887" t="n">
        <v>0.04531800113269288</v>
      </c>
      <c r="X609" t="n" s="25973">
        <v>1.0271345817368434</v>
      </c>
      <c r="Y609" t="n" s="27122">
        <v>0.4941264534280458</v>
      </c>
      <c r="Z609" t="n" s="28273">
        <v>0.540651444640152</v>
      </c>
      <c r="AA609" t="n" s="29484">
        <v>0.0</v>
      </c>
      <c r="AB609" t="n" s="30697">
        <v>0.0</v>
      </c>
      <c r="AC609" t="n" s="31910">
        <v>0.06020391810885707</v>
      </c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</row>
    <row r="610" spans="1:23" x14ac:dyDescent="0.25">
      <c r="A610" s="116" t="str">
        <f>IF(ISBLANK(TBL_DATA[[#This Row],[Row.names]]), "",   DATE(YEAR(TBL_DATA[[#This Row],[Row.names]]), MONTH(TBL_DATA[[#This Row],[Row.names]]), DAY(TBL_DATA[[#This Row],[Row.names]])))</f>
        <v/>
      </c>
      <c r="B610" s="794" t="s">
        <v>737</v>
      </c>
      <c r="C610" s="2007" t="s">
        <v>1950</v>
      </c>
      <c r="D610" s="3220" t="n">
        <v>0.002055525542540163</v>
      </c>
      <c r="E610" s="4433" t="n">
        <v>0.12999832095346053</v>
      </c>
      <c r="F610" s="5584" t="n">
        <v>0.03476182607870193</v>
      </c>
      <c r="G610" s="6735" t="n">
        <v>0.2785978057224156</v>
      </c>
      <c r="H610" s="7886" t="n">
        <v>0.2465854051841351</v>
      </c>
      <c r="I610" s="9037" t="n">
        <v>0.0032088468629258124</v>
      </c>
      <c r="J610" s="10188" t="n">
        <v>0.020965790423727926</v>
      </c>
      <c r="K610" s="11337" t="n">
        <v>0.9075179300049113</v>
      </c>
      <c r="L610" s="12486" t="n">
        <v>0.2971546173797381</v>
      </c>
      <c r="M610" s="13635" t="n">
        <v>0.003099287574770989</v>
      </c>
      <c r="N610" s="14784" t="n">
        <v>0.058685694368608446</v>
      </c>
      <c r="O610" s="15935" t="n">
        <v>0.0397284406257186</v>
      </c>
      <c r="P610" s="17148" t="n">
        <v>-0.002753773325115838</v>
      </c>
      <c r="Q610" s="18299" t="n">
        <v>-0.009411737246506213</v>
      </c>
      <c r="R610" s="19450" t="n">
        <v>-0.008168980907020935</v>
      </c>
      <c r="S610" s="20538" t="n">
        <v>0.044393359682102895</v>
      </c>
      <c r="T610" s="21626" t="n">
        <v>0.0459950254586269</v>
      </c>
      <c r="U610" s="22714" t="n">
        <v>0.9651774129799161</v>
      </c>
      <c r="V610" s="23802" t="n">
        <v>0.053032954987533465</v>
      </c>
      <c r="W610" s="24888" t="n">
        <v>0.04532784616098111</v>
      </c>
      <c r="X610" t="n" s="25974">
        <v>1.1699862111071369</v>
      </c>
      <c r="Y610" t="n" s="27123">
        <v>0.4965736654154497</v>
      </c>
      <c r="Z610" t="n" s="28274">
        <v>0.5451189020569164</v>
      </c>
      <c r="AA610" t="n" s="29485">
        <v>0.0</v>
      </c>
      <c r="AB610" t="n" s="30698">
        <v>0.0</v>
      </c>
      <c r="AC610" t="n" s="31911">
        <v>0.05798104066584672</v>
      </c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</row>
    <row r="611" spans="1:23" x14ac:dyDescent="0.25">
      <c r="A611" s="116" t="str">
        <f>IF(ISBLANK(TBL_DATA[[#This Row],[Row.names]]), "",   DATE(YEAR(TBL_DATA[[#This Row],[Row.names]]), MONTH(TBL_DATA[[#This Row],[Row.names]]), DAY(TBL_DATA[[#This Row],[Row.names]])))</f>
        <v/>
      </c>
      <c r="B611" s="795" t="s">
        <v>738</v>
      </c>
      <c r="C611" s="2008" t="s">
        <v>1951</v>
      </c>
      <c r="D611" s="3221" t="n">
        <v>0.001209746347749461</v>
      </c>
      <c r="E611" s="4434" t="n">
        <v>0.13136533229519687</v>
      </c>
      <c r="F611" s="5585" t="n">
        <v>0.017543894009586447</v>
      </c>
      <c r="G611" s="6736" t="n">
        <v>0.27241353694251985</v>
      </c>
      <c r="H611" s="7887" t="n">
        <v>0.24385830863160357</v>
      </c>
      <c r="I611" s="9038" t="n">
        <v>0.003171774467961771</v>
      </c>
      <c r="J611" s="10189" t="n">
        <v>-0.004809693895613698</v>
      </c>
      <c r="K611" s="11338" t="n">
        <v>0.9041348748326703</v>
      </c>
      <c r="L611" s="12487" t="n">
        <v>0.30848526297974793</v>
      </c>
      <c r="M611" s="13636" t="n">
        <v>0.0030332026487370615</v>
      </c>
      <c r="N611" s="14785" t="n">
        <v>0.057902988208465324</v>
      </c>
      <c r="O611" s="15936" t="n">
        <v>0.0397284406257186</v>
      </c>
      <c r="P611" s="17149" t="n">
        <v>-0.0015473583445890782</v>
      </c>
      <c r="Q611" s="18300" t="n">
        <v>-0.009343923927816269</v>
      </c>
      <c r="R611" s="19451" t="n">
        <v>-0.008117742548428803</v>
      </c>
      <c r="S611" s="20539" t="n">
        <v>0.041206815057207136</v>
      </c>
      <c r="T611" s="21627" t="n">
        <v>0.045996608923504836</v>
      </c>
      <c r="U611" s="22715" t="n">
        <v>0.8958663697520959</v>
      </c>
      <c r="V611" s="23803" t="n">
        <v>0.05081333973950297</v>
      </c>
      <c r="W611" s="24889" t="n">
        <v>0.045344354964518545</v>
      </c>
      <c r="X611" t="n" s="25975">
        <v>1.1206100468131888</v>
      </c>
      <c r="Y611" t="n" s="27124">
        <v>0.49382011768619105</v>
      </c>
      <c r="Z611" t="n" s="28275">
        <v>0.5554144965516725</v>
      </c>
      <c r="AA611" t="n" s="29486">
        <v>0.0</v>
      </c>
      <c r="AB611" t="n" s="30699">
        <v>0.0</v>
      </c>
      <c r="AC611" t="n" s="31912">
        <v>0.0562189538987922</v>
      </c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</row>
    <row r="612" spans="1:23" x14ac:dyDescent="0.25">
      <c r="A612" s="116" t="str">
        <f>IF(ISBLANK(TBL_DATA[[#This Row],[Row.names]]), "",   DATE(YEAR(TBL_DATA[[#This Row],[Row.names]]), MONTH(TBL_DATA[[#This Row],[Row.names]]), DAY(TBL_DATA[[#This Row],[Row.names]])))</f>
        <v/>
      </c>
      <c r="B612" s="796" t="s">
        <v>739</v>
      </c>
      <c r="C612" s="2009" t="s">
        <v>1952</v>
      </c>
      <c r="D612" s="3222" t="n">
        <v>3.4147174321326983E-4</v>
      </c>
      <c r="E612" s="4435" t="n">
        <v>0.1317516615874268</v>
      </c>
      <c r="F612" s="5586" t="n">
        <v>0.028360656049724264</v>
      </c>
      <c r="G612" s="6737" t="n">
        <v>0.2787399346694752</v>
      </c>
      <c r="H612" s="7888" t="n">
        <v>0.24483035233406195</v>
      </c>
      <c r="I612" s="9039" t="n">
        <v>0.003166345636637478</v>
      </c>
      <c r="J612" s="10190" t="n">
        <v>0.00158356951834282</v>
      </c>
      <c r="K612" s="11339" t="n">
        <v>0.9234293923415824</v>
      </c>
      <c r="L612" s="12488" t="n">
        <v>0.3106938976538748</v>
      </c>
      <c r="M612" s="13637" t="n">
        <v>0.0030251166019844553</v>
      </c>
      <c r="N612" s="14786" t="n">
        <v>0.057841071255304084</v>
      </c>
      <c r="O612" s="15937" t="n">
        <v>0.0397284406257186</v>
      </c>
      <c r="P612" s="17150" t="n">
        <v>-0.001206414980527093</v>
      </c>
      <c r="Q612" s="18301" t="n">
        <v>-0.009353886656958594</v>
      </c>
      <c r="R612" s="19452" t="n">
        <v>-0.008129016460592655</v>
      </c>
      <c r="S612" s="20540" t="n">
        <v>0.04587768027547279</v>
      </c>
      <c r="T612" s="21628" t="n">
        <v>0.046007221542168776</v>
      </c>
      <c r="U612" s="22716" t="n">
        <v>0.9971843275391613</v>
      </c>
      <c r="V612" s="23804" t="n">
        <v>0.057268011827666054</v>
      </c>
      <c r="W612" s="24890" t="n">
        <v>0.045182358617406444</v>
      </c>
      <c r="X612" t="n" s="25976">
        <v>1.2674861069692724</v>
      </c>
      <c r="Y612" t="n" s="27125">
        <v>0.49480334713304225</v>
      </c>
      <c r="Z612" t="n" s="28276">
        <v>0.5573992264561145</v>
      </c>
      <c r="AA612" t="n" s="29487">
        <v>0.0</v>
      </c>
      <c r="AB612" t="n" s="30700">
        <v>0.0</v>
      </c>
      <c r="AC612" t="n" s="31913">
        <v>0.05410509709019763</v>
      </c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</row>
    <row r="613" spans="1:23" x14ac:dyDescent="0.25">
      <c r="A613" s="116" t="str">
        <f>IF(ISBLANK(TBL_DATA[[#This Row],[Row.names]]), "",   DATE(YEAR(TBL_DATA[[#This Row],[Row.names]]), MONTH(TBL_DATA[[#This Row],[Row.names]]), DAY(TBL_DATA[[#This Row],[Row.names]])))</f>
        <v/>
      </c>
      <c r="B613" s="797" t="s">
        <v>740</v>
      </c>
      <c r="C613" s="2010" t="s">
        <v>1953</v>
      </c>
      <c r="D613" s="3223" t="n">
        <v>0.0024288733966153853</v>
      </c>
      <c r="E613" s="4436" t="n">
        <v>0.13450054308983184</v>
      </c>
      <c r="F613" s="5587" t="n">
        <v>0.027674745887441787</v>
      </c>
      <c r="G613" s="6738" t="n">
        <v>0.2645408164961859</v>
      </c>
      <c r="H613" s="7889" t="n">
        <v>0.24149855398738193</v>
      </c>
      <c r="I613" s="9040" t="n">
        <v>0.003173965164348883</v>
      </c>
      <c r="J613" s="10191" t="n">
        <v>0.0021289193445859222</v>
      </c>
      <c r="K613" s="11340" t="n">
        <v>0.9040729545839935</v>
      </c>
      <c r="L613" s="12489" t="n">
        <v>0.31021383803783986</v>
      </c>
      <c r="M613" s="13638" t="n">
        <v>0.003026782317399086</v>
      </c>
      <c r="N613" s="14787" t="n">
        <v>0.057852778239888054</v>
      </c>
      <c r="O613" s="15938" t="n">
        <v>0.03957869771496112</v>
      </c>
      <c r="P613" s="17151" t="n">
        <v>0.0</v>
      </c>
      <c r="Q613" s="18302" t="n">
        <v>-0.00928993287853589</v>
      </c>
      <c r="R613" s="19453" t="n">
        <v>-0.008064814769463722</v>
      </c>
      <c r="S613" s="20541" t="n">
        <v>0.05227558096676699</v>
      </c>
      <c r="T613" s="21629" t="n">
        <v>0.04596667024110891</v>
      </c>
      <c r="U613" s="22717" t="n">
        <v>1.1372496787904356</v>
      </c>
      <c r="V613" s="23805" t="n">
        <v>0.06295824120418692</v>
      </c>
      <c r="W613" s="24891" t="n">
        <v>0.04509586635934271</v>
      </c>
      <c r="X613" t="n" s="25977">
        <v>1.396097830841287</v>
      </c>
      <c r="Y613" t="n" s="27126">
        <v>0.4914250237700375</v>
      </c>
      <c r="Z613" t="n" s="28277">
        <v>0.5569684354053107</v>
      </c>
      <c r="AA613" t="n" s="29488">
        <v>0.0</v>
      </c>
      <c r="AB613" t="n" s="30701">
        <v>0.0</v>
      </c>
      <c r="AC613" t="n" s="31914">
        <v>0.051898520575100394</v>
      </c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</row>
    <row r="614" spans="1:23" x14ac:dyDescent="0.25">
      <c r="A614" s="116" t="str">
        <f>IF(ISBLANK(TBL_DATA[[#This Row],[Row.names]]), "",   DATE(YEAR(TBL_DATA[[#This Row],[Row.names]]), MONTH(TBL_DATA[[#This Row],[Row.names]]), DAY(TBL_DATA[[#This Row],[Row.names]])))</f>
        <v/>
      </c>
      <c r="B614" s="798" t="s">
        <v>741</v>
      </c>
      <c r="C614" s="2011" t="s">
        <v>1954</v>
      </c>
      <c r="D614" s="3224" t="n">
        <v>-0.002069362950544908</v>
      </c>
      <c r="E614" s="4437" t="n">
        <v>0.13215284969858865</v>
      </c>
      <c r="F614" s="5588" t="n">
        <v>0.024389364112507472</v>
      </c>
      <c r="G614" s="6739" t="n">
        <v>0.2623079698583396</v>
      </c>
      <c r="H614" s="7890" t="n">
        <v>0.23340629717433117</v>
      </c>
      <c r="I614" s="9041" t="n">
        <v>0.00318149278707881</v>
      </c>
      <c r="J614" s="10192" t="n">
        <v>-0.004431108679269435</v>
      </c>
      <c r="K614" s="11341" t="n">
        <v>0.8586762976698</v>
      </c>
      <c r="L614" s="12490" t="n">
        <v>0.2843516669109452</v>
      </c>
      <c r="M614" s="13639" t="n">
        <v>0.0030739595706522275</v>
      </c>
      <c r="N614" s="14788" t="n">
        <v>0.05768309966615032</v>
      </c>
      <c r="O614" s="15939" t="n">
        <v>0.039364580070377984</v>
      </c>
      <c r="P614" s="17152" t="n">
        <v>-0.0020693629505449396</v>
      </c>
      <c r="Q614" s="18303" t="n">
        <v>-0.009248219806092044</v>
      </c>
      <c r="R614" s="19454" t="n">
        <v>-0.00802669489167244</v>
      </c>
      <c r="S614" s="20542" t="n">
        <v>0.045614783948702886</v>
      </c>
      <c r="T614" s="21630" t="n">
        <v>0.046045291114585385</v>
      </c>
      <c r="U614" s="22718" t="n">
        <v>0.9906503541304329</v>
      </c>
      <c r="V614" s="23806" t="n">
        <v>0.04754210569007156</v>
      </c>
      <c r="W614" s="24892" t="n">
        <v>0.04525767622499731</v>
      </c>
      <c r="X614" t="n" s="25978">
        <v>1.0504760662858001</v>
      </c>
      <c r="Y614" t="n" s="27127">
        <v>0.4831214103870073</v>
      </c>
      <c r="Z614" t="n" s="28278">
        <v>0.5332463473020187</v>
      </c>
      <c r="AA614" t="n" s="29489">
        <v>0.0</v>
      </c>
      <c r="AB614" t="n" s="30702">
        <v>0.0</v>
      </c>
      <c r="AC614" t="n" s="31915">
        <v>0.050755218895090624</v>
      </c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</row>
    <row r="615" spans="1:23" x14ac:dyDescent="0.25">
      <c r="A615" s="116" t="str">
        <f>IF(ISBLANK(TBL_DATA[[#This Row],[Row.names]]), "",   DATE(YEAR(TBL_DATA[[#This Row],[Row.names]]), MONTH(TBL_DATA[[#This Row],[Row.names]]), DAY(TBL_DATA[[#This Row],[Row.names]])))</f>
        <v/>
      </c>
      <c r="B615" s="799" t="s">
        <v>742</v>
      </c>
      <c r="C615" s="2012" t="s">
        <v>1955</v>
      </c>
      <c r="D615" s="3225" t="n">
        <v>0.009265821455757758</v>
      </c>
      <c r="E615" s="4438" t="n">
        <v>0.14264317586452302</v>
      </c>
      <c r="F615" s="5589" t="n">
        <v>0.0634461224295213</v>
      </c>
      <c r="G615" s="6740" t="n">
        <v>0.26873052932032365</v>
      </c>
      <c r="H615" s="7891" t="n">
        <v>0.22529525855057747</v>
      </c>
      <c r="I615" s="9042" t="n">
        <v>0.0033232578698378142</v>
      </c>
      <c r="J615" s="10193" t="n">
        <v>0.03419174869168917</v>
      </c>
      <c r="K615" s="11342" t="n">
        <v>0.8630112764099519</v>
      </c>
      <c r="L615" s="12491" t="n">
        <v>0.260830894167867</v>
      </c>
      <c r="M615" s="13640" t="n">
        <v>0.0032461444258334673</v>
      </c>
      <c r="N615" s="14789" t="n">
        <v>0.05993716611830725</v>
      </c>
      <c r="O615" s="15940" t="n">
        <v>0.038886064505056196</v>
      </c>
      <c r="P615" s="17153" t="n">
        <v>0.0</v>
      </c>
      <c r="Q615" s="18304" t="n">
        <v>-0.009428004311101612</v>
      </c>
      <c r="R615" s="19455" t="n">
        <v>-0.00815874620713424</v>
      </c>
      <c r="S615" s="20543" t="n">
        <v>0.06298957650337966</v>
      </c>
      <c r="T615" s="21631" t="n">
        <v>0.04729386966532991</v>
      </c>
      <c r="U615" s="22719" t="n">
        <v>1.3318761384745796</v>
      </c>
      <c r="V615" s="23807" t="n">
        <v>0.06015991468761639</v>
      </c>
      <c r="W615" s="24893" t="n">
        <v>0.046736667890691065</v>
      </c>
      <c r="X615" t="n" s="25979">
        <v>1.287210179988012</v>
      </c>
      <c r="Y615" t="n" s="27128">
        <v>0.4746527768280488</v>
      </c>
      <c r="Z615" t="n" s="28279">
        <v>0.5107160602212026</v>
      </c>
      <c r="AA615" t="n" s="29490">
        <v>0.0</v>
      </c>
      <c r="AB615" t="n" s="30703">
        <v>0.0</v>
      </c>
      <c r="AC615" t="n" s="31916">
        <v>0.049758691138055415</v>
      </c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</row>
    <row r="616" spans="1:23" x14ac:dyDescent="0.25">
      <c r="A616" s="116" t="str">
        <f>IF(ISBLANK(TBL_DATA[[#This Row],[Row.names]]), "",   DATE(YEAR(TBL_DATA[[#This Row],[Row.names]]), MONTH(TBL_DATA[[#This Row],[Row.names]]), DAY(TBL_DATA[[#This Row],[Row.names]])))</f>
        <v/>
      </c>
      <c r="B616" s="800" t="s">
        <v>743</v>
      </c>
      <c r="C616" s="2013" t="s">
        <v>1956</v>
      </c>
      <c r="D616" s="3226" t="n">
        <v>0.002535760728218446</v>
      </c>
      <c r="E616" s="4439" t="n">
        <v>0.1455406455562469</v>
      </c>
      <c r="F616" s="5590" t="n">
        <v>0.05866263694024054</v>
      </c>
      <c r="G616" s="6741" t="n">
        <v>0.2722526866077747</v>
      </c>
      <c r="H616" s="7892" t="n">
        <v>0.23070289105191918</v>
      </c>
      <c r="I616" s="9043" t="n">
        <v>0.003318058822057998</v>
      </c>
      <c r="J616" s="10194" t="n">
        <v>0.03323502809135226</v>
      </c>
      <c r="K616" s="11343" t="n">
        <v>0.863394241814226</v>
      </c>
      <c r="L616" s="12492" t="n">
        <v>0.2638003340034514</v>
      </c>
      <c r="M616" s="13641" t="n">
        <v>0.003245897778905207</v>
      </c>
      <c r="N616" s="14790" t="n">
        <v>0.060053358587408665</v>
      </c>
      <c r="O616" s="15941" t="n">
        <v>0.038886064505056196</v>
      </c>
      <c r="P616" s="17154" t="n">
        <v>0.0</v>
      </c>
      <c r="Q616" s="18305" t="n">
        <v>-0.009426763022633018</v>
      </c>
      <c r="R616" s="19456" t="n">
        <v>-0.008155044371352883</v>
      </c>
      <c r="S616" s="20544" t="n">
        <v>0.06561846016523787</v>
      </c>
      <c r="T616" s="21632" t="n">
        <v>0.04729224821173212</v>
      </c>
      <c r="U616" s="22720" t="n">
        <v>1.3875098487908095</v>
      </c>
      <c r="V616" s="23808" t="n">
        <v>0.05909583479960312</v>
      </c>
      <c r="W616" s="24894" t="n">
        <v>0.046721145332023366</v>
      </c>
      <c r="X616" t="n" s="25980">
        <v>1.2648627164346924</v>
      </c>
      <c r="Y616" t="n" s="27129">
        <v>0.4803154078851929</v>
      </c>
      <c r="Z616" t="n" s="28280">
        <v>0.5136149666856014</v>
      </c>
      <c r="AA616" t="n" s="29491">
        <v>0.0</v>
      </c>
      <c r="AB616" t="n" s="30704">
        <v>0.0</v>
      </c>
      <c r="AC616" t="n" s="31917">
        <v>0.06266143724048272</v>
      </c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</row>
    <row r="617" spans="1:23" x14ac:dyDescent="0.25">
      <c r="A617" s="116" t="str">
        <f>IF(ISBLANK(TBL_DATA[[#This Row],[Row.names]]), "",   DATE(YEAR(TBL_DATA[[#This Row],[Row.names]]), MONTH(TBL_DATA[[#This Row],[Row.names]]), DAY(TBL_DATA[[#This Row],[Row.names]])))</f>
        <v/>
      </c>
      <c r="B617" s="801" t="s">
        <v>744</v>
      </c>
      <c r="C617" s="2014" t="s">
        <v>1957</v>
      </c>
      <c r="D617" s="3227" t="n">
        <v>2.205071664828576E-4</v>
      </c>
      <c r="E617" s="4440" t="n">
        <v>0.1457932454780897</v>
      </c>
      <c r="F617" s="5591" t="n">
        <v>0.04621134357446288</v>
      </c>
      <c r="G617" s="6742" t="n">
        <v>0.274611852522821</v>
      </c>
      <c r="H617" s="7893" t="n">
        <v>0.23373433834191298</v>
      </c>
      <c r="I617" s="9044" t="n">
        <v>0.0033104029952678946</v>
      </c>
      <c r="J617" s="10195" t="n">
        <v>0.022948747276329895</v>
      </c>
      <c r="K617" s="11344" t="n">
        <v>0.8719743346007596</v>
      </c>
      <c r="L617" s="12493" t="n">
        <v>0.26775507546903005</v>
      </c>
      <c r="M617" s="13642" t="n">
        <v>0.003236080893222799</v>
      </c>
      <c r="N617" s="14791" t="n">
        <v>0.06003319461731335</v>
      </c>
      <c r="O617" s="15942" t="n">
        <v>0.038886064505056196</v>
      </c>
      <c r="P617" s="17155" t="n">
        <v>0.0</v>
      </c>
      <c r="Q617" s="18306" t="n">
        <v>-0.009442310753039999</v>
      </c>
      <c r="R617" s="19457" t="n">
        <v>-0.00817101910363715</v>
      </c>
      <c r="S617" s="20545" t="n">
        <v>0.06766420676907048</v>
      </c>
      <c r="T617" s="21633" t="n">
        <v>0.04717984796917431</v>
      </c>
      <c r="U617" s="22721" t="n">
        <v>1.4341760239091899</v>
      </c>
      <c r="V617" s="23809" t="n">
        <v>0.0631957331119799</v>
      </c>
      <c r="W617" s="24895" t="n">
        <v>0.046438229402342344</v>
      </c>
      <c r="X617" t="n" s="25981">
        <v>1.3608557846693508</v>
      </c>
      <c r="Y617" t="n" s="27130">
        <v>0.48346079297282524</v>
      </c>
      <c r="Z617" t="n" s="28281">
        <v>0.5174505536464621</v>
      </c>
      <c r="AA617" t="n" s="29492">
        <v>0.0</v>
      </c>
      <c r="AB617" t="n" s="30705">
        <v>0.0</v>
      </c>
      <c r="AC617" t="n" s="31918">
        <v>0.06099335489138305</v>
      </c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</row>
    <row r="618" spans="1:23" x14ac:dyDescent="0.25">
      <c r="A618" s="116" t="str">
        <f>IF(ISBLANK(TBL_DATA[[#This Row],[Row.names]]), "",   DATE(YEAR(TBL_DATA[[#This Row],[Row.names]]), MONTH(TBL_DATA[[#This Row],[Row.names]]), DAY(TBL_DATA[[#This Row],[Row.names]])))</f>
        <v/>
      </c>
      <c r="B618" s="802" t="s">
        <v>745</v>
      </c>
      <c r="C618" s="2015" t="s">
        <v>1958</v>
      </c>
      <c r="D618" s="3228" t="n">
        <v>-0.003695922813569897</v>
      </c>
      <c r="E618" s="4441" t="n">
        <v>0.1415584820824929</v>
      </c>
      <c r="F618" s="5592" t="n">
        <v>0.024967904797646767</v>
      </c>
      <c r="G618" s="6743" t="n">
        <v>0.2678546310512508</v>
      </c>
      <c r="H618" s="7894" t="n">
        <v>0.21885539564557818</v>
      </c>
      <c r="I618" s="9045" t="n">
        <v>0.0033728470187337893</v>
      </c>
      <c r="J618" s="10196" t="n">
        <v>0.002488918916579319</v>
      </c>
      <c r="K618" s="11345" t="n">
        <v>0.8740345273429392</v>
      </c>
      <c r="L618" s="12494" t="n">
        <v>0.2641620929212604</v>
      </c>
      <c r="M618" s="13643" t="n">
        <v>0.0032735727985191156</v>
      </c>
      <c r="N618" s="14792" t="n">
        <v>0.06058026868970328</v>
      </c>
      <c r="O618" s="15943" t="n">
        <v>0.03958238742757765</v>
      </c>
      <c r="P618" s="17156" t="n">
        <v>-0.0036959228135698963</v>
      </c>
      <c r="Q618" s="18307" t="n">
        <v>-0.009619582941686144</v>
      </c>
      <c r="R618" s="19458" t="n">
        <v>-0.008336706190003339</v>
      </c>
      <c r="S618" s="20546" t="n">
        <v>0.05401416201275544</v>
      </c>
      <c r="T618" s="21634" t="n">
        <v>0.0476824952626542</v>
      </c>
      <c r="U618" s="22722" t="n">
        <v>1.1327880748527084</v>
      </c>
      <c r="V618" s="23810" t="n">
        <v>0.055531118317246</v>
      </c>
      <c r="W618" s="24896" t="n">
        <v>0.046783580744269214</v>
      </c>
      <c r="X618" t="n" s="25982">
        <v>1.1869787954195514</v>
      </c>
      <c r="Y618" t="n" s="27131">
        <v>0.4678198324628598</v>
      </c>
      <c r="Z618" t="n" s="28282">
        <v>0.51396701540202</v>
      </c>
      <c r="AA618" t="n" s="29493">
        <v>0.0</v>
      </c>
      <c r="AB618" t="n" s="30706">
        <v>0.0</v>
      </c>
      <c r="AC618" t="n" s="31919">
        <v>0.058502771739806315</v>
      </c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</row>
    <row r="619" spans="1:23" x14ac:dyDescent="0.25">
      <c r="A619" s="116" t="str">
        <f>IF(ISBLANK(TBL_DATA[[#This Row],[Row.names]]), "",   DATE(YEAR(TBL_DATA[[#This Row],[Row.names]]), MONTH(TBL_DATA[[#This Row],[Row.names]]), DAY(TBL_DATA[[#This Row],[Row.names]])))</f>
        <v/>
      </c>
      <c r="B619" s="803" t="s">
        <v>746</v>
      </c>
      <c r="C619" s="2016" t="s">
        <v>1959</v>
      </c>
      <c r="D619" s="3229" t="n">
        <v>7.549429237118062E-4</v>
      </c>
      <c r="E619" s="4442" t="n">
        <v>0.1424202935805441</v>
      </c>
      <c r="F619" s="5593" t="n">
        <v>0.026030279339353868</v>
      </c>
      <c r="G619" s="6744" t="n">
        <v>0.26825082709806997</v>
      </c>
      <c r="H619" s="7895" t="n">
        <v>0.2175948330626787</v>
      </c>
      <c r="I619" s="9046" t="n">
        <v>0.0033736180047204316</v>
      </c>
      <c r="J619" s="10197" t="n">
        <v>4.986606703463181E-4</v>
      </c>
      <c r="K619" s="11346" t="n">
        <v>0.8675496173710794</v>
      </c>
      <c r="L619" s="12495" t="n">
        <v>0.26213043990522206</v>
      </c>
      <c r="M619" s="13644" t="n">
        <v>0.003276195791509107</v>
      </c>
      <c r="N619" s="14793" t="n">
        <v>0.06054528408346582</v>
      </c>
      <c r="O619" s="15944" t="n">
        <v>0.03956560441989605</v>
      </c>
      <c r="P619" s="17157" t="n">
        <v>-0.0029437701006329586</v>
      </c>
      <c r="Q619" s="18308" t="n">
        <v>-0.00959262574455862</v>
      </c>
      <c r="R619" s="19459" t="n">
        <v>-0.008310489843634314</v>
      </c>
      <c r="S619" s="20547" t="n">
        <v>0.04847702039143065</v>
      </c>
      <c r="T619" s="21635" t="n">
        <v>0.04752657566151234</v>
      </c>
      <c r="U619" s="22723" t="n">
        <v>1.0199981740045283</v>
      </c>
      <c r="V619" s="23811" t="n">
        <v>0.052141372220943616</v>
      </c>
      <c r="W619" s="24897" t="n">
        <v>0.04678975512711032</v>
      </c>
      <c r="X619" t="n" s="25983">
        <v>1.114375830334973</v>
      </c>
      <c r="Y619" t="n" s="27132">
        <v>0.4664706132894963</v>
      </c>
      <c r="Z619" t="n" s="28283">
        <v>0.511986757548691</v>
      </c>
      <c r="AA619" t="n" s="29494">
        <v>0.0</v>
      </c>
      <c r="AB619" t="n" s="30707">
        <v>0.0</v>
      </c>
      <c r="AC619" t="n" s="31920">
        <v>0.05880778786026195</v>
      </c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</row>
    <row r="620" spans="1:23" x14ac:dyDescent="0.25">
      <c r="A620" s="116" t="str">
        <f>IF(ISBLANK(TBL_DATA[[#This Row],[Row.names]]), "",   DATE(YEAR(TBL_DATA[[#This Row],[Row.names]]), MONTH(TBL_DATA[[#This Row],[Row.names]]), DAY(TBL_DATA[[#This Row],[Row.names]])))</f>
        <v/>
      </c>
      <c r="B620" s="804" t="s">
        <v>747</v>
      </c>
      <c r="C620" s="2017" t="s">
        <v>1960</v>
      </c>
      <c r="D620" s="3230" t="n">
        <v>4.1620602198083465E-4</v>
      </c>
      <c r="E620" s="4443" t="n">
        <v>0.14289577578636536</v>
      </c>
      <c r="F620" s="5594" t="n">
        <v>6.325554645303377E-4</v>
      </c>
      <c r="G620" s="6745" t="n">
        <v>0.2826920992097985</v>
      </c>
      <c r="H620" s="7896" t="n">
        <v>0.2397039206369444</v>
      </c>
      <c r="I620" s="9047" t="n">
        <v>0.0033062576752999518</v>
      </c>
      <c r="J620" s="10198" t="n">
        <v>-0.03000195914146886</v>
      </c>
      <c r="K620" s="11347" t="n">
        <v>0.9086350197144123</v>
      </c>
      <c r="L620" s="12496" t="n">
        <v>0.28588331669282513</v>
      </c>
      <c r="M620" s="13645" t="n">
        <v>0.00320427596150618</v>
      </c>
      <c r="N620" s="14794" t="n">
        <v>0.060192945048292076</v>
      </c>
      <c r="O620" s="15945" t="n">
        <v>0.03956560441989605</v>
      </c>
      <c r="P620" s="17158" t="n">
        <v>-0.002528789293495426</v>
      </c>
      <c r="Q620" s="18309" t="n">
        <v>-0.009586081096087587</v>
      </c>
      <c r="R620" s="19460" t="n">
        <v>-0.008311406495132912</v>
      </c>
      <c r="S620" s="20548" t="n">
        <v>0.047655388870618376</v>
      </c>
      <c r="T620" s="21636" t="n">
        <v>0.04751558879329308</v>
      </c>
      <c r="U620" s="22724" t="n">
        <v>1.0029421939383614</v>
      </c>
      <c r="V620" s="23812" t="n">
        <v>0.05386235182030097</v>
      </c>
      <c r="W620" s="24898" t="n">
        <v>0.046617795225619166</v>
      </c>
      <c r="X620" t="n" s="25984">
        <v>1.1554032437531603</v>
      </c>
      <c r="Y620" t="n" s="27133">
        <v>0.4895956705659726</v>
      </c>
      <c r="Z620" t="n" s="28284">
        <v>0.5346805744487311</v>
      </c>
      <c r="AA620" t="n" s="29495">
        <v>0.0</v>
      </c>
      <c r="AB620" t="n" s="30708">
        <v>0.0</v>
      </c>
      <c r="AC620" t="n" s="31921">
        <v>0.05645702697322549</v>
      </c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</row>
    <row r="621" spans="1:23" x14ac:dyDescent="0.25">
      <c r="A621" s="116" t="str">
        <f>IF(ISBLANK(TBL_DATA[[#This Row],[Row.names]]), "",   DATE(YEAR(TBL_DATA[[#This Row],[Row.names]]), MONTH(TBL_DATA[[#This Row],[Row.names]]), DAY(TBL_DATA[[#This Row],[Row.names]])))</f>
        <v/>
      </c>
      <c r="B621" s="805" t="s">
        <v>748</v>
      </c>
      <c r="C621" s="2018" t="s">
        <v>1961</v>
      </c>
      <c r="D621" s="3231" t="n">
        <v>6.760534082192903E-4</v>
      </c>
      <c r="E621" s="4444" t="n">
        <v>0.14366843437082522</v>
      </c>
      <c r="F621" s="5595" t="n">
        <v>0.0023010321616621088</v>
      </c>
      <c r="G621" s="6746" t="n">
        <v>0.28497549822582585</v>
      </c>
      <c r="H621" s="7897" t="n">
        <v>0.24039193725806485</v>
      </c>
      <c r="I621" s="9048" t="n">
        <v>0.0033038155587479406</v>
      </c>
      <c r="J621" s="10199" t="n">
        <v>-0.028368384089427878</v>
      </c>
      <c r="K621" s="11348" t="n">
        <v>0.9568999827442977</v>
      </c>
      <c r="L621" s="12497" t="n">
        <v>0.29790796393431684</v>
      </c>
      <c r="M621" s="13646" t="n">
        <v>0.0031762745481387035</v>
      </c>
      <c r="N621" s="14795" t="n">
        <v>0.06017571809572789</v>
      </c>
      <c r="O621" s="15946" t="n">
        <v>0.03956560441989605</v>
      </c>
      <c r="P621" s="17159" t="n">
        <v>-0.001854445481896616</v>
      </c>
      <c r="Q621" s="18310" t="n">
        <v>-0.009591354330335415</v>
      </c>
      <c r="R621" s="19461" t="n">
        <v>-0.008317044535569702</v>
      </c>
      <c r="S621" s="20549" t="n">
        <v>0.0484867000178395</v>
      </c>
      <c r="T621" s="21637" t="n">
        <v>0.04750566685084363</v>
      </c>
      <c r="U621" s="22725" t="n">
        <v>1.0206508661393194</v>
      </c>
      <c r="V621" s="23813" t="n">
        <v>0.05354060200487698</v>
      </c>
      <c r="W621" s="24899" t="n">
        <v>0.046633911917443954</v>
      </c>
      <c r="X621" t="n" s="25985">
        <v>1.1481044545364314</v>
      </c>
      <c r="Y621" t="n" s="27134">
        <v>0.4902978046637216</v>
      </c>
      <c r="Z621" t="n" s="28285">
        <v>0.5458094575346939</v>
      </c>
      <c r="AA621" t="n" s="29496">
        <v>0.0</v>
      </c>
      <c r="AB621" t="n" s="30709">
        <v>0.0</v>
      </c>
      <c r="AC621" t="n" s="31922">
        <v>0.05415863910224109</v>
      </c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</row>
    <row r="622" spans="1:23" x14ac:dyDescent="0.25">
      <c r="A622" s="116" t="str">
        <f>IF(ISBLANK(TBL_DATA[[#This Row],[Row.names]]), "",   DATE(YEAR(TBL_DATA[[#This Row],[Row.names]]), MONTH(TBL_DATA[[#This Row],[Row.names]]), DAY(TBL_DATA[[#This Row],[Row.names]])))</f>
        <v/>
      </c>
      <c r="B622" s="806" t="s">
        <v>749</v>
      </c>
      <c r="C622" s="2019" t="s">
        <v>1962</v>
      </c>
      <c r="D622" s="3232" t="n">
        <v>-0.005609749886764298</v>
      </c>
      <c r="E622" s="4445" t="n">
        <v>0.13725274050061742</v>
      </c>
      <c r="F622" s="5596" t="n">
        <v>-0.02289174111641612</v>
      </c>
      <c r="G622" s="6747" t="n">
        <v>0.29792607641913477</v>
      </c>
      <c r="H622" s="7898" t="n">
        <v>0.2628423785721404</v>
      </c>
      <c r="I622" s="9049" t="n">
        <v>0.003314548381895359</v>
      </c>
      <c r="J622" s="10200" t="n">
        <v>-0.05671335711486625</v>
      </c>
      <c r="K622" s="11349" t="n">
        <v>0.9812868749077925</v>
      </c>
      <c r="L622" s="12498" t="n">
        <v>0.3040389565599253</v>
      </c>
      <c r="M622" s="13647" t="n">
        <v>0.0032205989572928633</v>
      </c>
      <c r="N622" s="14796" t="n">
        <v>0.061283625940990745</v>
      </c>
      <c r="O622" s="15947" t="n">
        <v>0.04112559091709086</v>
      </c>
      <c r="P622" s="17160" t="n">
        <v>-0.007453792393328995</v>
      </c>
      <c r="Q622" s="18311" t="n">
        <v>-0.00989669691175227</v>
      </c>
      <c r="R622" s="19462" t="n">
        <v>-0.008598925530426502</v>
      </c>
      <c r="S622" s="20550" t="n">
        <v>0.03778655765068928</v>
      </c>
      <c r="T622" s="21638" t="n">
        <v>0.04772022930480257</v>
      </c>
      <c r="U622" s="22726" t="n">
        <v>0.7918352070216569</v>
      </c>
      <c r="V622" s="23814" t="n">
        <v>0.038779687702998</v>
      </c>
      <c r="W622" s="24900" t="n">
        <v>0.04716918016044716</v>
      </c>
      <c r="X622" t="n" s="25986">
        <v>0.8221403800339101</v>
      </c>
      <c r="Y622" t="n" s="27135">
        <v>0.5126815566920079</v>
      </c>
      <c r="Z622" t="n" s="28286">
        <v>0.5513972765256692</v>
      </c>
      <c r="AA622" t="n" s="29497">
        <v>0.0</v>
      </c>
      <c r="AB622" t="n" s="30710">
        <v>0.0</v>
      </c>
      <c r="AC622" t="n" s="31923">
        <v>0.05198698738916433</v>
      </c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 s="39641">
        <v>0.002251498322062801</v>
      </c>
      <c r="AT622" t="n" s="40234">
        <v>2.965807392029845E-4</v>
      </c>
      <c r="AU622" t="n" s="40827">
        <v>0.0017666068663509458</v>
      </c>
      <c r="AV622" t="n" s="41420">
        <v>6.374299146991568E-4</v>
      </c>
      <c r="AW622" t="n" s="42013">
        <v>-5.3366846757982765E-6</v>
      </c>
      <c r="AX622" t="n" s="42606">
        <v>2.0534319769766063E-4</v>
      </c>
      <c r="AY622" t="n" s="43199">
        <v>1.6808465561701363E-4</v>
      </c>
      <c r="AZ622" t="n" s="43792">
        <v>0.002820964131313837</v>
      </c>
      <c r="BA622" t="n" s="44385">
        <v>-0.001814925276877338</v>
      </c>
      <c r="BB622" t="n" s="44978">
        <v>5.542631366826622E-4</v>
      </c>
      <c r="BC622" t="n" s="45571">
        <v>5.148486111485354E-5</v>
      </c>
      <c r="BD622" t="n" s="46164">
        <v>6.627795569172968E-4</v>
      </c>
      <c r="BE622" t="n" s="46757">
        <v>-5.154172511453402E-4</v>
      </c>
      <c r="BF622" t="n" s="47350">
        <v>8.164880479794725E-4</v>
      </c>
      <c r="BG622" t="n" s="47943">
        <v>6.005767474843059E-4</v>
      </c>
      <c r="BH622" t="n" s="48536">
        <v>0.00332828136084993</v>
      </c>
      <c r="BI622" t="n" s="49129">
        <v>0.002039285401103114</v>
      </c>
      <c r="BJ622"/>
      <c r="BK622"/>
      <c r="BL622"/>
      <c r="BM622"/>
      <c r="BN622"/>
      <c r="BO622"/>
    </row>
    <row r="623" spans="1:23" x14ac:dyDescent="0.25">
      <c r="A623" s="116" t="str">
        <f>IF(ISBLANK(TBL_DATA[[#This Row],[Row.names]]), "",   DATE(YEAR(TBL_DATA[[#This Row],[Row.names]]), MONTH(TBL_DATA[[#This Row],[Row.names]]), DAY(TBL_DATA[[#This Row],[Row.names]])))</f>
        <v/>
      </c>
      <c r="B623" s="807" t="s">
        <v>750</v>
      </c>
      <c r="C623" s="2020" t="s">
        <v>1963</v>
      </c>
      <c r="D623" s="3233" t="n">
        <v>-2.9157180836718216E-6</v>
      </c>
      <c r="E623" s="4446" t="n">
        <v>0.13724942459223644</v>
      </c>
      <c r="F623" s="5597" t="n">
        <v>-0.03554730668400252</v>
      </c>
      <c r="G623" s="6748" t="n">
        <v>0.30780129966566366</v>
      </c>
      <c r="H623" s="7899" t="n">
        <v>0.26984212775670563</v>
      </c>
      <c r="I623" s="9050" t="n">
        <v>0.003298380825554539</v>
      </c>
      <c r="J623" s="10201" t="n">
        <v>-0.059629576671145434</v>
      </c>
      <c r="K623" s="11350" t="n">
        <v>0.9868359690812146</v>
      </c>
      <c r="L623" s="12499" t="n">
        <v>0.3050585236294873</v>
      </c>
      <c r="M623" s="13648" t="n">
        <v>0.0032178554223437406</v>
      </c>
      <c r="N623" s="14797" t="n">
        <v>0.06127632085297416</v>
      </c>
      <c r="O623" s="15948" t="n">
        <v>0.041122477626887824</v>
      </c>
      <c r="P623" s="17161" t="n">
        <v>-0.00745668637825514</v>
      </c>
      <c r="Q623" s="18312" t="n">
        <v>-0.00989151015035903</v>
      </c>
      <c r="R623" s="19463" t="n">
        <v>-0.008593893465071894</v>
      </c>
      <c r="S623" s="20551" t="n">
        <v>0.03949303254565928</v>
      </c>
      <c r="T623" s="21639" t="n">
        <v>0.04769030344575027</v>
      </c>
      <c r="U623" s="22727" t="n">
        <v>0.8281145157858822</v>
      </c>
      <c r="V623" s="23815" t="n">
        <v>0.04070882008004606</v>
      </c>
      <c r="W623" s="24901" t="n">
        <v>0.04714956525327761</v>
      </c>
      <c r="X623" t="n" s="25987">
        <v>0.8633975702928921</v>
      </c>
      <c r="Y623" t="n" s="27136">
        <v>0.5194633074209435</v>
      </c>
      <c r="Z623" t="n" s="28287">
        <v>0.5523210331224833</v>
      </c>
      <c r="AA623" t="n" s="29498">
        <v>0.0</v>
      </c>
      <c r="AB623" t="n" s="30711">
        <v>0.0</v>
      </c>
      <c r="AC623" t="n" s="31924">
        <v>0.05632277486673603</v>
      </c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 s="39642">
        <v>0.0021401500348448487</v>
      </c>
      <c r="AT623" t="n" s="40235">
        <v>2.3099998612131797E-4</v>
      </c>
      <c r="AU623" t="n" s="40828">
        <v>0.0016701898413513012</v>
      </c>
      <c r="AV623" t="n" s="41421">
        <v>5.585716128167005E-4</v>
      </c>
      <c r="AW623" t="n" s="42014">
        <v>-4.4677824884990615E-6</v>
      </c>
      <c r="AX623" t="n" s="42607">
        <v>1.6136560754006148E-4</v>
      </c>
      <c r="AY623" t="n" s="43200">
        <v>1.6011732335249586E-4</v>
      </c>
      <c r="AZ623" t="n" s="43793">
        <v>0.002343497827683713</v>
      </c>
      <c r="BA623" t="n" s="44386">
        <v>-8.802813690966613E-4</v>
      </c>
      <c r="BB623" t="n" s="44979">
        <v>5.249628184545449E-4</v>
      </c>
      <c r="BC623" t="n" s="45572">
        <v>5.769302572090942E-5</v>
      </c>
      <c r="BD623" t="n" s="46165">
        <v>6.196037613543641E-4</v>
      </c>
      <c r="BE623" t="n" s="46758">
        <v>-4.7959963038884734E-4</v>
      </c>
      <c r="BF623" t="n" s="47351">
        <v>7.788938573271201E-4</v>
      </c>
      <c r="BG623" t="n" s="47944">
        <v>5.585532237132821E-4</v>
      </c>
      <c r="BH623" t="n" s="48537">
        <v>0.003572366596422765</v>
      </c>
      <c r="BI623" t="n" s="49130">
        <v>0.0019129811178720487</v>
      </c>
      <c r="BJ623"/>
      <c r="BK623"/>
      <c r="BL623"/>
      <c r="BM623"/>
      <c r="BN623"/>
      <c r="BO623"/>
    </row>
    <row r="624" spans="1:23" x14ac:dyDescent="0.25">
      <c r="A624" s="116" t="str">
        <f>IF(ISBLANK(TBL_DATA[[#This Row],[Row.names]]), "",   DATE(YEAR(TBL_DATA[[#This Row],[Row.names]]), MONTH(TBL_DATA[[#This Row],[Row.names]]), DAY(TBL_DATA[[#This Row],[Row.names]])))</f>
        <v/>
      </c>
      <c r="B624" s="808" t="s">
        <v>751</v>
      </c>
      <c r="C624" s="2021" t="s">
        <v>1964</v>
      </c>
      <c r="D624" s="3234" t="n">
        <v>-0.005422214092530422</v>
      </c>
      <c r="E624" s="4447" t="n">
        <v>0.13108301473549022</v>
      </c>
      <c r="F624" s="5598" t="n">
        <v>-0.049259698345103686</v>
      </c>
      <c r="G624" s="6749" t="n">
        <v>0.3184301528374035</v>
      </c>
      <c r="H624" s="7900" t="n">
        <v>0.2772162561483081</v>
      </c>
      <c r="I624" s="9051" t="n">
        <v>0.0033387249710882245</v>
      </c>
      <c r="J624" s="10202" t="n">
        <v>-0.07606927347432524</v>
      </c>
      <c r="K624" s="11351" t="n">
        <v>0.9997958722194891</v>
      </c>
      <c r="L624" s="12500" t="n">
        <v>0.30078427585298906</v>
      </c>
      <c r="M624" s="13649" t="n">
        <v>0.003283840466459849</v>
      </c>
      <c r="N624" s="14798" t="n">
        <v>0.06234142534917249</v>
      </c>
      <c r="O624" s="15949" t="n">
        <v>0.04252834100731924</v>
      </c>
      <c r="P624" s="17162" t="n">
        <v>-0.01283846872082195</v>
      </c>
      <c r="Q624" s="18313" t="n">
        <v>-0.010158358457362043</v>
      </c>
      <c r="R624" s="19464" t="n">
        <v>-0.008838186609711987</v>
      </c>
      <c r="S624" s="20552" t="n">
        <v>0.03957212911054864</v>
      </c>
      <c r="T624" s="21640" t="n">
        <v>0.047412867434685355</v>
      </c>
      <c r="U624" s="22728" t="n">
        <v>0.834628472219321</v>
      </c>
      <c r="V624" s="23816" t="n">
        <v>0.03872888510815686</v>
      </c>
      <c r="W624" s="24902" t="n">
        <v>0.04732383280715238</v>
      </c>
      <c r="X624" t="n" s="25988">
        <v>0.8183801440170648</v>
      </c>
      <c r="Y624" t="n" s="27137">
        <v>0.5265133010174654</v>
      </c>
      <c r="Z624" t="n" s="28288">
        <v>0.548438032828677</v>
      </c>
      <c r="AA624" t="n" s="29499">
        <v>0.0</v>
      </c>
      <c r="AB624" t="n" s="30712">
        <v>0.0</v>
      </c>
      <c r="AC624" t="n" s="31925">
        <v>0.0540324146575132</v>
      </c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n" s="39643">
        <v>0.002073524507789341</v>
      </c>
      <c r="AT624" t="n" s="40236">
        <v>2.2402264485289048E-4</v>
      </c>
      <c r="AU624" t="n" s="40829">
        <v>0.0016192833323998583</v>
      </c>
      <c r="AV624" t="n" s="41422">
        <v>5.414973820729041E-4</v>
      </c>
      <c r="AW624" t="n" s="42015">
        <v>-4.339393881676717E-6</v>
      </c>
      <c r="AX624" t="n" s="42608">
        <v>1.556265479310687E-4</v>
      </c>
      <c r="AY624" t="n" s="43201">
        <v>1.5547739612474875E-4</v>
      </c>
      <c r="AZ624" t="n" s="43794">
        <v>0.0022726816849025166</v>
      </c>
      <c r="BA624" t="n" s="44387">
        <v>-8.51623091652312E-4</v>
      </c>
      <c r="BB624" t="n" s="44980">
        <v>5.087224856411833E-4</v>
      </c>
      <c r="BC624" t="n" s="45573">
        <v>5.586047605869241E-5</v>
      </c>
      <c r="BD624" t="n" s="46166">
        <v>6.007332968563726E-4</v>
      </c>
      <c r="BE624" t="n" s="46759">
        <v>-4.6502611894175543E-4</v>
      </c>
      <c r="BF624" t="n" s="47352">
        <v>7.549423083895058E-4</v>
      </c>
      <c r="BG624" t="n" s="47945">
        <v>5.415848260140643E-4</v>
      </c>
      <c r="BH624" t="n" s="48538">
        <v>0.0034638761135194268</v>
      </c>
      <c r="BI624" t="n" s="49131">
        <v>0.0018546235464015999</v>
      </c>
      <c r="BJ624"/>
      <c r="BK624"/>
      <c r="BL624"/>
      <c r="BM624"/>
      <c r="BN624"/>
      <c r="BO624"/>
    </row>
    <row r="625" spans="1:23" x14ac:dyDescent="0.25">
      <c r="A625" s="116" t="str">
        <f>IF(ISBLANK(TBL_DATA[[#This Row],[Row.names]]), "",   DATE(YEAR(TBL_DATA[[#This Row],[Row.names]]), MONTH(TBL_DATA[[#This Row],[Row.names]]), DAY(TBL_DATA[[#This Row],[Row.names]])))</f>
        <v/>
      </c>
      <c r="B625" s="809" t="s">
        <v>752</v>
      </c>
      <c r="C625" s="2022" t="s">
        <v>1965</v>
      </c>
      <c r="D625" s="3235" t="n">
        <v>7.487979821864952E-4</v>
      </c>
      <c r="E625" s="4448" t="n">
        <v>0.13192996741460972</v>
      </c>
      <c r="F625" s="5599" t="n">
        <v>-0.04320666544692664</v>
      </c>
      <c r="G625" s="6750" t="n">
        <v>0.3098086101378506</v>
      </c>
      <c r="H625" s="7901" t="n">
        <v>0.26111908900765934</v>
      </c>
      <c r="I625" s="9052" t="n">
        <v>0.0033334215582689645</v>
      </c>
      <c r="J625" s="10203" t="n">
        <v>-0.07391149069077596</v>
      </c>
      <c r="K625" s="11352" t="n">
        <v>0.9920823465418531</v>
      </c>
      <c r="L625" s="12501" t="n">
        <v>0.2831341405104159</v>
      </c>
      <c r="M625" s="13650" t="n">
        <v>0.00328338617586821</v>
      </c>
      <c r="N625" s="14799" t="n">
        <v>0.06156066276969386</v>
      </c>
      <c r="O625" s="15950" t="n">
        <v>0.041505913270484536</v>
      </c>
      <c r="P625" s="17163" t="n">
        <v>-0.012099284158107793</v>
      </c>
      <c r="Q625" s="18314" t="n">
        <v>-0.009942867481824736</v>
      </c>
      <c r="R625" s="19465" t="n">
        <v>-0.00863922943607852</v>
      </c>
      <c r="S625" s="20553" t="n">
        <v>0.04336977731976299</v>
      </c>
      <c r="T625" s="21641" t="n">
        <v>0.04719137958138756</v>
      </c>
      <c r="U625" s="22729" t="n">
        <v>0.9190190603554251</v>
      </c>
      <c r="V625" s="23817" t="n">
        <v>0.043959775133806334</v>
      </c>
      <c r="W625" s="24903" t="n">
        <v>0.04709426847919173</v>
      </c>
      <c r="X625" t="n" s="25989">
        <v>0.9334421481295468</v>
      </c>
      <c r="Y625" t="n" s="27138">
        <v>0.5109981301410595</v>
      </c>
      <c r="Z625" t="n" s="28289">
        <v>0.5321035054483441</v>
      </c>
      <c r="AA625" t="n" s="29500">
        <v>0.0</v>
      </c>
      <c r="AB625" t="n" s="30713">
        <v>0.0</v>
      </c>
      <c r="AC625" t="n" s="31926">
        <v>0.05769200932605605</v>
      </c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 s="39644">
        <v>0.0019931425057333864</v>
      </c>
      <c r="AT625" t="n" s="40237">
        <v>2.1966202883365646E-4</v>
      </c>
      <c r="AU625" t="n" s="40830">
        <v>0.0015675780852482009</v>
      </c>
      <c r="AV625" t="n" s="41423">
        <v>5.250767884645769E-4</v>
      </c>
      <c r="AW625" t="n" s="42016">
        <v>-4.139582497356068E-6</v>
      </c>
      <c r="AX625" t="n" s="42609">
        <v>1.5551613109425244E-4</v>
      </c>
      <c r="AY625" t="n" s="43202">
        <v>1.5056437235846378E-4</v>
      </c>
      <c r="AZ625" t="n" s="43795">
        <v>0.0021996084126432117</v>
      </c>
      <c r="BA625" t="n" s="44388">
        <v>-8.064319904199139E-4</v>
      </c>
      <c r="BB625" t="n" s="44981">
        <v>4.935118337202984E-4</v>
      </c>
      <c r="BC625" t="n" s="45574">
        <v>5.444206015684266E-5</v>
      </c>
      <c r="BD625" t="n" s="46167">
        <v>5.820445160274171E-4</v>
      </c>
      <c r="BE625" t="n" s="46760">
        <v>-4.5028046725154524E-4</v>
      </c>
      <c r="BF625" t="n" s="47353">
        <v>7.3339515947463E-4</v>
      </c>
      <c r="BG625" t="n" s="47946">
        <v>5.243755815488378E-4</v>
      </c>
      <c r="BH625" t="n" s="48539">
        <v>0.0033612561144164784</v>
      </c>
      <c r="BI625" t="n" s="49132">
        <v>0.0017977397411198007</v>
      </c>
      <c r="BJ625"/>
      <c r="BK625"/>
      <c r="BL625"/>
      <c r="BM625"/>
      <c r="BN625"/>
      <c r="BO625"/>
    </row>
    <row r="626" spans="1:23" x14ac:dyDescent="0.25">
      <c r="A626" s="116" t="str">
        <f>IF(ISBLANK(TBL_DATA[[#This Row],[Row.names]]), "",   DATE(YEAR(TBL_DATA[[#This Row],[Row.names]]), MONTH(TBL_DATA[[#This Row],[Row.names]]), DAY(TBL_DATA[[#This Row],[Row.names]])))</f>
        <v/>
      </c>
      <c r="B626" s="810" t="s">
        <v>753</v>
      </c>
      <c r="C626" s="2023" t="s">
        <v>1966</v>
      </c>
      <c r="D626" s="3236" t="n">
        <v>-0.001995300542144174</v>
      </c>
      <c r="E626" s="4449" t="n">
        <v>0.1296714269369581</v>
      </c>
      <c r="F626" s="5600" t="n">
        <v>-0.01576877630099749</v>
      </c>
      <c r="G626" s="6751" t="n">
        <v>0.2789272500759821</v>
      </c>
      <c r="H626" s="7902" t="n">
        <v>0.21711021433508929</v>
      </c>
      <c r="I626" s="9053" t="n">
        <v>0.0032620305286529825</v>
      </c>
      <c r="J626" s="10204" t="n">
        <v>-0.04847615724609233</v>
      </c>
      <c r="K626" s="11353" t="n">
        <v>0.8708936842815669</v>
      </c>
      <c r="L626" s="12502" t="n">
        <v>0.22539807130773432</v>
      </c>
      <c r="M626" s="13651" t="n">
        <v>0.003244718274374215</v>
      </c>
      <c r="N626" s="14800" t="n">
        <v>0.05852453586250013</v>
      </c>
      <c r="O626" s="15951" t="n">
        <v>0.03722600557386561</v>
      </c>
      <c r="P626" s="17164" t="n">
        <v>-0.014070442992011767</v>
      </c>
      <c r="Q626" s="18315" t="n">
        <v>-0.009319766834300391</v>
      </c>
      <c r="R626" s="19466" t="n">
        <v>-0.008080423264439515</v>
      </c>
      <c r="S626" s="20554" t="n">
        <v>0.038589629102684375</v>
      </c>
      <c r="T626" s="21642" t="n">
        <v>0.047292661516577204</v>
      </c>
      <c r="U626" s="22730" t="n">
        <v>0.8159749920007735</v>
      </c>
      <c r="V626" s="23818" t="n">
        <v>0.036682336101430124</v>
      </c>
      <c r="W626" s="24904" t="n">
        <v>0.04741505678775283</v>
      </c>
      <c r="X626" t="n" s="25990">
        <v>0.7736431966249392</v>
      </c>
      <c r="Y626" t="n" s="27139">
        <v>0.4659508711603502</v>
      </c>
      <c r="Z626" t="n" s="28290">
        <v>0.4747610675989917</v>
      </c>
      <c r="AA626" t="n" s="29501">
        <v>0.0</v>
      </c>
      <c r="AB626" t="n" s="30714">
        <v>0.0</v>
      </c>
      <c r="AC626" t="n" s="31927">
        <v>0.05538660378874007</v>
      </c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 s="39645">
        <v>0.001952544199111548</v>
      </c>
      <c r="AT626" t="n" s="40238">
        <v>1.910409402407361E-4</v>
      </c>
      <c r="AU626" t="n" s="40831">
        <v>0.0015048648818456016</v>
      </c>
      <c r="AV626" t="n" s="41424">
        <v>5.084097102746036E-4</v>
      </c>
      <c r="AW626" t="n" s="42017">
        <v>-3.818334093492963E-6</v>
      </c>
      <c r="AX626" t="n" s="42610">
        <v>1.802890592281931E-4</v>
      </c>
      <c r="AY626" t="n" s="43203">
        <v>1.4121929966362095E-4</v>
      </c>
      <c r="AZ626" t="n" s="43796">
        <v>0.0021790868930972296</v>
      </c>
      <c r="BA626" t="n" s="44389">
        <v>-8.137356525480653E-4</v>
      </c>
      <c r="BB626" t="n" s="44982">
        <v>4.8284150780669407E-4</v>
      </c>
      <c r="BC626" t="n" s="45575">
        <v>5.15676943132797E-5</v>
      </c>
      <c r="BD626" t="n" s="46168">
        <v>5.618534182533039E-4</v>
      </c>
      <c r="BE626" t="n" s="46761">
        <v>-4.338963299224717E-4</v>
      </c>
      <c r="BF626" t="n" s="47354">
        <v>7.132685106313439E-4</v>
      </c>
      <c r="BG626" t="n" s="47947">
        <v>5.051967299774677E-4</v>
      </c>
      <c r="BH626" t="n" s="48540">
        <v>0.0032902820924085585</v>
      </c>
      <c r="BI626" t="n" s="49133">
        <v>0.0017376057775917457</v>
      </c>
      <c r="BJ626"/>
      <c r="BK626"/>
      <c r="BL626"/>
      <c r="BM626"/>
      <c r="BN626"/>
      <c r="BO626"/>
    </row>
    <row r="627" spans="1:23" x14ac:dyDescent="0.25">
      <c r="A627" s="116" t="str">
        <f>IF(ISBLANK(TBL_DATA[[#This Row],[Row.names]]), "",   DATE(YEAR(TBL_DATA[[#This Row],[Row.names]]), MONTH(TBL_DATA[[#This Row],[Row.names]]), DAY(TBL_DATA[[#This Row],[Row.names]])))</f>
        <v/>
      </c>
      <c r="B627" s="811" t="s">
        <v>754</v>
      </c>
      <c r="C627" s="2024" t="s">
        <v>1967</v>
      </c>
      <c r="D627" s="3237" t="n">
        <v>7.891933129024926E-5</v>
      </c>
      <c r="E627" s="4450" t="n">
        <v>0.12976057985054967</v>
      </c>
      <c r="F627" s="5601" t="n">
        <v>-0.015951946364910152</v>
      </c>
      <c r="G627" s="6752" t="n">
        <v>0.2789413939744396</v>
      </c>
      <c r="H627" s="7903" t="n">
        <v>0.21718876171589738</v>
      </c>
      <c r="I627" s="9054" t="n">
        <v>0.0032620151333419647</v>
      </c>
      <c r="J627" s="10205" t="n">
        <v>-0.05240030588745592</v>
      </c>
      <c r="K627" s="11354" t="n">
        <v>0.8797763601866602</v>
      </c>
      <c r="L627" s="12503" t="n">
        <v>0.22781561528891583</v>
      </c>
      <c r="M627" s="13652" t="n">
        <v>0.003239798149753898</v>
      </c>
      <c r="N627" s="14801" t="n">
        <v>0.05852719574535761</v>
      </c>
      <c r="O627" s="15952" t="n">
        <v>0.03722600557386561</v>
      </c>
      <c r="P627" s="17165" t="n">
        <v>-0.013992634090673417</v>
      </c>
      <c r="Q627" s="18316" t="n">
        <v>-0.00932238745132087</v>
      </c>
      <c r="R627" s="19467" t="n">
        <v>-0.0080829875545081</v>
      </c>
      <c r="S627" s="20555" t="n">
        <v>0.038734516091149196</v>
      </c>
      <c r="T627" s="21643" t="n">
        <v>0.047290566652031435</v>
      </c>
      <c r="U627" s="22731" t="n">
        <v>0.8190748987247608</v>
      </c>
      <c r="V627" s="23819" t="n">
        <v>0.03721945121921122</v>
      </c>
      <c r="W627" s="24905" t="n">
        <v>0.047415790994479165</v>
      </c>
      <c r="X627" t="n" s="25991">
        <v>0.7849589859957171</v>
      </c>
      <c r="Y627" t="n" s="27140">
        <v>0.4660351507299609</v>
      </c>
      <c r="Z627" t="n" s="28291">
        <v>0.4773003407592706</v>
      </c>
      <c r="AA627" t="n" s="29502">
        <v>0.0</v>
      </c>
      <c r="AB627" t="n" s="30715">
        <v>0.0</v>
      </c>
      <c r="AC627" t="n" s="31928">
        <v>0.054050439118221355</v>
      </c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 s="39646">
        <v>0.001805184362571291</v>
      </c>
      <c r="AT627" t="n" s="40239">
        <v>1.640376148887437E-4</v>
      </c>
      <c r="AU627" t="n" s="40832">
        <v>0.0014704688796627714</v>
      </c>
      <c r="AV627" t="n" s="41425">
        <v>4.733779877598554E-4</v>
      </c>
      <c r="AW627" t="n" s="42018">
        <v>-3.1579343059447023E-6</v>
      </c>
      <c r="AX627" t="n" s="42611">
        <v>4.3558772432647833E-4</v>
      </c>
      <c r="AY627" t="n" s="43204">
        <v>1.2740008262795022E-4</v>
      </c>
      <c r="AZ627" t="n" s="43797">
        <v>0.0020741070109472</v>
      </c>
      <c r="BA627" t="n" s="44390">
        <v>-7.217428417037881E-4</v>
      </c>
      <c r="BB627" t="n" s="44983">
        <v>4.6217903784581004E-4</v>
      </c>
      <c r="BC627" t="n" s="45576">
        <v>5.3154827429742886E-5</v>
      </c>
      <c r="BD627" t="n" s="46169">
        <v>5.303920830165152E-4</v>
      </c>
      <c r="BE627" t="n" s="46762">
        <v>-4.0767957415225453E-4</v>
      </c>
      <c r="BF627" t="n" s="47355">
        <v>6.866895859927223E-4</v>
      </c>
      <c r="BG627" t="n" s="47948">
        <v>4.744234442483906E-4</v>
      </c>
      <c r="BH627" t="n" s="48541">
        <v>0.003410858852505916</v>
      </c>
      <c r="BI627" t="n" s="49134">
        <v>0.0016459123604388207</v>
      </c>
      <c r="BJ627"/>
      <c r="BK627"/>
      <c r="BL627"/>
      <c r="BM627"/>
      <c r="BN627"/>
      <c r="BO627"/>
    </row>
    <row r="628" spans="1:23" x14ac:dyDescent="0.25">
      <c r="A628" s="116" t="str">
        <f>IF(ISBLANK(TBL_DATA[[#This Row],[Row.names]]), "",   DATE(YEAR(TBL_DATA[[#This Row],[Row.names]]), MONTH(TBL_DATA[[#This Row],[Row.names]]), DAY(TBL_DATA[[#This Row],[Row.names]])))</f>
        <v/>
      </c>
      <c r="B628" s="812" t="s">
        <v>755</v>
      </c>
      <c r="C628" s="2025" t="s">
        <v>1968</v>
      </c>
      <c r="D628" s="3238" t="n">
        <v>0.0014598924151355186</v>
      </c>
      <c r="E628" s="4451" t="n">
        <v>0.13140990875199243</v>
      </c>
      <c r="F628" s="5602" t="n">
        <v>-0.012357263030447263</v>
      </c>
      <c r="G628" s="6753" t="n">
        <v>0.29917082733966077</v>
      </c>
      <c r="H628" s="7904" t="n">
        <v>0.20902780148194358</v>
      </c>
      <c r="I628" s="9055" t="n">
        <v>0.0032530117611393873</v>
      </c>
      <c r="J628" s="10206" t="n">
        <v>-0.055573596685155935</v>
      </c>
      <c r="K628" s="11355" t="n">
        <v>0.8784361217544487</v>
      </c>
      <c r="L628" s="12504" t="n">
        <v>0.21107772735843588</v>
      </c>
      <c r="M628" s="13653" t="n">
        <v>0.0032487936867412427</v>
      </c>
      <c r="N628" s="14802" t="n">
        <v>0.058063778532136526</v>
      </c>
      <c r="O628" s="15953" t="n">
        <v>0.03722600557386561</v>
      </c>
      <c r="P628" s="17166" t="n">
        <v>-0.012553169415914778</v>
      </c>
      <c r="Q628" s="18317" t="n">
        <v>-0.009288691969354787</v>
      </c>
      <c r="R628" s="19468" t="n">
        <v>-0.008059105617150349</v>
      </c>
      <c r="S628" s="20556" t="n">
        <v>0.03167401722898866</v>
      </c>
      <c r="T628" s="21644" t="n">
        <v>0.046917172094235106</v>
      </c>
      <c r="U628" s="22732" t="n">
        <v>0.6751049949338394</v>
      </c>
      <c r="V628" s="23820" t="n">
        <v>0.028568654192861365</v>
      </c>
      <c r="W628" s="24906" t="n">
        <v>0.047308735840822354</v>
      </c>
      <c r="X628" t="n" s="25992">
        <v>0.6038769306579037</v>
      </c>
      <c r="Y628" t="n" s="27141">
        <v>0.45719558340161565</v>
      </c>
      <c r="Z628" t="n" s="28292">
        <v>0.4594319616204732</v>
      </c>
      <c r="AA628" t="n" s="29503">
        <v>0.0</v>
      </c>
      <c r="AB628" t="n" s="30716">
        <v>0.0</v>
      </c>
      <c r="AC628" t="n" s="31929">
        <v>0.05184738583621818</v>
      </c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n" s="39647">
        <v>0.0017826838693576648</v>
      </c>
      <c r="AT628" t="n" s="40240">
        <v>1.4945219043971817E-4</v>
      </c>
      <c r="AU628" t="n" s="40833">
        <v>0.0013858459135938073</v>
      </c>
      <c r="AV628" t="n" s="41426">
        <v>4.6146647220865705E-4</v>
      </c>
      <c r="AW628" t="n" s="42019">
        <v>-2.9647251768785036E-6</v>
      </c>
      <c r="AX628" t="n" s="42612">
        <v>4.1227413753453646E-4</v>
      </c>
      <c r="AY628" t="n" s="43205">
        <v>1.2521336139385147E-4</v>
      </c>
      <c r="AZ628" t="n" s="43798">
        <v>0.0020322162056694236</v>
      </c>
      <c r="BA628" t="n" s="44391">
        <v>-6.871373493434537E-4</v>
      </c>
      <c r="BB628" t="n" s="44984">
        <v>4.4323894148738495E-4</v>
      </c>
      <c r="BC628" t="n" s="45577">
        <v>5.18063248055132E-5</v>
      </c>
      <c r="BD628" t="n" s="46170">
        <v>5.135616604925195E-4</v>
      </c>
      <c r="BE628" t="n" s="46763">
        <v>-3.9434313821827706E-4</v>
      </c>
      <c r="BF628" t="n" s="47356">
        <v>6.67681925371676E-4</v>
      </c>
      <c r="BG628" t="n" s="47949">
        <v>4.5885163330363E-4</v>
      </c>
      <c r="BH628" t="n" s="48542">
        <v>0.003313491845157891</v>
      </c>
      <c r="BI628" t="n" s="49135">
        <v>0.0015948514158627852</v>
      </c>
      <c r="BJ628"/>
      <c r="BK628"/>
      <c r="BL628"/>
      <c r="BM628"/>
      <c r="BN628"/>
      <c r="BO628"/>
    </row>
    <row r="629" spans="1:23" x14ac:dyDescent="0.25">
      <c r="A629" s="116" t="str">
        <f>IF(ISBLANK(TBL_DATA[[#This Row],[Row.names]]), "",   DATE(YEAR(TBL_DATA[[#This Row],[Row.names]]), MONTH(TBL_DATA[[#This Row],[Row.names]]), DAY(TBL_DATA[[#This Row],[Row.names]])))</f>
        <v/>
      </c>
      <c r="B629" s="813" t="s">
        <v>756</v>
      </c>
      <c r="C629" s="2026" t="s">
        <v>1969</v>
      </c>
      <c r="D629" s="3239" t="n">
        <v>-0.0011294389577641702</v>
      </c>
      <c r="E629" s="4452" t="n">
        <v>0.13013205032384745</v>
      </c>
      <c r="F629" s="5603" t="n">
        <v>-0.002943502242597318</v>
      </c>
      <c r="G629" s="6754" t="n">
        <v>0.2775100315547895</v>
      </c>
      <c r="H629" s="7905" t="n">
        <v>0.19723474695330992</v>
      </c>
      <c r="I629" s="9056" t="n">
        <v>0.003259546270995968</v>
      </c>
      <c r="J629" s="10207" t="n">
        <v>-0.03917361028981492</v>
      </c>
      <c r="K629" s="11356" t="n">
        <v>0.8226848250054369</v>
      </c>
      <c r="L629" s="12505" t="n">
        <v>0.19518867588133146</v>
      </c>
      <c r="M629" s="13654" t="n">
        <v>0.0032636975587449994</v>
      </c>
      <c r="N629" s="14803" t="n">
        <v>0.05775148257530364</v>
      </c>
      <c r="O629" s="15954" t="n">
        <v>0.03729447707667631</v>
      </c>
      <c r="P629" s="17167" t="n">
        <v>-0.013668430335097237</v>
      </c>
      <c r="Q629" s="18318" t="n">
        <v>-0.00931287707280428</v>
      </c>
      <c r="R629" s="19469" t="n">
        <v>-0.008089904049185715</v>
      </c>
      <c r="S629" s="20557" t="n">
        <v>0.04349265258117918</v>
      </c>
      <c r="T629" s="21645" t="n">
        <v>0.04690297964050478</v>
      </c>
      <c r="U629" s="22733" t="n">
        <v>0.9272897567390264</v>
      </c>
      <c r="V629" s="23821" t="n">
        <v>0.03816673148059868</v>
      </c>
      <c r="W629" s="24907" t="n">
        <v>0.04721018174617563</v>
      </c>
      <c r="X629" t="n" s="25993">
        <v>0.8084427991783883</v>
      </c>
      <c r="Y629" t="n" s="27142">
        <v>0.4441111876020575</v>
      </c>
      <c r="Z629" t="n" s="28293">
        <v>0.4418016250324702</v>
      </c>
      <c r="AA629" t="n" s="29504">
        <v>0.0</v>
      </c>
      <c r="AB629" t="n" s="30717">
        <v>0.0</v>
      </c>
      <c r="AC629" t="n" s="31930">
        <v>0.050039496885669985</v>
      </c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 s="39648">
        <v>0.0017376075247824006</v>
      </c>
      <c r="AT629" t="n" s="40241">
        <v>1.466849758503781E-4</v>
      </c>
      <c r="AU629" t="n" s="40834">
        <v>0.0013820023045282564</v>
      </c>
      <c r="AV629" t="n" s="41427">
        <v>4.367562648374265E-4</v>
      </c>
      <c r="AW629" t="n" s="42020">
        <v>-2.743400705724726E-6</v>
      </c>
      <c r="AX629" t="n" s="42613">
        <v>4.1069831282438817E-4</v>
      </c>
      <c r="AY629" t="n" s="43206">
        <v>1.2189731217873912E-4</v>
      </c>
      <c r="AZ629" t="n" s="43799">
        <v>0.0019735538680793587</v>
      </c>
      <c r="BA629" t="n" s="44392">
        <v>-7.033313793482626E-4</v>
      </c>
      <c r="BB629" t="n" s="44985">
        <v>4.264465536865063E-4</v>
      </c>
      <c r="BC629" t="n" s="45578">
        <v>4.864230776836752E-5</v>
      </c>
      <c r="BD629" t="n" s="46171">
        <v>4.967950510563743E-4</v>
      </c>
      <c r="BE629" t="n" s="46764">
        <v>-3.8093321394996323E-4</v>
      </c>
      <c r="BF629" t="n" s="47357">
        <v>6.496093993032429E-4</v>
      </c>
      <c r="BG629" t="n" s="47950">
        <v>4.431783761484714E-4</v>
      </c>
      <c r="BH629" t="n" s="48543">
        <v>0.0032252189067899285</v>
      </c>
      <c r="BI629" t="n" s="49136">
        <v>0.0015443461251337801</v>
      </c>
      <c r="BJ629"/>
      <c r="BK629"/>
      <c r="BL629"/>
      <c r="BM629"/>
      <c r="BN629"/>
      <c r="BO629"/>
    </row>
    <row r="630" spans="1:23" x14ac:dyDescent="0.25">
      <c r="A630" s="116" t="str">
        <f>IF(ISBLANK(TBL_DATA[[#This Row],[Row.names]]), "",   DATE(YEAR(TBL_DATA[[#This Row],[Row.names]]), MONTH(TBL_DATA[[#This Row],[Row.names]]), DAY(TBL_DATA[[#This Row],[Row.names]])))</f>
        <v/>
      </c>
      <c r="B630" s="814" t="s">
        <v>757</v>
      </c>
      <c r="C630" s="2027" t="s">
        <v>1970</v>
      </c>
      <c r="D630" s="3240" t="n">
        <v>0.0028662336637828786</v>
      </c>
      <c r="E630" s="4453" t="n">
        <v>0.1333712728510057</v>
      </c>
      <c r="F630" s="5604" t="n">
        <v>-0.00702294116841129</v>
      </c>
      <c r="G630" s="6755" t="n">
        <v>0.275601561756649</v>
      </c>
      <c r="H630" s="7906" t="n">
        <v>0.2015831089691951</v>
      </c>
      <c r="I630" s="9057" t="n">
        <v>0.0032567831609846363</v>
      </c>
      <c r="J630" s="10208" t="n">
        <v>-0.038840306145757286</v>
      </c>
      <c r="K630" s="11357" t="n">
        <v>0.826002904235037</v>
      </c>
      <c r="L630" s="12506" t="n">
        <v>0.19784444197463077</v>
      </c>
      <c r="M630" s="13655" t="n">
        <v>0.0032643993620302338</v>
      </c>
      <c r="N630" s="14804" t="n">
        <v>0.057859444028105354</v>
      </c>
      <c r="O630" s="15955" t="n">
        <v>0.03729447707667631</v>
      </c>
      <c r="P630" s="17168" t="n">
        <v>-0.010841373586471859</v>
      </c>
      <c r="Q630" s="18319" t="n">
        <v>-0.009319815273856863</v>
      </c>
      <c r="R630" s="19470" t="n">
        <v>-0.008094556006864456</v>
      </c>
      <c r="S630" s="20558" t="n">
        <v>0.04018869174691808</v>
      </c>
      <c r="T630" s="21646" t="n">
        <v>0.04688305018378144</v>
      </c>
      <c r="U630" s="22734" t="n">
        <v>0.8572115421112431</v>
      </c>
      <c r="V630" s="23822" t="n">
        <v>0.03837232248707756</v>
      </c>
      <c r="W630" s="24908" t="n">
        <v>0.04721680248642215</v>
      </c>
      <c r="X630" t="n" s="25994">
        <v>0.8126836309619242</v>
      </c>
      <c r="Y630" t="n" s="27143">
        <v>0.44898007636107323</v>
      </c>
      <c r="Z630" t="n" s="28294">
        <v>0.4447970795482259</v>
      </c>
      <c r="AA630" t="n" s="29505">
        <v>0.0</v>
      </c>
      <c r="AB630" t="n" s="30718">
        <v>0.0</v>
      </c>
      <c r="AC630" t="n" s="31931">
        <v>0.04837871096309788</v>
      </c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 s="39649">
        <v>0.0018350968320398112</v>
      </c>
      <c r="AT630" t="n" s="40242">
        <v>1.2024995911843179E-4</v>
      </c>
      <c r="AU630" t="n" s="40835">
        <v>0.0013649263648254175</v>
      </c>
      <c r="AV630" t="n" s="41428">
        <v>5.852536690252378E-4</v>
      </c>
      <c r="AW630" t="n" s="42021">
        <v>-3.20178047053434E-6</v>
      </c>
      <c r="AX630" t="n" s="42614">
        <v>3.5470947389891846E-4</v>
      </c>
      <c r="AY630" t="n" s="43207">
        <v>1.2422674404752236E-4</v>
      </c>
      <c r="AZ630" t="n" s="43800">
        <v>0.002093801550115085</v>
      </c>
      <c r="BA630" t="n" s="44393">
        <v>-9.473727557322607E-4</v>
      </c>
      <c r="BB630" t="n" s="44986">
        <v>6.329392851828925E-4</v>
      </c>
      <c r="BC630" t="n" s="45579">
        <v>3.9297215103561645E-5</v>
      </c>
      <c r="BD630" t="n" s="46172">
        <v>4.511742662064314E-4</v>
      </c>
      <c r="BE630" t="n" s="46765">
        <v>-3.4900655716516867E-4</v>
      </c>
      <c r="BF630" t="n" s="47358">
        <v>5.687048108509169E-4</v>
      </c>
      <c r="BG630" t="n" s="47951">
        <v>4.0643281405520755E-4</v>
      </c>
      <c r="BH630" t="n" s="48544">
        <v>0.003729007381027425</v>
      </c>
      <c r="BI630" t="n" s="49137">
        <v>0.001393613842179271</v>
      </c>
      <c r="BJ630"/>
      <c r="BK630"/>
      <c r="BL630"/>
      <c r="BM630"/>
      <c r="BN630"/>
      <c r="BO630"/>
    </row>
    <row r="631" spans="1:23" x14ac:dyDescent="0.25">
      <c r="A631" s="116" t="str">
        <f>IF(ISBLANK(TBL_DATA[[#This Row],[Row.names]]), "",   DATE(YEAR(TBL_DATA[[#This Row],[Row.names]]), MONTH(TBL_DATA[[#This Row],[Row.names]]), DAY(TBL_DATA[[#This Row],[Row.names]])))</f>
        <v/>
      </c>
      <c r="B631" s="815" t="s">
        <v>758</v>
      </c>
      <c r="C631" s="2028" t="s">
        <v>1971</v>
      </c>
      <c r="D631" s="3241" t="n">
        <v>0.00203209397451353</v>
      </c>
      <c r="E631" s="4454" t="n">
        <v>0.13567438978545288</v>
      </c>
      <c r="F631" s="5605" t="n">
        <v>-0.021385643281918165</v>
      </c>
      <c r="G631" s="6756" t="n">
        <v>0.2889231001149115</v>
      </c>
      <c r="H631" s="7907" t="n">
        <v>0.21525573604101428</v>
      </c>
      <c r="I631" s="9058" t="n">
        <v>0.0032333617566789406</v>
      </c>
      <c r="J631" s="10209" t="n">
        <v>-0.04087375240085189</v>
      </c>
      <c r="K631" s="11358" t="n">
        <v>0.8256316308995205</v>
      </c>
      <c r="L631" s="12507" t="n">
        <v>0.2005026068170954</v>
      </c>
      <c r="M631" s="13656" t="n">
        <v>0.003263613706025491</v>
      </c>
      <c r="N631" s="14805" t="n">
        <v>0.057941601210199346</v>
      </c>
      <c r="O631" s="15956" t="n">
        <v>0.03729447707667631</v>
      </c>
      <c r="P631" s="17169" t="n">
        <v>-0.008831310301898876</v>
      </c>
      <c r="Q631" s="18320" t="n">
        <v>-0.009318432418882354</v>
      </c>
      <c r="R631" s="19471" t="n">
        <v>-0.008091433352097511</v>
      </c>
      <c r="S631" s="20559" t="n">
        <v>0.03684237314455685</v>
      </c>
      <c r="T631" s="21647" t="n">
        <v>0.04679858419389597</v>
      </c>
      <c r="U631" s="22735" t="n">
        <v>0.7872540116152119</v>
      </c>
      <c r="V631" s="23823" t="n">
        <v>0.03387009535535812</v>
      </c>
      <c r="W631" s="24909" t="n">
        <v>0.04710874559303026</v>
      </c>
      <c r="X631" t="n" s="25995">
        <v>0.7189768041789931</v>
      </c>
      <c r="Y631" t="n" s="27144">
        <v>0.4639566100844069</v>
      </c>
      <c r="Z631" t="n" s="28295">
        <v>0.44777517440909487</v>
      </c>
      <c r="AA631" t="n" s="29506">
        <v>0.0</v>
      </c>
      <c r="AB631" t="n" s="30719">
        <v>0.0</v>
      </c>
      <c r="AC631" t="n" s="31932">
        <v>0.047897084518775355</v>
      </c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 t="n" s="39650">
        <v>0.0018919899611226925</v>
      </c>
      <c r="AT631" t="n" s="40243">
        <v>1.1605014356646476E-4</v>
      </c>
      <c r="AU631" t="n" s="40836">
        <v>0.0012588165727547675</v>
      </c>
      <c r="AV631" t="n" s="41429">
        <v>5.543210881555348E-4</v>
      </c>
      <c r="AW631" t="n" s="42022">
        <v>-2.6500880227534775E-6</v>
      </c>
      <c r="AX631" t="n" s="42615">
        <v>4.054667030848089E-4</v>
      </c>
      <c r="AY631" t="n" s="43208">
        <v>1.2002145632660959E-4</v>
      </c>
      <c r="AZ631" t="n" s="43801">
        <v>0.0022205513891925617</v>
      </c>
      <c r="BA631" t="n" s="44394">
        <v>-0.0010413858107721026</v>
      </c>
      <c r="BB631" t="n" s="44987">
        <v>5.652739182962089E-4</v>
      </c>
      <c r="BC631" t="n" s="45580">
        <v>4.105516261971553E-5</v>
      </c>
      <c r="BD631" t="n" s="46173">
        <v>4.284873233681354E-4</v>
      </c>
      <c r="BE631" t="n" s="46766">
        <v>-3.2977694856486017E-4</v>
      </c>
      <c r="BF631" t="n" s="47359">
        <v>5.517966343106865E-4</v>
      </c>
      <c r="BG631" t="n" s="47952">
        <v>3.838221461903795E-4</v>
      </c>
      <c r="BH631" t="n" s="48545">
        <v>0.003766740888713689</v>
      </c>
      <c r="BI631" t="n" s="49138">
        <v>0.0013284404523064778</v>
      </c>
      <c r="BJ631"/>
      <c r="BK631"/>
      <c r="BL631"/>
      <c r="BM631"/>
      <c r="BN631"/>
      <c r="BO631"/>
    </row>
    <row r="632" spans="1:23" x14ac:dyDescent="0.25">
      <c r="A632" s="116" t="str">
        <f>IF(ISBLANK(TBL_DATA[[#This Row],[Row.names]]), "",   DATE(YEAR(TBL_DATA[[#This Row],[Row.names]]), MONTH(TBL_DATA[[#This Row],[Row.names]]), DAY(TBL_DATA[[#This Row],[Row.names]])))</f>
        <v/>
      </c>
      <c r="B632" s="816" t="s">
        <v>759</v>
      </c>
      <c r="C632" s="2029" t="s">
        <v>1972</v>
      </c>
      <c r="D632" s="3242" t="n">
        <v>0.0011644489801259403</v>
      </c>
      <c r="E632" s="4455" t="n">
        <v>0.13699682467039365</v>
      </c>
      <c r="F632" s="5606" t="n">
        <v>-0.012701237657714248</v>
      </c>
      <c r="G632" s="6757" t="n">
        <v>0.2920973381676992</v>
      </c>
      <c r="H632" s="7908" t="n">
        <v>0.206085875523187</v>
      </c>
      <c r="I632" s="9059" t="n">
        <v>0.0032380542601839106</v>
      </c>
      <c r="J632" s="10210" t="n">
        <v>-0.029677908460205127</v>
      </c>
      <c r="K632" s="11359" t="n">
        <v>0.7905035639762622</v>
      </c>
      <c r="L632" s="12508" t="n">
        <v>0.18591563906301756</v>
      </c>
      <c r="M632" s="13657" t="n">
        <v>0.003278929383321109</v>
      </c>
      <c r="N632" s="14806" t="n">
        <v>0.05768961333371426</v>
      </c>
      <c r="O632" s="15957" t="n">
        <v>0.03729447707667631</v>
      </c>
      <c r="P632" s="17170" t="n">
        <v>-0.007677144932047186</v>
      </c>
      <c r="Q632" s="18321" t="n">
        <v>-0.009307582460057659</v>
      </c>
      <c r="R632" s="19472" t="n">
        <v>-0.008085919609097549</v>
      </c>
      <c r="S632" s="20560" t="n">
        <v>0.040007960846303314</v>
      </c>
      <c r="T632" s="21648" t="n">
        <v>0.046840818911349495</v>
      </c>
      <c r="U632" s="22736" t="n">
        <v>0.8541259904533697</v>
      </c>
      <c r="V632" s="23824" t="n">
        <v>0.04188969475249449</v>
      </c>
      <c r="W632" s="24910" t="n">
        <v>0.04715170501334351</v>
      </c>
      <c r="X632" t="n" s="25996">
        <v>0.8884025453722211</v>
      </c>
      <c r="Y632" t="n" s="27145">
        <v>0.4539668220511131</v>
      </c>
      <c r="Z632" t="n" s="28296">
        <v>0.43117935834524534</v>
      </c>
      <c r="AA632" t="n" s="29507">
        <v>0.0</v>
      </c>
      <c r="AB632" t="n" s="30720">
        <v>0.0</v>
      </c>
      <c r="AC632" t="n" s="31933">
        <v>0.04665397768391279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 s="39651">
        <v>0.0018361872053230296</v>
      </c>
      <c r="AT632" t="n" s="40244">
        <v>1.131900569796621E-4</v>
      </c>
      <c r="AU632" t="n" s="40837">
        <v>0.0011861400803382927</v>
      </c>
      <c r="AV632" t="n" s="41430">
        <v>5.326691753074056E-4</v>
      </c>
      <c r="AW632" t="n" s="42023">
        <v>-2.6727382602829146E-6</v>
      </c>
      <c r="AX632" t="n" s="42616">
        <v>3.637468887882158E-4</v>
      </c>
      <c r="AY632" t="n" s="43209">
        <v>1.2181101210165447E-4</v>
      </c>
      <c r="AZ632" t="n" s="43802">
        <v>0.002141614433499163</v>
      </c>
      <c r="BA632" t="n" s="44395">
        <v>-9.694423684035215E-4</v>
      </c>
      <c r="BB632" t="n" s="44988">
        <v>5.887601941383529E-4</v>
      </c>
      <c r="BC632" t="n" s="45581">
        <v>3.9178009558766346E-5</v>
      </c>
      <c r="BD632" t="n" s="46174">
        <v>4.149800735694152E-4</v>
      </c>
      <c r="BE632" t="n" s="46767">
        <v>-3.198379987615918E-4</v>
      </c>
      <c r="BF632" t="n" s="47360">
        <v>5.312253417330032E-4</v>
      </c>
      <c r="BG632" t="n" s="47953">
        <v>3.7231363546852945E-4</v>
      </c>
      <c r="BH632" t="n" s="48546">
        <v>0.0036672697340567953</v>
      </c>
      <c r="BI632" t="n" s="49139">
        <v>0.0012852311633045855</v>
      </c>
      <c r="BJ632"/>
      <c r="BK632"/>
      <c r="BL632"/>
      <c r="BM632"/>
      <c r="BN632"/>
      <c r="BO632"/>
    </row>
    <row r="633" spans="1:23" x14ac:dyDescent="0.25">
      <c r="A633" s="116" t="str">
        <f>IF(ISBLANK(TBL_DATA[[#This Row],[Row.names]]), "",   DATE(YEAR(TBL_DATA[[#This Row],[Row.names]]), MONTH(TBL_DATA[[#This Row],[Row.names]]), DAY(TBL_DATA[[#This Row],[Row.names]])))</f>
        <v/>
      </c>
      <c r="B633" s="817" t="s">
        <v>760</v>
      </c>
      <c r="C633" s="2030" t="s">
        <v>1973</v>
      </c>
      <c r="D633" s="3243" t="n">
        <v>-0.0010716152639833284</v>
      </c>
      <c r="E633" s="4456" t="n">
        <v>0.13577840151797615</v>
      </c>
      <c r="F633" s="5607" t="n">
        <v>-0.02865106975606113</v>
      </c>
      <c r="G633" s="6758" t="n">
        <v>0.2766578428332775</v>
      </c>
      <c r="H633" s="7909" t="n">
        <v>0.1950950034191494</v>
      </c>
      <c r="I633" s="9060" t="n">
        <v>0.0031680665058182516</v>
      </c>
      <c r="J633" s="10211" t="n">
        <v>-0.03967640704436426</v>
      </c>
      <c r="K633" s="11360" t="n">
        <v>0.7290817729793199</v>
      </c>
      <c r="L633" s="12509" t="n">
        <v>0.15903553364484113</v>
      </c>
      <c r="M633" s="13658" t="n">
        <v>0.0032382531835915994</v>
      </c>
      <c r="N633" s="14807" t="n">
        <v>0.05605601861151518</v>
      </c>
      <c r="O633" s="15958" t="n">
        <v>0.03735600965733282</v>
      </c>
      <c r="P633" s="17171" t="n">
        <v>-0.008740533250337634</v>
      </c>
      <c r="Q633" s="18322" t="n">
        <v>-0.009165564684539832</v>
      </c>
      <c r="R633" s="19473" t="n">
        <v>-0.00797849561693706</v>
      </c>
      <c r="S633" s="20561" t="n">
        <v>0.03341379342204798</v>
      </c>
      <c r="T633" s="21649" t="n">
        <v>0.04662666675331188</v>
      </c>
      <c r="U633" s="22737" t="n">
        <v>0.716624106947868</v>
      </c>
      <c r="V633" s="23825" t="n">
        <v>0.031682007577783944</v>
      </c>
      <c r="W633" s="24911" t="n">
        <v>0.046822988139177485</v>
      </c>
      <c r="X633" t="n" s="25997">
        <v>0.6766336117552297</v>
      </c>
      <c r="Y633" t="n" s="27146">
        <v>0.441695600407282</v>
      </c>
      <c r="Z633" t="n" s="28297">
        <v>0.3987925947718201</v>
      </c>
      <c r="AA633" t="n" s="29508">
        <v>0.0</v>
      </c>
      <c r="AB633" t="n" s="30721">
        <v>0.0</v>
      </c>
      <c r="AC633" t="n" s="31934">
        <v>0.04494820805512198</v>
      </c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 s="39652">
        <v>0.0018338500308338506</v>
      </c>
      <c r="AT633" t="n" s="40245">
        <v>1.2191481874205008E-4</v>
      </c>
      <c r="AU633" t="n" s="40838">
        <v>0.0011342796796262715</v>
      </c>
      <c r="AV633" t="n" s="41431">
        <v>4.972421034675467E-4</v>
      </c>
      <c r="AW633" t="n" s="42024">
        <v>-2.365397036611118E-6</v>
      </c>
      <c r="AX633" t="n" s="42617">
        <v>3.584129527673849E-4</v>
      </c>
      <c r="AY633" t="n" s="43210">
        <v>1.2275755885568114E-4</v>
      </c>
      <c r="AZ633" t="n" s="43803">
        <v>0.0020664887809242944</v>
      </c>
      <c r="BA633" t="n" s="44396">
        <v>-9.549703345896715E-4</v>
      </c>
      <c r="BB633" t="n" s="44989">
        <v>5.862564480539632E-4</v>
      </c>
      <c r="BC633" t="n" s="45582">
        <v>3.810585407288446E-5</v>
      </c>
      <c r="BD633" t="n" s="46175">
        <v>3.998507100716909E-4</v>
      </c>
      <c r="BE633" t="n" s="46768">
        <v>-3.072747090879037E-4</v>
      </c>
      <c r="BF633" t="n" s="47361">
        <v>5.181376060045777E-4</v>
      </c>
      <c r="BG633" t="n" s="47954">
        <v>3.5757209592790913E-4</v>
      </c>
      <c r="BH633" t="n" s="48547">
        <v>0.003592678326062763</v>
      </c>
      <c r="BI633" t="n" s="49140">
        <v>0.0012410084667386068</v>
      </c>
      <c r="BJ633"/>
      <c r="BK633"/>
      <c r="BL633"/>
      <c r="BM633"/>
      <c r="BN633"/>
      <c r="BO633"/>
    </row>
    <row r="634" spans="1:23" x14ac:dyDescent="0.25">
      <c r="A634" s="116" t="str">
        <f>IF(ISBLANK(TBL_DATA[[#This Row],[Row.names]]), "",   DATE(YEAR(TBL_DATA[[#This Row],[Row.names]]), MONTH(TBL_DATA[[#This Row],[Row.names]]), DAY(TBL_DATA[[#This Row],[Row.names]])))</f>
        <v/>
      </c>
      <c r="B634" s="818" t="s">
        <v>761</v>
      </c>
      <c r="C634" s="2031" t="s">
        <v>1974</v>
      </c>
      <c r="D634" s="3244" t="n">
        <v>0.003820089484287964</v>
      </c>
      <c r="E634" s="4457" t="n">
        <v>0.14011717664609646</v>
      </c>
      <c r="F634" s="5608" t="n">
        <v>-0.013881088510266038</v>
      </c>
      <c r="G634" s="6759" t="n">
        <v>0.2823994336240405</v>
      </c>
      <c r="H634" s="7910" t="n">
        <v>0.19713328853791418</v>
      </c>
      <c r="I634" s="9061" t="n">
        <v>0.0031902239958848853</v>
      </c>
      <c r="J634" s="10212" t="n">
        <v>-0.019988057599932274</v>
      </c>
      <c r="K634" s="11361" t="n">
        <v>0.7304447166449545</v>
      </c>
      <c r="L634" s="12510" t="n">
        <v>0.15378872056412637</v>
      </c>
      <c r="M634" s="13659" t="n">
        <v>0.0032752077767500432</v>
      </c>
      <c r="N634" s="14808" t="n">
        <v>0.0565196835980514</v>
      </c>
      <c r="O634" s="15959" t="n">
        <v>0.03735600965733282</v>
      </c>
      <c r="P634" s="17172" t="n">
        <v>-0.004953833385206274</v>
      </c>
      <c r="Q634" s="18323" t="n">
        <v>-0.00919390419398115</v>
      </c>
      <c r="R634" s="19474" t="n">
        <v>-0.007997016334803793</v>
      </c>
      <c r="S634" s="20562" t="n">
        <v>0.04006558953227102</v>
      </c>
      <c r="T634" s="21650" t="n">
        <v>0.04679577976917407</v>
      </c>
      <c r="U634" s="22738" t="n">
        <v>0.8561795471706949</v>
      </c>
      <c r="V634" s="23826" t="n">
        <v>0.04127505519335872</v>
      </c>
      <c r="W634" s="24912" t="n">
        <v>0.047107414437021745</v>
      </c>
      <c r="X634" t="n" s="25998">
        <v>0.8761902067144791</v>
      </c>
      <c r="Y634" t="n" s="27147">
        <v>0.44399694654120564</v>
      </c>
      <c r="Z634" t="n" s="28298">
        <v>0.39215905008571</v>
      </c>
      <c r="AA634" t="n" s="29509">
        <v>0.0</v>
      </c>
      <c r="AB634" t="n" s="30722">
        <v>0.0</v>
      </c>
      <c r="AC634" t="n" s="31935">
        <v>0.04350279654231662</v>
      </c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n" s="39653">
        <v>0.0017560673366017077</v>
      </c>
      <c r="AT634" t="n" s="40246">
        <v>1.1981560952210936E-4</v>
      </c>
      <c r="AU634" t="n" s="40839">
        <v>0.0010985203813623343</v>
      </c>
      <c r="AV634" t="n" s="41432">
        <v>5.03110627012219E-4</v>
      </c>
      <c r="AW634" t="n" s="42025">
        <v>-2.4800234873144887E-6</v>
      </c>
      <c r="AX634" t="n" s="42618">
        <v>3.695305051895353E-4</v>
      </c>
      <c r="AY634" t="n" s="43211">
        <v>1.2050502797958775E-4</v>
      </c>
      <c r="AZ634" t="n" s="43804">
        <v>0.002032912298049602</v>
      </c>
      <c r="BA634" t="n" s="44397">
        <v>-9.689351172516921E-4</v>
      </c>
      <c r="BB634" t="n" s="44990">
        <v>5.8662545317981E-4</v>
      </c>
      <c r="BC634" t="n" s="45583">
        <v>3.684843150682583E-5</v>
      </c>
      <c r="BD634" t="n" s="46176">
        <v>3.8604250100814254E-4</v>
      </c>
      <c r="BE634" t="n" s="46769">
        <v>-2.975076590427153E-4</v>
      </c>
      <c r="BF634" t="n" s="47362">
        <v>4.943713287547932E-4</v>
      </c>
      <c r="BG634" t="n" s="47955">
        <v>3.463160367959076E-4</v>
      </c>
      <c r="BH634" t="n" s="48548">
        <v>0.003527609914642425</v>
      </c>
      <c r="BI634" t="n" s="49141">
        <v>0.0011956884075061723</v>
      </c>
      <c r="BJ634"/>
      <c r="BK634"/>
      <c r="BL634"/>
      <c r="BM634"/>
      <c r="BN634"/>
      <c r="BO634"/>
    </row>
    <row r="635" spans="1:23" x14ac:dyDescent="0.25">
      <c r="A635" s="116" t="str">
        <f>IF(ISBLANK(TBL_DATA[[#This Row],[Row.names]]), "",   DATE(YEAR(TBL_DATA[[#This Row],[Row.names]]), MONTH(TBL_DATA[[#This Row],[Row.names]]), DAY(TBL_DATA[[#This Row],[Row.names]])))</f>
        <v/>
      </c>
      <c r="B635" s="819" t="s">
        <v>762</v>
      </c>
      <c r="C635" s="2032" t="s">
        <v>1975</v>
      </c>
      <c r="D635" s="3245" t="n">
        <v>-4.6917763586597206E-4</v>
      </c>
      <c r="E635" s="4458" t="n">
        <v>0.13958225916454747</v>
      </c>
      <c r="F635" s="5609" t="n">
        <v>-0.028732757971414835</v>
      </c>
      <c r="G635" s="6760" t="n">
        <v>0.28389262132490384</v>
      </c>
      <c r="H635" s="7911" t="n">
        <v>0.20115354961079676</v>
      </c>
      <c r="I635" s="9062" t="n">
        <v>0.0031663628355972665</v>
      </c>
      <c r="J635" s="10213" t="n">
        <v>-0.03140796967135828</v>
      </c>
      <c r="K635" s="11362" t="n">
        <v>0.7245349752239562</v>
      </c>
      <c r="L635" s="12511" t="n">
        <v>0.15262272901177942</v>
      </c>
      <c r="M635" s="13660" t="n">
        <v>0.0032611248815075993</v>
      </c>
      <c r="N635" s="14809" t="n">
        <v>0.05623792587300428</v>
      </c>
      <c r="O635" s="15960" t="n">
        <v>0.03736779319326644</v>
      </c>
      <c r="P635" s="17173" t="n">
        <v>-0.005420686793236151</v>
      </c>
      <c r="Q635" s="18324" t="n">
        <v>-0.00920306660977231</v>
      </c>
      <c r="R635" s="19475" t="n">
        <v>-0.008012145386974884</v>
      </c>
      <c r="S635" s="20563" t="n">
        <v>0.035000324716339515</v>
      </c>
      <c r="T635" s="21651" t="n">
        <v>0.04675960096118142</v>
      </c>
      <c r="U635" s="22739" t="n">
        <v>0.7485163259925134</v>
      </c>
      <c r="V635" s="23827" t="n">
        <v>0.03204265618938651</v>
      </c>
      <c r="W635" s="24913" t="n">
        <v>0.046920126163224</v>
      </c>
      <c r="X635" t="n" s="25999">
        <v>0.6829192248528424</v>
      </c>
      <c r="Y635" t="n" s="27148">
        <v>0.4485014488391277</v>
      </c>
      <c r="Z635" t="n" s="28299">
        <v>0.3906695905900271</v>
      </c>
      <c r="AA635" t="n" s="29510">
        <v>0.0</v>
      </c>
      <c r="AB635" t="n" s="30723">
        <v>0.0</v>
      </c>
      <c r="AC635" t="n" s="31936">
        <v>0.044743397463481625</v>
      </c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 s="39654">
        <v>0.0016879913357354657</v>
      </c>
      <c r="AT635" t="n" s="40247">
        <v>1.096198611540521E-4</v>
      </c>
      <c r="AU635" t="n" s="40840">
        <v>0.0011326557872233663</v>
      </c>
      <c r="AV635" t="n" s="41433">
        <v>4.6545378229986665E-4</v>
      </c>
      <c r="AW635" t="n" s="42026">
        <v>-1.950170705727883E-6</v>
      </c>
      <c r="AX635" t="n" s="42619">
        <v>3.8390726959448656E-4</v>
      </c>
      <c r="AY635" t="n" s="43212">
        <v>1.1374052822855015E-4</v>
      </c>
      <c r="AZ635" t="n" s="43805">
        <v>0.0020773422878856656</v>
      </c>
      <c r="BA635" t="n" s="44398">
        <v>-9.657915593937594E-4</v>
      </c>
      <c r="BB635" t="n" s="44991">
        <v>5.578970420121993E-4</v>
      </c>
      <c r="BC635" t="n" s="45584">
        <v>3.376685525165039E-5</v>
      </c>
      <c r="BD635" t="n" s="46177">
        <v>3.6613240109786697E-4</v>
      </c>
      <c r="BE635" t="n" s="46770">
        <v>-2.8043525695439195E-4</v>
      </c>
      <c r="BF635" t="n" s="47363">
        <v>4.808995260031231E-4</v>
      </c>
      <c r="BG635" t="n" s="47956">
        <v>3.2621871161553844E-4</v>
      </c>
      <c r="BH635" t="n" s="48549">
        <v>0.0035627521211705434</v>
      </c>
      <c r="BI635" t="n" s="49142">
        <v>0.001139065516353135</v>
      </c>
      <c r="BJ635"/>
      <c r="BK635"/>
      <c r="BL635"/>
      <c r="BM635"/>
      <c r="BN635"/>
      <c r="BO635"/>
    </row>
    <row r="636" spans="1:23" x14ac:dyDescent="0.25">
      <c r="A636" s="116" t="str">
        <f>IF(ISBLANK(TBL_DATA[[#This Row],[Row.names]]), "",   DATE(YEAR(TBL_DATA[[#This Row],[Row.names]]), MONTH(TBL_DATA[[#This Row],[Row.names]]), DAY(TBL_DATA[[#This Row],[Row.names]])))</f>
        <v/>
      </c>
      <c r="B636" s="820" t="s">
        <v>763</v>
      </c>
      <c r="C636" s="2033" t="s">
        <v>1976</v>
      </c>
      <c r="D636" s="3246" t="n">
        <v>-3.9116488903980623E-5</v>
      </c>
      <c r="E636" s="4459" t="n">
        <v>0.1395376827077517</v>
      </c>
      <c r="F636" s="5610" t="n">
        <v>-0.0169658416711157</v>
      </c>
      <c r="G636" s="6761" t="n">
        <v>0.27098424525767606</v>
      </c>
      <c r="H636" s="7912" t="n">
        <v>0.1905858998131996</v>
      </c>
      <c r="I636" s="9063" t="n">
        <v>0.003182308413552287</v>
      </c>
      <c r="J636" s="10214" t="n">
        <v>-0.02670319368988361</v>
      </c>
      <c r="K636" s="11363" t="n">
        <v>0.6947618620235022</v>
      </c>
      <c r="L636" s="12512" t="n">
        <v>0.1475198208787759</v>
      </c>
      <c r="M636" s="13661" t="n">
        <v>0.0032658710216234075</v>
      </c>
      <c r="N636" s="14810" t="n">
        <v>0.056150955978733486</v>
      </c>
      <c r="O636" s="15961" t="n">
        <v>0.037367875087212905</v>
      </c>
      <c r="P636" s="17174" t="n">
        <v>-0.005459591243905271</v>
      </c>
      <c r="Q636" s="18325" t="n">
        <v>-0.009216375981091408</v>
      </c>
      <c r="R636" s="19476" t="n">
        <v>-0.008027296474381902</v>
      </c>
      <c r="S636" s="20564" t="n">
        <v>0.02827540420947683</v>
      </c>
      <c r="T636" s="21652" t="n">
        <v>0.046192795708481484</v>
      </c>
      <c r="U636" s="22740" t="n">
        <v>0.6121171878818576</v>
      </c>
      <c r="V636" s="23828" t="n">
        <v>0.028581561571255687</v>
      </c>
      <c r="W636" s="24914" t="n">
        <v>0.046650423340236634</v>
      </c>
      <c r="X636" t="n" s="26000">
        <v>0.6126752883419966</v>
      </c>
      <c r="Y636" t="n" s="27149">
        <v>0.4365614502142849</v>
      </c>
      <c r="Z636" t="n" s="28300">
        <v>0.38408309111281613</v>
      </c>
      <c r="AA636" t="n" s="29511">
        <v>0.0</v>
      </c>
      <c r="AB636" t="n" s="30724">
        <v>0.0</v>
      </c>
      <c r="AC636" t="n" s="31937">
        <v>0.04302868403255697</v>
      </c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 s="39655">
        <v>0.001529129297363816</v>
      </c>
      <c r="AT636" t="n" s="40248">
        <v>1.1396842122711585E-4</v>
      </c>
      <c r="AU636" t="n" s="40841">
        <v>0.0013510748721571612</v>
      </c>
      <c r="AV636" t="n" s="41434">
        <v>4.508459484103298E-4</v>
      </c>
      <c r="AW636" t="n" s="42027">
        <v>-2.2557038928452622E-6</v>
      </c>
      <c r="AX636" t="n" s="42620">
        <v>3.5501419128417905E-4</v>
      </c>
      <c r="AY636" t="n" s="43213">
        <v>1.1277167063348227E-4</v>
      </c>
      <c r="AZ636" t="n" s="43806">
        <v>0.00201660446127021</v>
      </c>
      <c r="BA636" t="n" s="44399">
        <v>-9.088824117347827E-4</v>
      </c>
      <c r="BB636" t="n" s="44992">
        <v>4.897332050012174E-4</v>
      </c>
      <c r="BC636" t="n" s="45585">
        <v>2.8198850299006163E-5</v>
      </c>
      <c r="BD636" t="n" s="46178">
        <v>3.4829664742278644E-4</v>
      </c>
      <c r="BE636" t="n" s="46771">
        <v>-2.684965536449547E-4</v>
      </c>
      <c r="BF636" t="n" s="47364">
        <v>4.454899165667671E-4</v>
      </c>
      <c r="BG636" t="n" s="47957">
        <v>3.125555684761094E-4</v>
      </c>
      <c r="BH636" t="n" s="48550">
        <v>0.00361980696689377</v>
      </c>
      <c r="BI636" t="n" s="49143">
        <v>0.0010785502563044108</v>
      </c>
      <c r="BJ636"/>
      <c r="BK636"/>
      <c r="BL636"/>
      <c r="BM636"/>
      <c r="BN636"/>
      <c r="BO636"/>
    </row>
    <row r="637" spans="1:23" x14ac:dyDescent="0.25">
      <c r="A637" s="116" t="str">
        <f>IF(ISBLANK(TBL_DATA[[#This Row],[Row.names]]), "",   DATE(YEAR(TBL_DATA[[#This Row],[Row.names]]), MONTH(TBL_DATA[[#This Row],[Row.names]]), DAY(TBL_DATA[[#This Row],[Row.names]])))</f>
        <v/>
      </c>
      <c r="B637" s="821" t="s">
        <v>764</v>
      </c>
      <c r="C637" s="2034" t="s">
        <v>1977</v>
      </c>
      <c r="D637" s="3247" t="n">
        <v>-0.0062588830501623454</v>
      </c>
      <c r="E637" s="4460" t="n">
        <v>0.13240544962043077</v>
      </c>
      <c r="F637" s="5611" t="n">
        <v>-0.006604549799003823</v>
      </c>
      <c r="G637" s="6762" t="n">
        <v>0.26906851663867415</v>
      </c>
      <c r="H637" s="7913" t="n">
        <v>0.22264228331306277</v>
      </c>
      <c r="I637" s="9064" t="n">
        <v>0.0031583450216020287</v>
      </c>
      <c r="J637" s="10215" t="n">
        <v>-0.005611604605978537</v>
      </c>
      <c r="K637" s="11364" t="n">
        <v>0.629484440664828</v>
      </c>
      <c r="L637" s="12513" t="n">
        <v>0.17949052585948372</v>
      </c>
      <c r="M637" s="13662" t="n">
        <v>0.0032448222710397016</v>
      </c>
      <c r="N637" s="14811" t="n">
        <v>0.056865568399480905</v>
      </c>
      <c r="O637" s="15962" t="n">
        <v>0.0383936911945782</v>
      </c>
      <c r="P637" s="17175" t="n">
        <v>-0.011684303350970482</v>
      </c>
      <c r="Q637" s="18326" t="n">
        <v>-0.00936421456247326</v>
      </c>
      <c r="R637" s="19477" t="n">
        <v>-0.008160002081267777</v>
      </c>
      <c r="S637" s="20565" t="n">
        <v>0.017372214534552732</v>
      </c>
      <c r="T637" s="21653" t="n">
        <v>0.04558380557678597</v>
      </c>
      <c r="U637" s="22741" t="n">
        <v>0.3811049629300743</v>
      </c>
      <c r="V637" s="23829" t="n">
        <v>0.01954510539658383</v>
      </c>
      <c r="W637" s="24915" t="n">
        <v>0.0458042416524548</v>
      </c>
      <c r="X637" t="n" s="26001">
        <v>0.4267095074924429</v>
      </c>
      <c r="Y637" t="n" s="27150">
        <v>0.4718498525093156</v>
      </c>
      <c r="Z637" t="n" s="28301">
        <v>0.4236632222172272</v>
      </c>
      <c r="AA637" t="n" s="29512">
        <v>0.0</v>
      </c>
      <c r="AB637" t="n" s="30725">
        <v>0.0</v>
      </c>
      <c r="AC637" t="n" s="31938">
        <v>0.04128841730230613</v>
      </c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 s="39656">
        <v>0.0014618966983147284</v>
      </c>
      <c r="AT637" t="n" s="40249">
        <v>1.4307502011540752E-4</v>
      </c>
      <c r="AU637" t="n" s="40842">
        <v>0.0013209871354752673</v>
      </c>
      <c r="AV637" t="n" s="41435">
        <v>4.4642531700200594E-4</v>
      </c>
      <c r="AW637" t="n" s="42028">
        <v>-2.6050610860645663E-6</v>
      </c>
      <c r="AX637" t="n" s="42621">
        <v>4.1609190378737567E-4</v>
      </c>
      <c r="AY637" t="n" s="43214">
        <v>1.0467725551424331E-4</v>
      </c>
      <c r="AZ637" t="n" s="43807">
        <v>0.002024094729128843</v>
      </c>
      <c r="BA637" t="n" s="44400">
        <v>-9.671227351891843E-4</v>
      </c>
      <c r="BB637" t="n" s="44993">
        <v>5.556197319534229E-4</v>
      </c>
      <c r="BC637" t="n" s="45586">
        <v>2.456334663199648E-5</v>
      </c>
      <c r="BD637" t="n" s="46179">
        <v>3.2849906073846124E-4</v>
      </c>
      <c r="BE637" t="n" s="46772">
        <v>-2.552885960184152E-4</v>
      </c>
      <c r="BF637" t="n" s="47365">
        <v>4.0587977601747944E-4</v>
      </c>
      <c r="BG637" t="n" s="47958">
        <v>2.9744639591130167E-4</v>
      </c>
      <c r="BH637" t="n" s="48551">
        <v>0.0037399162773755906</v>
      </c>
      <c r="BI637" t="n" s="49144">
        <v>0.0010112504276236234</v>
      </c>
      <c r="BJ637"/>
      <c r="BK637"/>
      <c r="BL637"/>
      <c r="BM637"/>
      <c r="BN637"/>
      <c r="BO637"/>
    </row>
    <row r="638" spans="1:23" x14ac:dyDescent="0.25">
      <c r="A638" s="116" t="str">
        <f>IF(ISBLANK(TBL_DATA[[#This Row],[Row.names]]), "",   DATE(YEAR(TBL_DATA[[#This Row],[Row.names]]), MONTH(TBL_DATA[[#This Row],[Row.names]]), DAY(TBL_DATA[[#This Row],[Row.names]])))</f>
        <v/>
      </c>
      <c r="B638" s="822" t="s">
        <v>765</v>
      </c>
      <c r="C638" s="2035" t="s">
        <v>1978</v>
      </c>
      <c r="D638" s="3248" t="n">
        <v>-0.0019288554145727491</v>
      </c>
      <c r="E638" s="4461" t="n">
        <v>0.1302212032374388</v>
      </c>
      <c r="F638" s="5612" t="n">
        <v>-0.02080569602724569</v>
      </c>
      <c r="G638" s="6763" t="n">
        <v>0.26673496156579246</v>
      </c>
      <c r="H638" s="7914" t="n">
        <v>0.22361255191442556</v>
      </c>
      <c r="I638" s="9065" t="n">
        <v>0.003134779415665765</v>
      </c>
      <c r="J638" s="10216" t="n">
        <v>-0.008662070443330228</v>
      </c>
      <c r="K638" s="11365" t="n">
        <v>0.5867545193952804</v>
      </c>
      <c r="L638" s="12514" t="n">
        <v>0.17553791316337672</v>
      </c>
      <c r="M638" s="13663" t="n">
        <v>0.003230376023707703</v>
      </c>
      <c r="N638" s="14812" t="n">
        <v>0.05647652984364071</v>
      </c>
      <c r="O638" s="15963" t="n">
        <v>0.03858701149850734</v>
      </c>
      <c r="P638" s="17176" t="n">
        <v>-0.01359062143375911</v>
      </c>
      <c r="Q638" s="18327" t="n">
        <v>-0.009392077486250552</v>
      </c>
      <c r="R638" s="19478" t="n">
        <v>-0.008196103471621571</v>
      </c>
      <c r="S638" s="20566" t="n">
        <v>0.02666134307370016</v>
      </c>
      <c r="T638" s="21654" t="n">
        <v>0.0449955510229994</v>
      </c>
      <c r="U638" s="22742" t="n">
        <v>0.5925328719737705</v>
      </c>
      <c r="V638" s="23830" t="n">
        <v>0.030706198955820163</v>
      </c>
      <c r="W638" s="24916" t="n">
        <v>0.045797840902672894</v>
      </c>
      <c r="X638" t="n" s="26002">
        <v>0.6704726325652627</v>
      </c>
      <c r="Y638" t="n" s="27151">
        <v>0.47287688875057704</v>
      </c>
      <c r="Z638" t="n" s="28302">
        <v>0.418972449169843</v>
      </c>
      <c r="AA638" t="n" s="29513">
        <v>0.0</v>
      </c>
      <c r="AB638" t="n" s="30726">
        <v>0.0</v>
      </c>
      <c r="AC638" t="n" s="31939">
        <v>0.049145961790939434</v>
      </c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 s="39657">
        <v>0.00152511282812463</v>
      </c>
      <c r="AT638" t="n" s="40250">
        <v>1.5379690168736257E-4</v>
      </c>
      <c r="AU638" t="n" s="40843">
        <v>0.0010966277889895933</v>
      </c>
      <c r="AV638" t="n" s="41436">
        <v>7.172552469322651E-4</v>
      </c>
      <c r="AW638" t="n" s="42029">
        <v>-3.008231197401645E-6</v>
      </c>
      <c r="AX638" t="n" s="42622">
        <v>5.307041813145791E-4</v>
      </c>
      <c r="AY638" t="n" s="43215">
        <v>1.0373735087003874E-4</v>
      </c>
      <c r="AZ638" t="n" s="43808">
        <v>0.0023580359586780563</v>
      </c>
      <c r="BA638" t="n" s="44401">
        <v>-0.0015252511008067133</v>
      </c>
      <c r="BB638" t="n" s="44994">
        <v>6.31452759249455E-4</v>
      </c>
      <c r="BC638" t="n" s="45587">
        <v>2.1358431764246993E-5</v>
      </c>
      <c r="BD638" t="n" s="46180">
        <v>3.050069091059496E-4</v>
      </c>
      <c r="BE638" t="n" s="46773">
        <v>-2.3956685959227976E-4</v>
      </c>
      <c r="BF638" t="n" s="47366">
        <v>3.592182685365675E-4</v>
      </c>
      <c r="BG638" t="n" s="47959">
        <v>2.7945426945174813E-4</v>
      </c>
      <c r="BH638" t="n" s="48552">
        <v>0.003974175354314943</v>
      </c>
      <c r="BI638" t="n" s="49145">
        <v>9.315341737891847E-4</v>
      </c>
      <c r="BJ638"/>
      <c r="BK638"/>
      <c r="BL638"/>
      <c r="BM638"/>
      <c r="BN638"/>
      <c r="BO638"/>
    </row>
    <row r="639" spans="1:23" x14ac:dyDescent="0.25">
      <c r="A639" s="116" t="str">
        <f>IF(ISBLANK(TBL_DATA[[#This Row],[Row.names]]), "",   DATE(YEAR(TBL_DATA[[#This Row],[Row.names]]), MONTH(TBL_DATA[[#This Row],[Row.names]]), DAY(TBL_DATA[[#This Row],[Row.names]])))</f>
        <v/>
      </c>
      <c r="B639" s="823" t="s">
        <v>766</v>
      </c>
      <c r="C639" s="2036" t="s">
        <v>1979</v>
      </c>
      <c r="D639" s="3249" t="n">
        <v>-6.573411863690089E-5</v>
      </c>
      <c r="E639" s="4462" t="n">
        <v>0.13014690914277938</v>
      </c>
      <c r="F639" s="5613" t="n">
        <v>0.012174305927334261</v>
      </c>
      <c r="G639" s="6764" t="n">
        <v>0.27944052835156175</v>
      </c>
      <c r="H639" s="7915" t="n">
        <v>0.2770965840894861</v>
      </c>
      <c r="I639" s="9066" t="n">
        <v>0.002856586156239127</v>
      </c>
      <c r="J639" s="10217" t="n">
        <v>0.015290237255891626</v>
      </c>
      <c r="K639" s="11366" t="n">
        <v>0.5179038342745704</v>
      </c>
      <c r="L639" s="12515" t="n">
        <v>0.1621447661596844</v>
      </c>
      <c r="M639" s="13664" t="n">
        <v>0.0030753296979154463</v>
      </c>
      <c r="N639" s="14813" t="n">
        <v>0.05333440557009565</v>
      </c>
      <c r="O639" s="15964" t="n">
        <v>0.03399486919978681</v>
      </c>
      <c r="P639" s="17177" t="n">
        <v>-0.013655462184874234</v>
      </c>
      <c r="Q639" s="18328" t="n">
        <v>-0.008724886648139854</v>
      </c>
      <c r="R639" s="19479" t="n">
        <v>-0.007595451760335748</v>
      </c>
      <c r="S639" s="20567" t="n">
        <v>0.019169708801980434</v>
      </c>
      <c r="T639" s="21655" t="n">
        <v>0.04501583738991221</v>
      </c>
      <c r="U639" s="22743" t="n">
        <v>0.42584365666551516</v>
      </c>
      <c r="V639" s="23831" t="n">
        <v>0.019570523824676833</v>
      </c>
      <c r="W639" s="24917" t="n">
        <v>0.04599230115095184</v>
      </c>
      <c r="X639" t="n" s="26003">
        <v>0.4255173873654245</v>
      </c>
      <c r="Y639" t="n" s="27152">
        <v>0.5263996429420199</v>
      </c>
      <c r="Z639" t="n" s="28303">
        <v>0.40267203299916965</v>
      </c>
      <c r="AA639" t="n" s="29514">
        <v>0.0</v>
      </c>
      <c r="AB639" t="n" s="30727">
        <v>0.0</v>
      </c>
      <c r="AC639" t="n" s="31940">
        <v>0.04811895876831158</v>
      </c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 s="39658">
        <v>0.0015419961533115277</v>
      </c>
      <c r="AT639" t="n" s="40251">
        <v>1.6398830277192722E-4</v>
      </c>
      <c r="AU639" t="n" s="40844">
        <v>0.0012188366521830233</v>
      </c>
      <c r="AV639" t="n" s="41437">
        <v>6.901479474618416E-4</v>
      </c>
      <c r="AW639" t="n" s="42030">
        <v>-3.242524423808417E-6</v>
      </c>
      <c r="AX639" t="n" s="42623">
        <v>5.979103138124891E-4</v>
      </c>
      <c r="AY639" t="n" s="43216">
        <v>9.56115280944246E-5</v>
      </c>
      <c r="AZ639" t="n" s="43809">
        <v>0.0023049746640539394</v>
      </c>
      <c r="BA639" t="n" s="44402">
        <v>-0.0017246423899364301</v>
      </c>
      <c r="BB639" t="n" s="44995">
        <v>6.345801936695533E-4</v>
      </c>
      <c r="BC639" t="n" s="45588">
        <v>1.690671952980416E-5</v>
      </c>
      <c r="BD639" t="n" s="46181">
        <v>2.9094180656200335E-4</v>
      </c>
      <c r="BE639" t="n" s="46774">
        <v>-2.301235286905425E-4</v>
      </c>
      <c r="BF639" t="n" s="47367">
        <v>3.314934658968448E-4</v>
      </c>
      <c r="BG639" t="n" s="47960">
        <v>2.686426668386248E-4</v>
      </c>
      <c r="BH639" t="n" s="48553">
        <v>0.003992217297365958</v>
      </c>
      <c r="BI639" t="n" s="49146">
        <v>8.838958525554031E-4</v>
      </c>
      <c r="BJ639"/>
      <c r="BK639"/>
      <c r="BL639"/>
      <c r="BM639"/>
      <c r="BN639"/>
      <c r="BO639"/>
    </row>
    <row r="640" spans="1:23" x14ac:dyDescent="0.25">
      <c r="A640" s="116" t="str">
        <f>IF(ISBLANK(TBL_DATA[[#This Row],[Row.names]]), "",   DATE(YEAR(TBL_DATA[[#This Row],[Row.names]]), MONTH(TBL_DATA[[#This Row],[Row.names]]), DAY(TBL_DATA[[#This Row],[Row.names]])))</f>
        <v/>
      </c>
      <c r="B640" s="824" t="s">
        <v>767</v>
      </c>
      <c r="C640" s="2037" t="s">
        <v>1980</v>
      </c>
      <c r="D640" s="3250" t="n">
        <v>0.0027328785757843223</v>
      </c>
      <c r="E640" s="4463" t="n">
        <v>0.13323546341826442</v>
      </c>
      <c r="F640" s="5614" t="n">
        <v>0.03701648016504677</v>
      </c>
      <c r="G640" s="6765" t="n">
        <v>0.2576253240624002</v>
      </c>
      <c r="H640" s="7916" t="n">
        <v>0.2434189307385724</v>
      </c>
      <c r="I640" s="9067" t="n">
        <v>0.0029359571043352916</v>
      </c>
      <c r="J640" s="10218" t="n">
        <v>0.023234087955449123</v>
      </c>
      <c r="K640" s="11367" t="n">
        <v>0.5200238847365646</v>
      </c>
      <c r="L640" s="12516" t="n">
        <v>0.16160229128415302</v>
      </c>
      <c r="M640" s="13665" t="n">
        <v>0.0030906299739124695</v>
      </c>
      <c r="N640" s="14814" t="n">
        <v>0.0535824097607722</v>
      </c>
      <c r="O640" s="15965" t="n">
        <v>0.03399486919978681</v>
      </c>
      <c r="P640" s="17178" t="n">
        <v>-0.010959902329137461</v>
      </c>
      <c r="Q640" s="18329" t="n">
        <v>-0.008725342460331076</v>
      </c>
      <c r="R640" s="19480" t="n">
        <v>-0.007590655717138732</v>
      </c>
      <c r="S640" s="20568" t="n">
        <v>0.023286614177555842</v>
      </c>
      <c r="T640" s="21656" t="n">
        <v>0.04529356783114147</v>
      </c>
      <c r="U640" s="22744" t="n">
        <v>0.5141262941433639</v>
      </c>
      <c r="V640" s="23832" t="n">
        <v>0.021630414473759352</v>
      </c>
      <c r="W640" s="24918" t="n">
        <v>0.046063215074215104</v>
      </c>
      <c r="X640" t="n" s="26004">
        <v>0.46958108414511107</v>
      </c>
      <c r="Y640" t="n" s="27153">
        <v>0.49337504065221266</v>
      </c>
      <c r="Z640" t="n" s="28304">
        <v>0.4019978747259157</v>
      </c>
      <c r="AA640" t="n" s="29515">
        <v>0.0</v>
      </c>
      <c r="AB640" t="n" s="30728">
        <v>0.0</v>
      </c>
      <c r="AC640" t="n" s="31941">
        <v>0.04617226461941998</v>
      </c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 s="39659">
        <v>0.0017758901116146553</v>
      </c>
      <c r="AT640" t="n" s="40252">
        <v>1.3705579476736295E-4</v>
      </c>
      <c r="AU640" t="n" s="40845">
        <v>0.0013356463281709208</v>
      </c>
      <c r="AV640" t="n" s="41438">
        <v>6.484678151995529E-4</v>
      </c>
      <c r="AW640" t="n" s="42031">
        <v>-2.382593667055475E-6</v>
      </c>
      <c r="AX640" t="n" s="42624">
        <v>6.900357272703131E-4</v>
      </c>
      <c r="AY640" t="n" s="43217">
        <v>6.891949060641248E-5</v>
      </c>
      <c r="AZ640" t="n" s="43810">
        <v>0.0022354570350135404</v>
      </c>
      <c r="BA640" t="n" s="44403">
        <v>-0.0018818778081146406</v>
      </c>
      <c r="BB640" t="n" s="44996">
        <v>6.054651942870875E-4</v>
      </c>
      <c r="BC640" t="n" s="45589">
        <v>2.2352473915728857E-5</v>
      </c>
      <c r="BD640" t="n" s="46182">
        <v>2.6797176978817807E-4</v>
      </c>
      <c r="BE640" t="n" s="46775">
        <v>-2.0935806254406363E-4</v>
      </c>
      <c r="BF640" t="n" s="47368">
        <v>3.2339016432876057E-4</v>
      </c>
      <c r="BG640" t="n" s="47961">
        <v>2.440733573047723E-4</v>
      </c>
      <c r="BH640" t="n" s="48554">
        <v>0.004187260993792148</v>
      </c>
      <c r="BI640" t="n" s="49147">
        <v>8.216913463940828E-4</v>
      </c>
      <c r="BJ640"/>
      <c r="BK640"/>
      <c r="BL640"/>
      <c r="BM640"/>
      <c r="BN640"/>
      <c r="BO640"/>
    </row>
    <row r="641" spans="1:23" x14ac:dyDescent="0.25">
      <c r="A641" s="116" t="str">
        <f>IF(ISBLANK(TBL_DATA[[#This Row],[Row.names]]), "",   DATE(YEAR(TBL_DATA[[#This Row],[Row.names]]), MONTH(TBL_DATA[[#This Row],[Row.names]]), DAY(TBL_DATA[[#This Row],[Row.names]])))</f>
        <v/>
      </c>
      <c r="B641" s="825" t="s">
        <v>768</v>
      </c>
      <c r="C641" s="2038" t="s">
        <v>1981</v>
      </c>
      <c r="D641" s="3251" t="n">
        <v>-9.422180431271382E-4</v>
      </c>
      <c r="E641" s="4464" t="n">
        <v>0.13216770851752013</v>
      </c>
      <c r="F641" s="5615" t="n">
        <v>0.044847964507562565</v>
      </c>
      <c r="G641" s="6766" t="n">
        <v>0.2526960710497245</v>
      </c>
      <c r="H641" s="7917" t="n">
        <v>0.24905311108232484</v>
      </c>
      <c r="I641" s="9068" t="n">
        <v>0.0028871489297320804</v>
      </c>
      <c r="J641" s="10219" t="n">
        <v>0.033240987467418215</v>
      </c>
      <c r="K641" s="11368" t="n">
        <v>0.5093146615769264</v>
      </c>
      <c r="L641" s="12517" t="n">
        <v>0.15988963668287393</v>
      </c>
      <c r="M641" s="13666" t="n">
        <v>0.0030537448445211177</v>
      </c>
      <c r="N641" s="14815" t="n">
        <v>0.05288893795078721</v>
      </c>
      <c r="O641" s="15966" t="n">
        <v>0.032997554222486</v>
      </c>
      <c r="P641" s="17179" t="n">
        <v>-0.011891793754539193</v>
      </c>
      <c r="Q641" s="18330" t="n">
        <v>-0.008558223329850897</v>
      </c>
      <c r="R641" s="19481" t="n">
        <v>-0.007438221877467249</v>
      </c>
      <c r="S641" s="20569" t="n">
        <v>0.008375697825294681</v>
      </c>
      <c r="T641" s="21657" t="n">
        <v>0.04538410388647103</v>
      </c>
      <c r="U641" s="22745" t="n">
        <v>0.1845513540654368</v>
      </c>
      <c r="V641" s="23833" t="n">
        <v>0.013910165906621197</v>
      </c>
      <c r="W641" s="24919" t="n">
        <v>0.04608556485789595</v>
      </c>
      <c r="X641" t="n" s="26005">
        <v>0.3018334688858204</v>
      </c>
      <c r="Y641" t="n" s="27154">
        <v>0.49905221278171374</v>
      </c>
      <c r="Z641" t="n" s="28305">
        <v>0.39986202205620114</v>
      </c>
      <c r="AA641" t="n" s="29516">
        <v>0.0</v>
      </c>
      <c r="AB641" t="n" s="30729">
        <v>0.0</v>
      </c>
      <c r="AC641" t="n" s="31942">
        <v>0.04569840233906315</v>
      </c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 s="39660">
        <v>0.0017398884362713933</v>
      </c>
      <c r="AT641" t="n" s="40253">
        <v>1.3376626655522847E-4</v>
      </c>
      <c r="AU641" t="n" s="40846">
        <v>0.0013085791449380557</v>
      </c>
      <c r="AV641" t="n" s="41439">
        <v>6.504337830389268E-4</v>
      </c>
      <c r="AW641" t="n" s="42032">
        <v>-2.442755747989636E-6</v>
      </c>
      <c r="AX641" t="n" s="42625">
        <v>6.764317793862053E-4</v>
      </c>
      <c r="AY641" t="n" s="43218">
        <v>6.56934168764476E-5</v>
      </c>
      <c r="AZ641" t="n" s="43811">
        <v>0.002187278281887447</v>
      </c>
      <c r="BA641" t="n" s="44404">
        <v>-0.0018935385504215742</v>
      </c>
      <c r="BB641" t="n" s="44997">
        <v>5.882535831060703E-4</v>
      </c>
      <c r="BC641" t="n" s="45590">
        <v>2.1917824461946604E-5</v>
      </c>
      <c r="BD641" t="n" s="46183">
        <v>2.593676836998222E-4</v>
      </c>
      <c r="BE641" t="n" s="46776">
        <v>-2.0322364350686568E-4</v>
      </c>
      <c r="BF641" t="n" s="47369">
        <v>3.089180400055991E-4</v>
      </c>
      <c r="BG641" t="n" s="47962">
        <v>2.3699689122279175E-4</v>
      </c>
      <c r="BH641" t="n" s="48555">
        <v>0.004080609089392346</v>
      </c>
      <c r="BI641" t="n" s="49148">
        <v>7.93593149538465E-4</v>
      </c>
      <c r="BJ641"/>
      <c r="BK641"/>
      <c r="BL641"/>
      <c r="BM641"/>
      <c r="BN641"/>
      <c r="BO641"/>
    </row>
    <row r="642" spans="1:23" x14ac:dyDescent="0.25">
      <c r="A642" s="116" t="str">
        <f>IF(ISBLANK(TBL_DATA[[#This Row],[Row.names]]), "",   DATE(YEAR(TBL_DATA[[#This Row],[Row.names]]), MONTH(TBL_DATA[[#This Row],[Row.names]]), DAY(TBL_DATA[[#This Row],[Row.names]])))</f>
        <v/>
      </c>
      <c r="B642" s="826" t="s">
        <v>769</v>
      </c>
      <c r="C642" s="2039" t="s">
        <v>1982</v>
      </c>
      <c r="D642" s="3252" t="n">
        <v>0.00111555876369837</v>
      </c>
      <c r="E642" s="4465" t="n">
        <v>0.1334307081267332</v>
      </c>
      <c r="F642" s="5616" t="n">
        <v>0.0662497881575752</v>
      </c>
      <c r="G642" s="6767" t="n">
        <v>0.24194602897133874</v>
      </c>
      <c r="H642" s="7918" t="n">
        <v>0.23424975327845082</v>
      </c>
      <c r="I642" s="9069" t="n">
        <v>0.002888868486652844</v>
      </c>
      <c r="J642" s="10220" t="n">
        <v>0.05839255609201133</v>
      </c>
      <c r="K642" s="11369" t="n">
        <v>0.5007754204827503</v>
      </c>
      <c r="L642" s="12518" t="n">
        <v>0.15963097439541554</v>
      </c>
      <c r="M642" s="13667" t="n">
        <v>0.003026350445641426</v>
      </c>
      <c r="N642" s="14816" t="n">
        <v>0.05240641710371317</v>
      </c>
      <c r="O642" s="15967" t="n">
        <v>0.03231207379071534</v>
      </c>
      <c r="P642" s="17180" t="n">
        <v>-0.010789500985579736</v>
      </c>
      <c r="Q642" s="18331" t="n">
        <v>-0.008407047258893954</v>
      </c>
      <c r="R642" s="19482" t="n">
        <v>-0.007297263898808384</v>
      </c>
      <c r="S642" s="20570" t="n">
        <v>0.0190397162007101</v>
      </c>
      <c r="T642" s="21658" t="n">
        <v>0.04542339671571345</v>
      </c>
      <c r="U642" s="22746" t="n">
        <v>0.41916099581614147</v>
      </c>
      <c r="V642" s="23834" t="n">
        <v>0.02302894319645188</v>
      </c>
      <c r="W642" s="24920" t="n">
        <v>0.04613231156530657</v>
      </c>
      <c r="X642" t="n" s="26006">
        <v>0.49919335093042705</v>
      </c>
      <c r="Y642" t="n" s="27155">
        <v>0.4839935467322377</v>
      </c>
      <c r="Z642" t="n" s="28306">
        <v>0.3995384517107403</v>
      </c>
      <c r="AA642" t="n" s="29517">
        <v>0.0</v>
      </c>
      <c r="AB642" t="n" s="30730">
        <v>0.0</v>
      </c>
      <c r="AC642" t="n" s="31943">
        <v>0.04414340022568599</v>
      </c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 s="39661">
        <v>0.0019948132491470058</v>
      </c>
      <c r="AT642" t="n" s="40254">
        <v>1.7201759515610523E-4</v>
      </c>
      <c r="AU642" t="n" s="40847">
        <v>0.0013244231858307734</v>
      </c>
      <c r="AV642" t="n" s="41440">
        <v>6.498357978613278E-4</v>
      </c>
      <c r="AW642" t="n" s="42033">
        <v>-1.5018788680231612E-6</v>
      </c>
      <c r="AX642" t="n" s="42626">
        <v>7.570901298318701E-4</v>
      </c>
      <c r="AY642" t="n" s="43219">
        <v>5.549408516164734E-5</v>
      </c>
      <c r="AZ642" t="n" s="43812">
        <v>0.0021743152707869723</v>
      </c>
      <c r="BA642" t="n" s="44405">
        <v>-0.0021014170372890342</v>
      </c>
      <c r="BB642" t="n" s="44998">
        <v>6.42104827036352E-4</v>
      </c>
      <c r="BC642" t="n" s="45591">
        <v>9.807817867817715E-6</v>
      </c>
      <c r="BD642" t="n" s="46184">
        <v>2.3430135403799618E-4</v>
      </c>
      <c r="BE642" t="n" s="46777">
        <v>-1.8055246905346708E-4</v>
      </c>
      <c r="BF642" t="n" s="47370">
        <v>3.0014902381451524E-4</v>
      </c>
      <c r="BG642" t="n" s="47963">
        <v>2.101716110169368E-4</v>
      </c>
      <c r="BH642" t="n" s="48556">
        <v>0.004387170827854319</v>
      </c>
      <c r="BI642" t="n" s="49149">
        <v>7.25742694852515E-4</v>
      </c>
      <c r="BJ642"/>
      <c r="BK642"/>
      <c r="BL642"/>
      <c r="BM642"/>
      <c r="BN642"/>
      <c r="BO642"/>
    </row>
    <row r="643" spans="1:23" x14ac:dyDescent="0.25">
      <c r="A643" s="116" t="str">
        <f>IF(ISBLANK(TBL_DATA[[#This Row],[Row.names]]), "",   DATE(YEAR(TBL_DATA[[#This Row],[Row.names]]), MONTH(TBL_DATA[[#This Row],[Row.names]]), DAY(TBL_DATA[[#This Row],[Row.names]])))</f>
        <v/>
      </c>
      <c r="B643" s="827" t="s">
        <v>770</v>
      </c>
      <c r="C643" s="2040" t="s">
        <v>1983</v>
      </c>
      <c r="D643" s="3253" t="n">
        <v>-0.004077084425799731</v>
      </c>
      <c r="E643" s="4466" t="n">
        <v>0.12880961543890668</v>
      </c>
      <c r="F643" s="5617" t="n">
        <v>0.065129346415298</v>
      </c>
      <c r="G643" s="6768" t="n">
        <v>0.23516825649494177</v>
      </c>
      <c r="H643" s="7919" t="n">
        <v>0.25609756789669696</v>
      </c>
      <c r="I643" s="9070" t="n">
        <v>0.0028865999784787187</v>
      </c>
      <c r="J643" s="10221" t="n">
        <v>0.05468610446071098</v>
      </c>
      <c r="K643" s="11370" t="n">
        <v>0.5063787866619641</v>
      </c>
      <c r="L643" s="12519" t="n">
        <v>0.18254804763533564</v>
      </c>
      <c r="M643" s="13668" t="n">
        <v>0.0030259359596997515</v>
      </c>
      <c r="N643" s="14817" t="n">
        <v>0.05312866278711195</v>
      </c>
      <c r="O643" s="15968" t="n">
        <v>0.033325074378267004</v>
      </c>
      <c r="P643" s="17181" t="n">
        <v>-0.014822595704948927</v>
      </c>
      <c r="Q643" s="18332" t="n">
        <v>-0.008604580622352014</v>
      </c>
      <c r="R643" s="19483" t="n">
        <v>-0.007479502642148768</v>
      </c>
      <c r="S643" s="20571" t="n">
        <v>0.030375903392326542</v>
      </c>
      <c r="T643" s="21659" t="n">
        <v>0.04531331075775382</v>
      </c>
      <c r="U643" s="22747" t="n">
        <v>0.6703527701764486</v>
      </c>
      <c r="V643" s="23835" t="n">
        <v>0.035185229073895874</v>
      </c>
      <c r="W643" s="24921" t="n">
        <v>0.0456005305162918</v>
      </c>
      <c r="X643" t="n" s="26007">
        <v>0.771596923885023</v>
      </c>
      <c r="Y643" t="n" s="27156">
        <v>0.5060608341856708</v>
      </c>
      <c r="Z643" t="n" s="28307">
        <v>0.4272564190686147</v>
      </c>
      <c r="AA643" t="n" s="29518">
        <v>0.0</v>
      </c>
      <c r="AB643" t="n" s="30731">
        <v>0.0</v>
      </c>
      <c r="AC643" t="n" s="31944">
        <v>0.04253017585498802</v>
      </c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 s="39662">
        <v>0.0019289025968382905</v>
      </c>
      <c r="AT643" t="n" s="40255">
        <v>1.6029600480402167E-4</v>
      </c>
      <c r="AU643" t="n" s="40848">
        <v>0.0012519402586002317</v>
      </c>
      <c r="AV643" t="n" s="41441">
        <v>6.561246646176903E-4</v>
      </c>
      <c r="AW643" t="n" s="42034">
        <v>-1.8072408656137314E-6</v>
      </c>
      <c r="AX643" t="n" s="42627">
        <v>7.300714075270002E-4</v>
      </c>
      <c r="AY643" t="n" s="43220">
        <v>5.482541686133982E-5</v>
      </c>
      <c r="AZ643" t="n" s="43813">
        <v>0.002183749730662371</v>
      </c>
      <c r="BA643" t="n" s="44406">
        <v>-0.0020203760704643114</v>
      </c>
      <c r="BB643" t="n" s="44999">
        <v>6.460146110285238E-4</v>
      </c>
      <c r="BC643" t="n" s="45592">
        <v>1.3173477463641375E-5</v>
      </c>
      <c r="BD643" t="n" s="46185">
        <v>2.2362189863717934E-4</v>
      </c>
      <c r="BE643" t="n" s="46778">
        <v>-1.7393040578313622E-4</v>
      </c>
      <c r="BF643" t="n" s="47371">
        <v>2.752844217755088E-4</v>
      </c>
      <c r="BG643" t="n" s="47964">
        <v>2.0267161918935335E-4</v>
      </c>
      <c r="BH643" t="n" s="48557">
        <v>0.00438729556545362</v>
      </c>
      <c r="BI643" t="n" s="49150">
        <v>6.879717578006611E-4</v>
      </c>
      <c r="BJ643"/>
      <c r="BK643"/>
      <c r="BL643"/>
      <c r="BM643"/>
      <c r="BN643"/>
      <c r="BO643"/>
    </row>
    <row r="644" spans="1:23" x14ac:dyDescent="0.25">
      <c r="A644" s="116" t="str">
        <f>IF(ISBLANK(TBL_DATA[[#This Row],[Row.names]]), "",   DATE(YEAR(TBL_DATA[[#This Row],[Row.names]]), MONTH(TBL_DATA[[#This Row],[Row.names]]), DAY(TBL_DATA[[#This Row],[Row.names]])))</f>
        <v/>
      </c>
      <c r="B644" s="828" t="s">
        <v>771</v>
      </c>
      <c r="C644" s="2041" t="s">
        <v>1984</v>
      </c>
      <c r="D644" s="3254" t="n">
        <v>0.004541326067211681</v>
      </c>
      <c r="E644" s="4467" t="n">
        <v>0.13393590797041854</v>
      </c>
      <c r="F644" s="5618" t="n">
        <v>0.07291748006734977</v>
      </c>
      <c r="G644" s="6769" t="n">
        <v>0.24041347140684965</v>
      </c>
      <c r="H644" s="7920" t="n">
        <v>0.26553720229219163</v>
      </c>
      <c r="I644" s="9071" t="n">
        <v>0.002902201859911283</v>
      </c>
      <c r="J644" s="10222" t="n">
        <v>0.06841499237271664</v>
      </c>
      <c r="K644" s="11371" t="n">
        <v>0.498952638819081</v>
      </c>
      <c r="L644" s="12520" t="n">
        <v>0.1733352782858431</v>
      </c>
      <c r="M644" s="13669" t="n">
        <v>0.003078983892562584</v>
      </c>
      <c r="N644" s="14818" t="n">
        <v>0.05375798542008301</v>
      </c>
      <c r="O644" s="15969" t="n">
        <v>0.033325074378267004</v>
      </c>
      <c r="P644" s="17182" t="n">
        <v>-0.010348583877995865</v>
      </c>
      <c r="Q644" s="18333" t="n">
        <v>-0.00866234145949854</v>
      </c>
      <c r="R644" s="19484" t="n">
        <v>-0.007523936642148341</v>
      </c>
      <c r="S644" s="20572" t="n">
        <v>0.03227136449974388</v>
      </c>
      <c r="T644" s="21660" t="n">
        <v>0.04539552572718295</v>
      </c>
      <c r="U644" s="22748" t="n">
        <v>0.7108930667239681</v>
      </c>
      <c r="V644" s="23836" t="n">
        <v>0.044841286357897525</v>
      </c>
      <c r="W644" s="24922" t="n">
        <v>0.046132674076040214</v>
      </c>
      <c r="X644" t="n" s="26008">
        <v>0.9720070916328392</v>
      </c>
      <c r="Y644" t="n" s="27157">
        <v>0.5153030198749</v>
      </c>
      <c r="Z644" t="n" s="28308">
        <v>0.41633553569908394</v>
      </c>
      <c r="AA644" t="n" s="29519">
        <v>0.0</v>
      </c>
      <c r="AB644" t="n" s="30732">
        <v>0.0</v>
      </c>
      <c r="AC644" t="n" s="31945">
        <v>0.0451314965942503</v>
      </c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 t="n" s="39663">
        <v>0.0023842661378470783</v>
      </c>
      <c r="AT644" t="n" s="40256">
        <v>1.0391533476810999E-4</v>
      </c>
      <c r="AU644" t="n" s="40849">
        <v>0.001296552784577733</v>
      </c>
      <c r="AV644" t="n" s="41442">
        <v>9.326829050954221E-4</v>
      </c>
      <c r="AW644" t="n" s="42035">
        <v>-2.4329869085136062E-6</v>
      </c>
      <c r="AX644" t="n" s="42628">
        <v>9.139426714136162E-4</v>
      </c>
      <c r="AY644" t="n" s="43221">
        <v>4.6519172043244566E-5</v>
      </c>
      <c r="AZ644" t="n" s="43814">
        <v>0.0027734299166871754</v>
      </c>
      <c r="BA644" t="n" s="44407">
        <v>-0.0031420574436682902</v>
      </c>
      <c r="BB644" t="n" s="45000">
        <v>6.753875103016441E-4</v>
      </c>
      <c r="BC644" t="n" s="45593">
        <v>-4.766243885809057E-6</v>
      </c>
      <c r="BD644" t="n" s="46186">
        <v>1.9807596905242403E-4</v>
      </c>
      <c r="BE644" t="n" s="46779">
        <v>-1.5763977892742573E-4</v>
      </c>
      <c r="BF644" t="n" s="47372">
        <v>2.189390969934663E-4</v>
      </c>
      <c r="BG644" t="n" s="47965">
        <v>1.841487025640551E-4</v>
      </c>
      <c r="BH644" t="n" s="48558">
        <v>0.004934980447524346</v>
      </c>
      <c r="BI644" t="n" s="49151">
        <v>5.98935321064547E-4</v>
      </c>
      <c r="BJ644"/>
      <c r="BK644"/>
      <c r="BL644"/>
      <c r="BM644"/>
      <c r="BN644"/>
      <c r="BO644"/>
    </row>
    <row r="645" spans="1:23" x14ac:dyDescent="0.25">
      <c r="A645" s="116" t="str">
        <f>IF(ISBLANK(TBL_DATA[[#This Row],[Row.names]]), "",   DATE(YEAR(TBL_DATA[[#This Row],[Row.names]]), MONTH(TBL_DATA[[#This Row],[Row.names]]), DAY(TBL_DATA[[#This Row],[Row.names]])))</f>
        <v/>
      </c>
      <c r="B645" s="829" t="s">
        <v>772</v>
      </c>
      <c r="C645" s="2042" t="s">
        <v>1985</v>
      </c>
      <c r="D645" s="3255" t="n">
        <v>-7.600178211075039E-4</v>
      </c>
      <c r="E645" s="4468" t="n">
        <v>0.13307409647236734</v>
      </c>
      <c r="F645" s="5619" t="n">
        <v>0.047281906321769096</v>
      </c>
      <c r="G645" s="6770" t="n">
        <v>0.23473622424860813</v>
      </c>
      <c r="H645" s="7921" t="n">
        <v>0.26700740625726044</v>
      </c>
      <c r="I645" s="9072" t="n">
        <v>0.002818818787804909</v>
      </c>
      <c r="J645" s="10223" t="n">
        <v>0.03955635586029893</v>
      </c>
      <c r="K645" s="11372" t="n">
        <v>0.4792189124970714</v>
      </c>
      <c r="L645" s="12521" t="n">
        <v>0.16850509597483168</v>
      </c>
      <c r="M645" s="13670" t="n">
        <v>0.003002252120034743</v>
      </c>
      <c r="N645" s="14819" t="n">
        <v>0.05226580389354463</v>
      </c>
      <c r="O645" s="15970" t="n">
        <v>0.033359722580840384</v>
      </c>
      <c r="P645" s="17183" t="n">
        <v>-0.011100736590932914</v>
      </c>
      <c r="Q645" s="18334" t="n">
        <v>-0.008529855590307105</v>
      </c>
      <c r="R645" s="19485" t="n">
        <v>-0.007423049922830138</v>
      </c>
      <c r="S645" s="20573" t="n">
        <v>0.04108268022756523</v>
      </c>
      <c r="T645" s="21661" t="n">
        <v>0.0449502562530133</v>
      </c>
      <c r="U645" s="22749" t="n">
        <v>0.9139587546803183</v>
      </c>
      <c r="V645" s="23837" t="n">
        <v>0.052734616360349706</v>
      </c>
      <c r="W645" s="24923" t="n">
        <v>0.04559768166424133</v>
      </c>
      <c r="X645" t="n" s="26009">
        <v>1.1565196833615625</v>
      </c>
      <c r="Y645" t="n" s="27158">
        <v>0.5167275938608857</v>
      </c>
      <c r="Z645" t="n" s="28309">
        <v>0.41049372221123154</v>
      </c>
      <c r="AA645" t="n" s="29520">
        <v>0.0</v>
      </c>
      <c r="AB645" t="n" s="30733">
        <v>0.0</v>
      </c>
      <c r="AC645" t="n" s="31946">
        <v>0.04743287968062155</v>
      </c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 s="39664">
        <v>0.0024566255393313505</v>
      </c>
      <c r="AT645" t="n" s="40257">
        <v>6.738055781974703E-5</v>
      </c>
      <c r="AU645" t="n" s="40850">
        <v>0.0013394697814480424</v>
      </c>
      <c r="AV645" t="n" s="41443">
        <v>9.341546386696913E-4</v>
      </c>
      <c r="AW645" t="n" s="42036">
        <v>-1.6935772619510217E-6</v>
      </c>
      <c r="AX645" t="n" s="42629">
        <v>8.457570763544005E-4</v>
      </c>
      <c r="AY645" t="n" s="43222">
        <v>4.2649870384608785E-5</v>
      </c>
      <c r="AZ645" t="n" s="43815">
        <v>0.00273421771632239</v>
      </c>
      <c r="BA645" t="n" s="44408">
        <v>-0.0030678076604491386</v>
      </c>
      <c r="BB645" t="n" s="45001">
        <v>6.915434864057103E-4</v>
      </c>
      <c r="BC645" t="n" s="45594">
        <v>-8.206343947831191E-7</v>
      </c>
      <c r="BD645" t="n" s="46187">
        <v>1.8351228634823995E-4</v>
      </c>
      <c r="BE645" t="n" s="46780">
        <v>-1.4363879723367238E-4</v>
      </c>
      <c r="BF645" t="n" s="47373">
        <v>2.196110497646251E-4</v>
      </c>
      <c r="BG645" t="n" s="47966">
        <v>1.674907223441565E-4</v>
      </c>
      <c r="BH645" t="n" s="48559">
        <v>0.005052568557527109</v>
      </c>
      <c r="BI645" t="n" s="49152">
        <v>5.619329758796101E-4</v>
      </c>
      <c r="BJ645"/>
      <c r="BK645"/>
      <c r="BL645"/>
      <c r="BM645"/>
      <c r="BN645"/>
      <c r="BO645"/>
    </row>
    <row r="646" spans="1:23" x14ac:dyDescent="0.25">
      <c r="A646" s="116" t="str">
        <f>IF(ISBLANK(TBL_DATA[[#This Row],[Row.names]]), "",   DATE(YEAR(TBL_DATA[[#This Row],[Row.names]]), MONTH(TBL_DATA[[#This Row],[Row.names]]), DAY(TBL_DATA[[#This Row],[Row.names]])))</f>
        <v/>
      </c>
      <c r="B646" s="830" t="s">
        <v>773</v>
      </c>
      <c r="C646" s="2043" t="s">
        <v>1986</v>
      </c>
      <c r="D646" s="3256" t="n">
        <v>0.006766680654636965</v>
      </c>
      <c r="E646" s="4469" t="n">
        <v>0.14074124704123703</v>
      </c>
      <c r="F646" s="5620" t="n">
        <v>0.07637465802855448</v>
      </c>
      <c r="G646" s="6771" t="n">
        <v>0.24501727304577786</v>
      </c>
      <c r="H646" s="7922" t="n">
        <v>0.29403525377404344</v>
      </c>
      <c r="I646" s="9073" t="n">
        <v>0.002817461237362514</v>
      </c>
      <c r="J646" s="10224" t="n">
        <v>0.06745589795563056</v>
      </c>
      <c r="K646" s="11373" t="n">
        <v>0.5121807554352611</v>
      </c>
      <c r="L646" s="12522" t="n">
        <v>0.20065954357632318</v>
      </c>
      <c r="M646" s="13671" t="n">
        <v>0.00299800490943029</v>
      </c>
      <c r="N646" s="14820" t="n">
        <v>0.053231255935430724</v>
      </c>
      <c r="O646" s="15971" t="n">
        <v>0.03243650461387647</v>
      </c>
      <c r="P646" s="17184" t="n">
        <v>-0.004409171075838159</v>
      </c>
      <c r="Q646" s="18335" t="n">
        <v>-0.008521392697396482</v>
      </c>
      <c r="R646" s="19486" t="n">
        <v>-0.007394142155603352</v>
      </c>
      <c r="S646" s="20574" t="n">
        <v>0.04492981828756548</v>
      </c>
      <c r="T646" s="21662" t="n">
        <v>0.04514115488963437</v>
      </c>
      <c r="U646" s="22750" t="n">
        <v>0.9953183164545616</v>
      </c>
      <c r="V646" s="23838" t="n">
        <v>0.050450266818856226</v>
      </c>
      <c r="W646" s="24924" t="n">
        <v>0.04552439594387133</v>
      </c>
      <c r="X646" t="n" s="26010">
        <v>1.1082028827149772</v>
      </c>
      <c r="Y646" t="n" s="27159">
        <v>0.5422501763706891</v>
      </c>
      <c r="Z646" t="n" s="28310">
        <v>0.44795038070786725</v>
      </c>
      <c r="AA646" t="n" s="29521">
        <v>0.0</v>
      </c>
      <c r="AB646" t="n" s="30734">
        <v>0.0</v>
      </c>
      <c r="AC646" t="n" s="31947">
        <v>0.04570953607662636</v>
      </c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 s="39665">
        <v>0.00237002166968727</v>
      </c>
      <c r="AT646" t="n" s="40258">
        <v>7.054962091402269E-5</v>
      </c>
      <c r="AU646" t="n" s="40851">
        <v>0.0013043067181147134</v>
      </c>
      <c r="AV646" t="n" s="41444">
        <v>9.071283116719672E-4</v>
      </c>
      <c r="AW646" t="n" s="42037">
        <v>-1.6142703052895268E-6</v>
      </c>
      <c r="AX646" t="n" s="42630">
        <v>8.120365368166306E-4</v>
      </c>
      <c r="AY646" t="n" s="43223">
        <v>4.002642170326387E-5</v>
      </c>
      <c r="AZ646" t="n" s="43816">
        <v>0.002649263463471643</v>
      </c>
      <c r="BA646" t="n" s="44409">
        <v>-0.0029632195923136686</v>
      </c>
      <c r="BB646" t="n" s="45002">
        <v>6.705339593130109E-4</v>
      </c>
      <c r="BC646" t="n" s="45595">
        <v>-4.986940816765459E-7</v>
      </c>
      <c r="BD646" t="n" s="46188">
        <v>1.7783969798636795E-4</v>
      </c>
      <c r="BE646" t="n" s="46781">
        <v>-1.3903240925667803E-4</v>
      </c>
      <c r="BF646" t="n" s="47374">
        <v>2.1397984810814932E-4</v>
      </c>
      <c r="BG646" t="n" s="47967">
        <v>1.6209819057623758E-4</v>
      </c>
      <c r="BH646" t="n" s="48560">
        <v>0.004898600413310826</v>
      </c>
      <c r="BI646" t="n" s="49153">
        <v>5.450484042669854E-4</v>
      </c>
      <c r="BJ646"/>
      <c r="BK646"/>
      <c r="BL646"/>
      <c r="BM646"/>
      <c r="BN646"/>
      <c r="BO646"/>
    </row>
    <row r="647" spans="1:23" x14ac:dyDescent="0.25">
      <c r="A647" s="116" t="str">
        <f>IF(ISBLANK(TBL_DATA[[#This Row],[Row.names]]), "",   DATE(YEAR(TBL_DATA[[#This Row],[Row.names]]), MONTH(TBL_DATA[[#This Row],[Row.names]]), DAY(TBL_DATA[[#This Row],[Row.names]])))</f>
        <v/>
      </c>
      <c r="B647" s="831" t="s">
        <v>774</v>
      </c>
      <c r="C647" s="2044" t="s">
        <v>1987</v>
      </c>
      <c r="D647" s="3257" t="n">
        <v>5.601000364715976E-4</v>
      </c>
      <c r="E647" s="4470" t="n">
        <v>0.14138017625530952</v>
      </c>
      <c r="F647" s="5621" t="n">
        <v>0.08027577290615073</v>
      </c>
      <c r="G647" s="6772" t="n">
        <v>0.23885715852625822</v>
      </c>
      <c r="H647" s="7923" t="n">
        <v>0.29459491762801143</v>
      </c>
      <c r="I647" s="9074" t="n">
        <v>0.002802135567440277</v>
      </c>
      <c r="J647" s="10225" t="n">
        <v>0.06959426779214706</v>
      </c>
      <c r="K647" s="11374" t="n">
        <v>0.4909607919374786</v>
      </c>
      <c r="L647" s="12523" t="n">
        <v>0.19401166670078604</v>
      </c>
      <c r="M647" s="13672" t="n">
        <v>0.002995257940481119</v>
      </c>
      <c r="N647" s="14821" t="n">
        <v>0.05296270046659088</v>
      </c>
      <c r="O647" s="15972" t="n">
        <v>0.032111885941513166</v>
      </c>
      <c r="P647" s="17185" t="n">
        <v>-0.003851540616246818</v>
      </c>
      <c r="Q647" s="18336" t="n">
        <v>-0.008431443533122116</v>
      </c>
      <c r="R647" s="19487" t="n">
        <v>-0.007309880050415446</v>
      </c>
      <c r="S647" s="20575" t="n">
        <v>0.0365043930117499</v>
      </c>
      <c r="T647" s="21663" t="n">
        <v>0.045337807872639684</v>
      </c>
      <c r="U647" s="22751" t="n">
        <v>0.8051644912849758</v>
      </c>
      <c r="V647" s="23839" t="n">
        <v>0.04133927452503894</v>
      </c>
      <c r="W647" s="24925" t="n">
        <v>0.04564779455023788</v>
      </c>
      <c r="X647" t="n" s="26011">
        <v>0.9056138403256879</v>
      </c>
      <c r="Y647" t="n" s="27160">
        <v>0.5427659879064011</v>
      </c>
      <c r="Z647" t="n" s="28311">
        <v>0.4404675546516295</v>
      </c>
      <c r="AA647" t="n" s="29522">
        <v>0.0</v>
      </c>
      <c r="AB647" t="n" s="30735">
        <v>0.0</v>
      </c>
      <c r="AC647" t="n" s="31948">
        <v>0.052777904449597304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 s="39666">
        <v>0.0026387866469057145</v>
      </c>
      <c r="AT647" t="n" s="40259">
        <v>1.1863756479662754E-4</v>
      </c>
      <c r="AU647" t="n" s="40852">
        <v>0.0016849561031259499</v>
      </c>
      <c r="AV647" t="n" s="41445">
        <v>0.001297111488345336</v>
      </c>
      <c r="AW647" t="n" s="42038">
        <v>-9.427806809181387E-7</v>
      </c>
      <c r="AX647" t="n" s="42631">
        <v>4.135999271280275E-4</v>
      </c>
      <c r="AY647" t="n" s="43224">
        <v>4.2456079427938044E-5</v>
      </c>
      <c r="AZ647" t="n" s="43817">
        <v>0.0025071030026726547</v>
      </c>
      <c r="BA647" t="n" s="44410">
        <v>-0.003061393896961573</v>
      </c>
      <c r="BB647" t="n" s="45003">
        <v>6.632206065695673E-4</v>
      </c>
      <c r="BC647" t="n" s="45596">
        <v>-7.213531119391171E-6</v>
      </c>
      <c r="BD647" t="n" s="46189">
        <v>1.5446836920708813E-4</v>
      </c>
      <c r="BE647" t="n" s="46782">
        <v>-1.1706471019505603E-4</v>
      </c>
      <c r="BF647" t="n" s="47375">
        <v>2.1157523067317442E-4</v>
      </c>
      <c r="BG647" t="n" s="47968">
        <v>1.3601365449594996E-4</v>
      </c>
      <c r="BH647" t="n" s="48561">
        <v>0.005427121521884227</v>
      </c>
      <c r="BI647" t="n" s="49154">
        <v>4.8420714414454977E-4</v>
      </c>
      <c r="BJ647"/>
      <c r="BK647"/>
      <c r="BL647"/>
      <c r="BM647"/>
      <c r="BN647"/>
      <c r="BO647"/>
    </row>
    <row r="648" spans="1:23" x14ac:dyDescent="0.25">
      <c r="A648" s="116" t="str">
        <f>IF(ISBLANK(TBL_DATA[[#This Row],[Row.names]]), "",   DATE(YEAR(TBL_DATA[[#This Row],[Row.names]]), MONTH(TBL_DATA[[#This Row],[Row.names]]), DAY(TBL_DATA[[#This Row],[Row.names]])))</f>
        <v/>
      </c>
      <c r="B648" s="832" t="s">
        <v>775</v>
      </c>
      <c r="C648" s="2045" t="s">
        <v>1988</v>
      </c>
      <c r="D648" s="3258" t="n">
        <v>-1.432011976827574E-4</v>
      </c>
      <c r="E648" s="4471" t="n">
        <v>0.14121672924705853</v>
      </c>
      <c r="F648" s="5622" t="n">
        <v>0.07719259878742801</v>
      </c>
      <c r="G648" s="6773" t="n">
        <v>0.23823915136310692</v>
      </c>
      <c r="H648" s="7924" t="n">
        <v>0.28267721762971204</v>
      </c>
      <c r="I648" s="9075" t="n">
        <v>0.0028040634869215793</v>
      </c>
      <c r="J648" s="10226" t="n">
        <v>0.0747848895479073</v>
      </c>
      <c r="K648" s="11375" t="n">
        <v>0.4778450703479598</v>
      </c>
      <c r="L648" s="12524" t="n">
        <v>0.1876587778652779</v>
      </c>
      <c r="M648" s="13673" t="n">
        <v>0.0029840065775522517</v>
      </c>
      <c r="N648" s="14822" t="n">
        <v>0.05255702821468666</v>
      </c>
      <c r="O648" s="15973" t="n">
        <v>0.03159205869032958</v>
      </c>
      <c r="P648" s="17186" t="n">
        <v>-0.003994190268700293</v>
      </c>
      <c r="Q648" s="18337" t="n">
        <v>-0.008320422166335396</v>
      </c>
      <c r="R648" s="19488" t="n">
        <v>-0.007207449393310725</v>
      </c>
      <c r="S648" s="20576" t="n">
        <v>0.03574130637894668</v>
      </c>
      <c r="T648" s="21664" t="n">
        <v>0.045346787218958205</v>
      </c>
      <c r="U648" s="22752" t="n">
        <v>0.7881772573295833</v>
      </c>
      <c r="V648" s="23840" t="n">
        <v>0.03649518676160746</v>
      </c>
      <c r="W648" s="24926" t="n">
        <v>0.04572797231331885</v>
      </c>
      <c r="X648" t="n" s="26012">
        <v>0.7980932657925393</v>
      </c>
      <c r="Y648" t="n" s="27161">
        <v>0.531673976821992</v>
      </c>
      <c r="Z648" t="n" s="28312">
        <v>0.43319600398119773</v>
      </c>
      <c r="AA648" t="n" s="29523">
        <v>0.0</v>
      </c>
      <c r="AB648" t="n" s="30736">
        <v>0.0</v>
      </c>
      <c r="AC648" t="n" s="31949">
        <v>0.05064543428632557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 s="39667">
        <v>0.0027807552204522877</v>
      </c>
      <c r="AT648" t="n" s="40260">
        <v>9.661421953040834E-5</v>
      </c>
      <c r="AU648" t="n" s="40853">
        <v>0.0016636566872813459</v>
      </c>
      <c r="AV648" t="n" s="41446">
        <v>0.0013290452084951366</v>
      </c>
      <c r="AW648" t="n" s="42039">
        <v>3.255981283049321E-6</v>
      </c>
      <c r="AX648" t="n" s="42632">
        <v>4.662597507421948E-4</v>
      </c>
      <c r="AY648" t="n" s="43225">
        <v>3.925403709215215E-5</v>
      </c>
      <c r="AZ648" t="n" s="43818">
        <v>0.0026212629499197016</v>
      </c>
      <c r="BA648" t="n" s="44411">
        <v>-0.003160457263535386</v>
      </c>
      <c r="BB648" t="n" s="45004">
        <v>6.786061507133501E-4</v>
      </c>
      <c r="BC648" t="n" s="45597">
        <v>-8.62328890068214E-6</v>
      </c>
      <c r="BD648" t="n" s="46190">
        <v>1.395750671599625E-4</v>
      </c>
      <c r="BE648" t="n" s="46783">
        <v>-1.0278204557383712E-4</v>
      </c>
      <c r="BF648" t="n" s="47376">
        <v>2.1201749288445731E-4</v>
      </c>
      <c r="BG648" t="n" s="47969">
        <v>1.1902419371778447E-4</v>
      </c>
      <c r="BH648" t="n" s="48562">
        <v>0.005695530353342631</v>
      </c>
      <c r="BI648" t="n" s="49155">
        <v>4.4626459154256047E-4</v>
      </c>
      <c r="BJ648"/>
      <c r="BK648"/>
      <c r="BL648"/>
      <c r="BM648"/>
      <c r="BN648"/>
      <c r="BO648"/>
    </row>
    <row r="649" spans="1:23" x14ac:dyDescent="0.25">
      <c r="A649" s="116" t="str">
        <f>IF(ISBLANK(TBL_DATA[[#This Row],[Row.names]]), "",   DATE(YEAR(TBL_DATA[[#This Row],[Row.names]]), MONTH(TBL_DATA[[#This Row],[Row.names]]), DAY(TBL_DATA[[#This Row],[Row.names]])))</f>
        <v/>
      </c>
      <c r="B649" s="833" t="s">
        <v>776</v>
      </c>
      <c r="C649" s="2046" t="s">
        <v>1989</v>
      </c>
      <c r="D649" s="3259" t="n">
        <v>0.00423155044008133</v>
      </c>
      <c r="E649" s="4472" t="n">
        <v>0.14604584539993204</v>
      </c>
      <c r="F649" s="5623" t="n">
        <v>0.06686798632984603</v>
      </c>
      <c r="G649" s="6774" t="n">
        <v>0.22644948578325588</v>
      </c>
      <c r="H649" s="7925" t="n">
        <v>0.2657783912800687</v>
      </c>
      <c r="I649" s="9076" t="n">
        <v>0.0027584250027508556</v>
      </c>
      <c r="J649" s="10227" t="n">
        <v>0.05196191334400102</v>
      </c>
      <c r="K649" s="11376" t="n">
        <v>0.4903835604059008</v>
      </c>
      <c r="L649" s="12525" t="n">
        <v>0.21401230219598869</v>
      </c>
      <c r="M649" s="13674" t="n">
        <v>0.002854009891413923</v>
      </c>
      <c r="N649" s="14823" t="n">
        <v>0.05110317343735972</v>
      </c>
      <c r="O649" s="15974" t="n">
        <v>0.03159205869032958</v>
      </c>
      <c r="P649" s="17187" t="n">
        <v>0.0</v>
      </c>
      <c r="Q649" s="18338" t="n">
        <v>-0.008131702384068648</v>
      </c>
      <c r="R649" s="19489" t="n">
        <v>-0.007049517135340196</v>
      </c>
      <c r="S649" s="20577" t="n">
        <v>0.03768926635683201</v>
      </c>
      <c r="T649" s="21665" t="n">
        <v>0.045372652369122746</v>
      </c>
      <c r="U649" s="22753" t="n">
        <v>0.8306604174297847</v>
      </c>
      <c r="V649" s="23841" t="n">
        <v>0.03569779062390954</v>
      </c>
      <c r="W649" s="24927" t="n">
        <v>0.045723778342032985</v>
      </c>
      <c r="X649" t="n" s="26013">
        <v>0.780727050964055</v>
      </c>
      <c r="Y649" t="n" s="27162">
        <v>0.5155369931247114</v>
      </c>
      <c r="Z649" t="n" s="28313">
        <v>0.46261463681555587</v>
      </c>
      <c r="AA649" t="n" s="29524">
        <v>0.0</v>
      </c>
      <c r="AB649" t="n" s="30737">
        <v>0.0</v>
      </c>
      <c r="AC649" t="n" s="31950">
        <v>0.04860518533769728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 s="39668">
        <v>0.002719478585221536</v>
      </c>
      <c r="AT649" t="n" s="40261">
        <v>8.787393021043162E-5</v>
      </c>
      <c r="AU649" t="n" s="40854">
        <v>0.0015895994368343</v>
      </c>
      <c r="AV649" t="n" s="41447">
        <v>0.001298746775745855</v>
      </c>
      <c r="AW649" t="n" s="42040">
        <v>2.3929934617252615E-6</v>
      </c>
      <c r="AX649" t="n" s="42633">
        <v>4.530705627541302E-4</v>
      </c>
      <c r="AY649" t="n" s="43226">
        <v>3.89628874640666E-5</v>
      </c>
      <c r="AZ649" t="n" s="43819">
        <v>0.002542095733521572</v>
      </c>
      <c r="BA649" t="n" s="44412">
        <v>-0.003046705497839994</v>
      </c>
      <c r="BB649" t="n" s="45005">
        <v>6.594854023414432E-4</v>
      </c>
      <c r="BC649" t="n" s="45598">
        <v>-7.386659970793201E-6</v>
      </c>
      <c r="BD649" t="n" s="46191">
        <v>1.3498886351189497E-4</v>
      </c>
      <c r="BE649" t="n" s="46784">
        <v>-1.001946645413741E-4</v>
      </c>
      <c r="BF649" t="n" s="47377">
        <v>1.9955570789978485E-4</v>
      </c>
      <c r="BG649" t="n" s="47970">
        <v>1.1613509833922419E-4</v>
      </c>
      <c r="BH649" t="n" s="48563">
        <v>0.005557833306304742</v>
      </c>
      <c r="BI649" t="n" s="49156">
        <v>4.2929583823000174E-4</v>
      </c>
      <c r="BJ649"/>
      <c r="BK649"/>
      <c r="BL649"/>
      <c r="BM649"/>
      <c r="BN649"/>
      <c r="BO649"/>
    </row>
    <row r="650" spans="1:23" x14ac:dyDescent="0.25">
      <c r="A650" s="116" t="str">
        <f>IF(ISBLANK(TBL_DATA[[#This Row],[Row.names]]), "",   DATE(YEAR(TBL_DATA[[#This Row],[Row.names]]), MONTH(TBL_DATA[[#This Row],[Row.names]]), DAY(TBL_DATA[[#This Row],[Row.names]])))</f>
        <v/>
      </c>
      <c r="B650" s="834" t="s">
        <v>777</v>
      </c>
      <c r="C650" s="2047" t="s">
        <v>1990</v>
      </c>
      <c r="D650" s="3260" t="n">
        <v>0.004849019175666724</v>
      </c>
      <c r="E650" s="4473" t="n">
        <v>0.15160304368046962</v>
      </c>
      <c r="F650" s="5624" t="n">
        <v>0.1006616037642234</v>
      </c>
      <c r="G650" s="6775" t="n">
        <v>0.2262116255845925</v>
      </c>
      <c r="H650" s="7926" t="n">
        <v>0.2616614223187905</v>
      </c>
      <c r="I650" s="9077" t="n">
        <v>0.002784922679946685</v>
      </c>
      <c r="J650" s="10228" t="n">
        <v>0.08102901102543547</v>
      </c>
      <c r="K650" s="11377" t="n">
        <v>0.5103382860711823</v>
      </c>
      <c r="L650" s="12526" t="n">
        <v>0.2296754031975355</v>
      </c>
      <c r="M650" s="13675" t="n">
        <v>0.0028446068031201767</v>
      </c>
      <c r="N650" s="14824" t="n">
        <v>0.05145002997247377</v>
      </c>
      <c r="O650" s="15975" t="n">
        <v>0.03108179239596478</v>
      </c>
      <c r="P650" s="17188" t="n">
        <v>0.0</v>
      </c>
      <c r="Q650" s="18339" t="n">
        <v>-0.008067622597441265</v>
      </c>
      <c r="R650" s="19490" t="n">
        <v>-0.006978092148787301</v>
      </c>
      <c r="S650" s="20578" t="n">
        <v>0.05078740665537529</v>
      </c>
      <c r="T650" s="21666" t="n">
        <v>0.04577706250755461</v>
      </c>
      <c r="U650" s="22754" t="n">
        <v>1.109450975518445</v>
      </c>
      <c r="V650" s="23842" t="n">
        <v>0.04309472579659701</v>
      </c>
      <c r="W650" s="24928" t="n">
        <v>0.045924038214267625</v>
      </c>
      <c r="X650" t="n" s="26014">
        <v>0.9383914714888552</v>
      </c>
      <c r="Y650" t="n" s="27163">
        <v>0.5115285156457952</v>
      </c>
      <c r="Z650" t="n" s="28314">
        <v>0.4792446172859279</v>
      </c>
      <c r="AA650" t="n" s="29525">
        <v>0.0</v>
      </c>
      <c r="AB650" t="n" s="30738">
        <v>0.0</v>
      </c>
      <c r="AC650" t="n" s="31951">
        <v>0.04997436248312387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 s="39669">
        <v>0.002599380954719042</v>
      </c>
      <c r="AT650" t="n" s="40262">
        <v>-1.6410914793295887E-5</v>
      </c>
      <c r="AU650" t="n" s="40855">
        <v>0.002813609575114445</v>
      </c>
      <c r="AV650" t="n" s="41448">
        <v>9.042325747819454E-4</v>
      </c>
      <c r="AW650" t="n" s="42041">
        <v>6.448094275565925E-6</v>
      </c>
      <c r="AX650" t="n" s="42634">
        <v>4.869850014602887E-4</v>
      </c>
      <c r="AY650" t="n" s="43227">
        <v>3.0586505388515645E-5</v>
      </c>
      <c r="AZ650" t="n" s="43820">
        <v>0.0025703841558169767</v>
      </c>
      <c r="BA650" t="n" s="44413">
        <v>-0.0030119820931325558</v>
      </c>
      <c r="BB650" t="n" s="45006">
        <v>7.038287023105884E-4</v>
      </c>
      <c r="BC650" t="n" s="45599">
        <v>-2.1693798075525964E-5</v>
      </c>
      <c r="BD650" t="n" s="46192">
        <v>1.1258673676936836E-4</v>
      </c>
      <c r="BE650" t="n" s="46785">
        <v>-7.928927366944363E-5</v>
      </c>
      <c r="BF650" t="n" s="47378">
        <v>1.9619808703303203E-4</v>
      </c>
      <c r="BG650" t="n" s="47971">
        <v>9.132803393002038E-5</v>
      </c>
      <c r="BH650" t="n" s="48564">
        <v>0.006374009141643531</v>
      </c>
      <c r="BI650" t="n" s="49157">
        <v>3.7053603215948393E-4</v>
      </c>
      <c r="BJ650"/>
      <c r="BK650"/>
      <c r="BL650"/>
      <c r="BM650"/>
      <c r="BN650"/>
      <c r="BO650"/>
    </row>
    <row r="651" spans="1:23" x14ac:dyDescent="0.25">
      <c r="A651" s="116" t="str">
        <f>IF(ISBLANK(TBL_DATA[[#This Row],[Row.names]]), "",   DATE(YEAR(TBL_DATA[[#This Row],[Row.names]]), MONTH(TBL_DATA[[#This Row],[Row.names]]), DAY(TBL_DATA[[#This Row],[Row.names]])))</f>
        <v/>
      </c>
      <c r="B651" s="835" t="s">
        <v>778</v>
      </c>
      <c r="C651" s="2048" t="s">
        <v>1991</v>
      </c>
      <c r="D651" s="3261" t="n">
        <v>0.00619330864611693</v>
      </c>
      <c r="E651" s="4474" t="n">
        <v>0.15873527676779053</v>
      </c>
      <c r="F651" s="5625" t="n">
        <v>0.111849151998197</v>
      </c>
      <c r="G651" s="6776" t="n">
        <v>0.23463629900449606</v>
      </c>
      <c r="H651" s="7927" t="n">
        <v>0.27026641144442004</v>
      </c>
      <c r="I651" s="9078" t="n">
        <v>0.0028340573257687046</v>
      </c>
      <c r="J651" s="10229" t="n">
        <v>0.09781880390114783</v>
      </c>
      <c r="K651" s="11378" t="n">
        <v>0.5200648636004918</v>
      </c>
      <c r="L651" s="12527" t="n">
        <v>0.2280511827342659</v>
      </c>
      <c r="M651" s="13676" t="n">
        <v>0.0029148802350969717</v>
      </c>
      <c r="N651" s="14825" t="n">
        <v>0.052665563187380054</v>
      </c>
      <c r="O651" s="15976" t="n">
        <v>0.03108179239596478</v>
      </c>
      <c r="P651" s="17189" t="n">
        <v>0.0</v>
      </c>
      <c r="Q651" s="18340" t="n">
        <v>-0.008194801979313647</v>
      </c>
      <c r="R651" s="19491" t="n">
        <v>-0.007079530817783537</v>
      </c>
      <c r="S651" s="20579" t="n">
        <v>0.05344867017157173</v>
      </c>
      <c r="T651" s="21667" t="n">
        <v>0.046047971605270036</v>
      </c>
      <c r="U651" s="22755" t="n">
        <v>1.160717145800505</v>
      </c>
      <c r="V651" s="23843" t="n">
        <v>0.05033766292224673</v>
      </c>
      <c r="W651" s="24929" t="n">
        <v>0.04643448391554601</v>
      </c>
      <c r="X651" t="n" s="26015">
        <v>1.0840577665038709</v>
      </c>
      <c r="Y651" t="n" s="27164">
        <v>0.5198715335969263</v>
      </c>
      <c r="Z651" t="n" s="28315">
        <v>0.47754704766574135</v>
      </c>
      <c r="AA651" t="n" s="29526">
        <v>0.0</v>
      </c>
      <c r="AB651" t="n" s="30739">
        <v>0.0</v>
      </c>
      <c r="AC651" t="n" s="31952">
        <v>0.052240798922597954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 s="39670">
        <v>0.0024797647871519215</v>
      </c>
      <c r="AT651" t="n" s="40263">
        <v>-1.5053737222646099E-5</v>
      </c>
      <c r="AU651" t="n" s="40856">
        <v>0.0027811041432916532</v>
      </c>
      <c r="AV651" t="n" s="41449">
        <v>8.710251144259922E-4</v>
      </c>
      <c r="AW651" t="n" s="42042">
        <v>6.867755736869604E-6</v>
      </c>
      <c r="AX651" t="n" s="42635">
        <v>4.853431879184819E-4</v>
      </c>
      <c r="AY651" t="n" s="43228">
        <v>2.7697153122049758E-5</v>
      </c>
      <c r="AZ651" t="n" s="43821">
        <v>0.002506546021940114</v>
      </c>
      <c r="BA651" t="n" s="44414">
        <v>-0.002941522451905972</v>
      </c>
      <c r="BB651" t="n" s="45007">
        <v>6.841115367081315E-4</v>
      </c>
      <c r="BC651" t="n" s="45600">
        <v>-1.9192312990175314E-5</v>
      </c>
      <c r="BD651" t="n" s="46193">
        <v>1.0872026310047216E-4</v>
      </c>
      <c r="BE651" t="n" s="46786">
        <v>-7.595823248901448E-5</v>
      </c>
      <c r="BF651" t="n" s="47379">
        <v>1.936907107125294E-4</v>
      </c>
      <c r="BG651" t="n" s="47972">
        <v>8.740497002480094E-5</v>
      </c>
      <c r="BH651" t="n" s="48565">
        <v>0.006193247785301867</v>
      </c>
      <c r="BI651" t="n" s="49158">
        <v>3.5958570152576656E-4</v>
      </c>
      <c r="BJ651"/>
      <c r="BK651"/>
      <c r="BL651"/>
      <c r="BM651"/>
      <c r="BN651"/>
      <c r="BO651"/>
    </row>
    <row r="652" spans="1:23" x14ac:dyDescent="0.25">
      <c r="A652" s="116" t="str">
        <f>IF(ISBLANK(TBL_DATA[[#This Row],[Row.names]]), "",   DATE(YEAR(TBL_DATA[[#This Row],[Row.names]]), MONTH(TBL_DATA[[#This Row],[Row.names]]), DAY(TBL_DATA[[#This Row],[Row.names]])))</f>
        <v/>
      </c>
      <c r="B652" s="836" t="s">
        <v>779</v>
      </c>
      <c r="C652" s="2049" t="s">
        <v>1992</v>
      </c>
      <c r="D652" s="3262" t="n">
        <v>0.004847210289422032</v>
      </c>
      <c r="E652" s="4475" t="n">
        <v>0.16435191032405538</v>
      </c>
      <c r="F652" s="5626" t="n">
        <v>0.11791294558609833</v>
      </c>
      <c r="G652" s="6777" t="n">
        <v>0.2343391664387739</v>
      </c>
      <c r="H652" s="7928" t="n">
        <v>0.26456024283286084</v>
      </c>
      <c r="I652" s="9079" t="n">
        <v>0.0028538955533018687</v>
      </c>
      <c r="J652" s="10230" t="n">
        <v>0.09916924256488735</v>
      </c>
      <c r="K652" s="11379" t="n">
        <v>0.5225644461038458</v>
      </c>
      <c r="L652" s="12528" t="n">
        <v>0.22909908746172195</v>
      </c>
      <c r="M652" s="13677" t="n">
        <v>0.00292188960123932</v>
      </c>
      <c r="N652" s="14826" t="n">
        <v>0.05282807592263131</v>
      </c>
      <c r="O652" s="15977" t="n">
        <v>0.03108179239596478</v>
      </c>
      <c r="P652" s="17190" t="n">
        <v>0.0</v>
      </c>
      <c r="Q652" s="18341" t="n">
        <v>-0.00821350585143394</v>
      </c>
      <c r="R652" s="19492" t="n">
        <v>-0.007094793242475225</v>
      </c>
      <c r="S652" s="20580" t="n">
        <v>0.06866993316283354</v>
      </c>
      <c r="T652" s="21668" t="n">
        <v>0.046041318763178365</v>
      </c>
      <c r="U652" s="22756" t="n">
        <v>1.491484931525299</v>
      </c>
      <c r="V652" s="23844" t="n">
        <v>0.06644338053909249</v>
      </c>
      <c r="W652" s="24930" t="n">
        <v>0.046446310617468636</v>
      </c>
      <c r="X652" t="n" s="26016">
        <v>1.4305416222683331</v>
      </c>
      <c r="Y652" t="n" s="27165">
        <v>0.5143541997814938</v>
      </c>
      <c r="Z652" t="n" s="28316">
        <v>0.4786429644962119</v>
      </c>
      <c r="AA652" t="n" s="29527">
        <v>0.0</v>
      </c>
      <c r="AB652" t="n" s="30740">
        <v>0.0</v>
      </c>
      <c r="AC652" t="n" s="31953">
        <v>0.05682791357131689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n" s="39671">
        <v>0.002394558239919986</v>
      </c>
      <c r="AT652" t="n" s="40264">
        <v>-9.95846299149009E-6</v>
      </c>
      <c r="AU652" t="n" s="40857">
        <v>0.002714669293816305</v>
      </c>
      <c r="AV652" t="n" s="41450">
        <v>8.458649843900341E-4</v>
      </c>
      <c r="AW652" t="n" s="42043">
        <v>7.6064915857114384E-6</v>
      </c>
      <c r="AX652" t="n" s="42636">
        <v>5.014653888680697E-4</v>
      </c>
      <c r="AY652" t="n" s="43229">
        <v>2.666597145194243E-5</v>
      </c>
      <c r="AZ652" t="n" s="43822">
        <v>0.0024590705678290987</v>
      </c>
      <c r="BA652" t="n" s="44415">
        <v>-0.0029096551183818028</v>
      </c>
      <c r="BB652" t="n" s="45008">
        <v>6.567802280559159E-4</v>
      </c>
      <c r="BC652" t="n" s="45601">
        <v>-1.966674258042859E-5</v>
      </c>
      <c r="BD652" t="n" s="46194">
        <v>1.05115723119101E-4</v>
      </c>
      <c r="BE652" t="n" s="46787">
        <v>-7.29619966976918E-5</v>
      </c>
      <c r="BF652" t="n" s="47380">
        <v>1.905938571223102E-4</v>
      </c>
      <c r="BG652" t="n" s="47973">
        <v>8.388887264275369E-5</v>
      </c>
      <c r="BH652" t="n" s="48566">
        <v>0.006011705727597543</v>
      </c>
      <c r="BI652" t="n" s="49159">
        <v>3.490586581793261E-4</v>
      </c>
      <c r="BJ652"/>
      <c r="BK652"/>
      <c r="BL652"/>
      <c r="BM652"/>
      <c r="BN652"/>
      <c r="BO652"/>
    </row>
    <row r="653" spans="1:23" x14ac:dyDescent="0.25">
      <c r="A653" s="116" t="str">
        <f>IF(ISBLANK(TBL_DATA[[#This Row],[Row.names]]), "",   DATE(YEAR(TBL_DATA[[#This Row],[Row.names]]), MONTH(TBL_DATA[[#This Row],[Row.names]]), DAY(TBL_DATA[[#This Row],[Row.names]])))</f>
        <v/>
      </c>
      <c r="B653" s="837" t="s">
        <v>780</v>
      </c>
      <c r="C653" s="2050" t="s">
        <v>1993</v>
      </c>
      <c r="D653" s="3263" t="n">
        <v>0.0029606564489988783</v>
      </c>
      <c r="E653" s="4476" t="n">
        <v>0.1677991563162604</v>
      </c>
      <c r="F653" s="5627" t="n">
        <v>0.13284605248177117</v>
      </c>
      <c r="G653" s="6778" t="n">
        <v>0.23646102650858977</v>
      </c>
      <c r="H653" s="7929" t="n">
        <v>0.26567436975088643</v>
      </c>
      <c r="I653" s="9080" t="n">
        <v>0.0028631716294705515</v>
      </c>
      <c r="J653" s="10231" t="n">
        <v>0.1026154419793548</v>
      </c>
      <c r="K653" s="11380" t="n">
        <v>0.5275892816493819</v>
      </c>
      <c r="L653" s="12529" t="n">
        <v>0.2332370717616389</v>
      </c>
      <c r="M653" s="13678" t="n">
        <v>0.002925725603880311</v>
      </c>
      <c r="N653" s="14827" t="n">
        <v>0.0530399748071685</v>
      </c>
      <c r="O653" s="15978" t="n">
        <v>0.03108179239596478</v>
      </c>
      <c r="P653" s="17191" t="n">
        <v>0.0</v>
      </c>
      <c r="Q653" s="18342" t="n">
        <v>-0.008208737293888786</v>
      </c>
      <c r="R653" s="19493" t="n">
        <v>-0.007085537412777605</v>
      </c>
      <c r="S653" s="20581" t="n">
        <v>0.06545825181463494</v>
      </c>
      <c r="T653" s="21669" t="n">
        <v>0.045885829016427515</v>
      </c>
      <c r="U653" s="22757" t="n">
        <v>1.4265461302050428</v>
      </c>
      <c r="V653" s="23845" t="n">
        <v>0.06098458693950093</v>
      </c>
      <c r="W653" s="24931" t="n">
        <v>0.04624032525188404</v>
      </c>
      <c r="X653" t="n" s="26017">
        <v>1.3188615479519392</v>
      </c>
      <c r="Y653" t="n" s="27166">
        <v>0.5154360966704664</v>
      </c>
      <c r="Z653" t="n" s="28317">
        <v>0.4829462410679255</v>
      </c>
      <c r="AA653" t="n" s="29528">
        <v>0.0</v>
      </c>
      <c r="AB653" t="n" s="30741">
        <v>0.0</v>
      </c>
      <c r="AC653" t="n" s="31954">
        <v>0.058328214408962374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 s="39672">
        <v>0.0023304983695777806</v>
      </c>
      <c r="AT653" t="n" s="40265">
        <v>-7.959225133264781E-6</v>
      </c>
      <c r="AU653" t="n" s="40858">
        <v>0.002634452831288382</v>
      </c>
      <c r="AV653" t="n" s="41451">
        <v>8.217453757206067E-4</v>
      </c>
      <c r="AW653" t="n" s="42044">
        <v>7.3781150618024435E-6</v>
      </c>
      <c r="AX653" t="n" s="42637">
        <v>4.850618043483224E-4</v>
      </c>
      <c r="AY653" t="n" s="43230">
        <v>2.6229631980626626E-5</v>
      </c>
      <c r="AZ653" t="n" s="43823">
        <v>0.0023768191762398748</v>
      </c>
      <c r="BA653" t="n" s="44416">
        <v>-0.002807422927552596</v>
      </c>
      <c r="BB653" t="n" s="45009">
        <v>6.246436428389649E-4</v>
      </c>
      <c r="BC653" t="n" s="45602">
        <v>-1.761081405201403E-5</v>
      </c>
      <c r="BD653" t="n" s="46195">
        <v>1.0189872620076847E-4</v>
      </c>
      <c r="BE653" t="n" s="46788">
        <v>-7.120610376738208E-5</v>
      </c>
      <c r="BF653" t="n" s="47381">
        <v>1.8144185738025543E-4</v>
      </c>
      <c r="BG653" t="n" s="47974">
        <v>8.193867781571893E-5</v>
      </c>
      <c r="BH653" t="n" s="48567">
        <v>0.00584277918742794</v>
      </c>
      <c r="BI653" t="n" s="49160">
        <v>3.3698363526118703E-4</v>
      </c>
      <c r="BJ653"/>
      <c r="BK653"/>
      <c r="BL653"/>
      <c r="BM653"/>
      <c r="BN653"/>
      <c r="BO653"/>
    </row>
    <row r="654" spans="1:23" x14ac:dyDescent="0.25">
      <c r="A654" s="116" t="str">
        <f>IF(ISBLANK(TBL_DATA[[#This Row],[Row.names]]), "",   DATE(YEAR(TBL_DATA[[#This Row],[Row.names]]), MONTH(TBL_DATA[[#This Row],[Row.names]]), DAY(TBL_DATA[[#This Row],[Row.names]])))</f>
        <v/>
      </c>
      <c r="B654" s="838" t="s">
        <v>781</v>
      </c>
      <c r="C654" s="2051" t="s">
        <v>1994</v>
      </c>
      <c r="D654" s="3264" t="n">
        <v>0.0017431577875892312</v>
      </c>
      <c r="E654" s="4477" t="n">
        <v>0.16983481450993332</v>
      </c>
      <c r="F654" s="5628" t="n">
        <v>0.14107660622918972</v>
      </c>
      <c r="G654" s="6779" t="n">
        <v>0.22940929121352596</v>
      </c>
      <c r="H654" s="7930" t="n">
        <v>0.25367422865778616</v>
      </c>
      <c r="I654" s="9081" t="n">
        <v>0.002880641467333931</v>
      </c>
      <c r="J654" s="10232" t="n">
        <v>0.11117737600994859</v>
      </c>
      <c r="K654" s="11381" t="n">
        <v>0.5107546954419453</v>
      </c>
      <c r="L654" s="12530" t="n">
        <v>0.2218085516530778</v>
      </c>
      <c r="M654" s="13679" t="n">
        <v>0.002941495686674228</v>
      </c>
      <c r="N654" s="14828" t="n">
        <v>0.052932847741950353</v>
      </c>
      <c r="O654" s="15979" t="n">
        <v>0.03108179239596478</v>
      </c>
      <c r="P654" s="17192" t="n">
        <v>0.0</v>
      </c>
      <c r="Q654" s="18343" t="n">
        <v>-0.008205016574329673</v>
      </c>
      <c r="R654" s="19494" t="n">
        <v>-0.007084085267201687</v>
      </c>
      <c r="S654" s="20582" t="n">
        <v>0.07594642801118412</v>
      </c>
      <c r="T654" s="21670" t="n">
        <v>0.04608780121443833</v>
      </c>
      <c r="U654" s="22758" t="n">
        <v>1.647863990252408</v>
      </c>
      <c r="V654" s="23846" t="n">
        <v>0.0724358165109884</v>
      </c>
      <c r="W654" s="24932" t="n">
        <v>0.0464095130217814</v>
      </c>
      <c r="X654" t="n" s="26018">
        <v>1.5607967374488947</v>
      </c>
      <c r="Y654" t="n" s="27167">
        <v>0.5036608270034371</v>
      </c>
      <c r="Z654" t="n" s="28318">
        <v>0.4709655525121532</v>
      </c>
      <c r="AA654" t="n" s="29529">
        <v>0.0</v>
      </c>
      <c r="AB654" t="n" s="30742">
        <v>0.0</v>
      </c>
      <c r="AC654" t="n" s="31955">
        <v>0.05728106766975767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 s="39673">
        <v>0.0022750835485115485</v>
      </c>
      <c r="AT654" t="n" s="40266">
        <v>-1.0427896146513101E-5</v>
      </c>
      <c r="AU654" t="n" s="40859">
        <v>0.0025911866067419077</v>
      </c>
      <c r="AV654" t="n" s="41452">
        <v>7.976886455779311E-4</v>
      </c>
      <c r="AW654" t="n" s="42045">
        <v>7.482679793638886E-6</v>
      </c>
      <c r="AX654" t="n" s="42638">
        <v>5.06843246854574E-4</v>
      </c>
      <c r="AY654" t="n" s="43231">
        <v>2.4680152283316258E-5</v>
      </c>
      <c r="AZ654" t="n" s="43824">
        <v>0.002313818163074709</v>
      </c>
      <c r="BA654" t="n" s="44417">
        <v>-0.0027927459798582047</v>
      </c>
      <c r="BB654" t="n" s="45010">
        <v>6.047639231919593E-4</v>
      </c>
      <c r="BC654" t="n" s="45603">
        <v>-1.7033412355550633E-5</v>
      </c>
      <c r="BD654" t="n" s="46196">
        <v>9.818586148718496E-5</v>
      </c>
      <c r="BE654" t="n" s="46789">
        <v>-6.78351234651698E-5</v>
      </c>
      <c r="BF654" t="n" s="47382">
        <v>1.802326534994194E-4</v>
      </c>
      <c r="BG654" t="n" s="47975">
        <v>7.79485991426151E-5</v>
      </c>
      <c r="BH654" t="n" s="48568">
        <v>0.0056858365500385205</v>
      </c>
      <c r="BI654" t="n" s="49161">
        <v>3.269711369667483E-4</v>
      </c>
      <c r="BJ654"/>
      <c r="BK654"/>
      <c r="BL654"/>
      <c r="BM654"/>
      <c r="BN654"/>
      <c r="BO654"/>
    </row>
    <row r="655" spans="1:23" x14ac:dyDescent="0.25">
      <c r="A655" s="116" t="str">
        <f>IF(ISBLANK(TBL_DATA[[#This Row],[Row.names]]), "",   DATE(YEAR(TBL_DATA[[#This Row],[Row.names]]), MONTH(TBL_DATA[[#This Row],[Row.names]]), DAY(TBL_DATA[[#This Row],[Row.names]])))</f>
        <v/>
      </c>
      <c r="B655" s="839" t="s">
        <v>782</v>
      </c>
      <c r="C655" s="2052" t="s">
        <v>1995</v>
      </c>
      <c r="D655" s="3265" t="n">
        <v>0.0082179601168551</v>
      </c>
      <c r="E655" s="4478" t="n">
        <v>0.17944847035888456</v>
      </c>
      <c r="F655" s="5629" t="n">
        <v>0.18486246992388655</v>
      </c>
      <c r="G655" s="6780" t="n">
        <v>0.23584189234045264</v>
      </c>
      <c r="H655" s="7931" t="n">
        <v>0.2556197727904244</v>
      </c>
      <c r="I655" s="9082" t="n">
        <v>0.0029534619684721004</v>
      </c>
      <c r="J655" s="10233" t="n">
        <v>0.16471014620043145</v>
      </c>
      <c r="K655" s="11382" t="n">
        <v>0.5294292232740464</v>
      </c>
      <c r="L655" s="12531" t="n">
        <v>0.22569335245554795</v>
      </c>
      <c r="M655" s="13680" t="n">
        <v>0.003012246181090677</v>
      </c>
      <c r="N655" s="14829" t="n">
        <v>0.05434182742964165</v>
      </c>
      <c r="O655" s="15980" t="n">
        <v>0.030197055334058334</v>
      </c>
      <c r="P655" s="17193" t="n">
        <v>0.0</v>
      </c>
      <c r="Q655" s="18344" t="n">
        <v>-0.00825080770670615</v>
      </c>
      <c r="R655" s="19495" t="n">
        <v>-0.0071000391716485416</v>
      </c>
      <c r="S655" s="20583" t="n">
        <v>0.08487597320552487</v>
      </c>
      <c r="T655" s="21671" t="n">
        <v>0.04686892989686487</v>
      </c>
      <c r="U655" s="22759" t="n">
        <v>1.8109219346866792</v>
      </c>
      <c r="V655" s="23847" t="n">
        <v>0.08216020750951669</v>
      </c>
      <c r="W655" s="24933" t="n">
        <v>0.04739593201489805</v>
      </c>
      <c r="X655" t="n" s="26019">
        <v>1.7334864832638195</v>
      </c>
      <c r="Y655" t="n" s="27168">
        <v>0.5055885409999167</v>
      </c>
      <c r="Z655" t="n" s="28319">
        <v>0.4750719445047749</v>
      </c>
      <c r="AA655" t="n" s="29530">
        <v>0.0</v>
      </c>
      <c r="AB655" t="n" s="30743">
        <v>0.0</v>
      </c>
      <c r="AC655" t="n" s="31956">
        <v>0.055364515513915934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 s="39674">
        <v>0.002211849327417803</v>
      </c>
      <c r="AT655" t="n" s="40267">
        <v>-8.666918378113672E-6</v>
      </c>
      <c r="AU655" t="n" s="40860">
        <v>0.0025093448133535145</v>
      </c>
      <c r="AV655" t="n" s="41453">
        <v>7.76108701140926E-4</v>
      </c>
      <c r="AW655" t="n" s="42046">
        <v>7.2186839870919756E-6</v>
      </c>
      <c r="AX655" t="n" s="42639">
        <v>4.987483373421058E-4</v>
      </c>
      <c r="AY655" t="n" s="43232">
        <v>2.410786624034394E-5</v>
      </c>
      <c r="AZ655" t="n" s="43825">
        <v>0.002244228702967874</v>
      </c>
      <c r="BA655" t="n" s="44418">
        <v>-0.0027261781470182623</v>
      </c>
      <c r="BB655" t="n" s="45011">
        <v>5.905854541950946E-4</v>
      </c>
      <c r="BC655" t="n" s="45604">
        <v>-1.705173099880245E-5</v>
      </c>
      <c r="BD655" t="n" s="46197">
        <v>9.522372404813275E-5</v>
      </c>
      <c r="BE655" t="n" s="46790">
        <v>-6.594118760642788E-5</v>
      </c>
      <c r="BF655" t="n" s="47383">
        <v>1.7373388392119497E-4</v>
      </c>
      <c r="BG655" t="n" s="47976">
        <v>7.579435845250905E-5</v>
      </c>
      <c r="BH655" t="n" s="48569">
        <v>0.005514822711342953</v>
      </c>
      <c r="BI655" t="n" s="49162">
        <v>3.1666160009121466E-4</v>
      </c>
      <c r="BJ655"/>
      <c r="BK655"/>
      <c r="BL655"/>
      <c r="BM655"/>
      <c r="BN655"/>
      <c r="BO655"/>
    </row>
    <row r="656" spans="1:23" x14ac:dyDescent="0.25">
      <c r="A656" s="116" t="str">
        <f>IF(ISBLANK(TBL_DATA[[#This Row],[Row.names]]), "",   DATE(YEAR(TBL_DATA[[#This Row],[Row.names]]), MONTH(TBL_DATA[[#This Row],[Row.names]]), DAY(TBL_DATA[[#This Row],[Row.names]])))</f>
        <v/>
      </c>
      <c r="B656" s="840" t="s">
        <v>783</v>
      </c>
      <c r="C656" s="2053" t="s">
        <v>1996</v>
      </c>
      <c r="D656" s="3266" t="n">
        <v>0.0028975647857691377</v>
      </c>
      <c r="E656" s="4479" t="n">
        <v>0.18286599871322573</v>
      </c>
      <c r="F656" s="5630" t="n">
        <v>0.2195036563657342</v>
      </c>
      <c r="G656" s="6781" t="n">
        <v>0.23085244123106338</v>
      </c>
      <c r="H656" s="7932" t="n">
        <v>0.25217728917258125</v>
      </c>
      <c r="I656" s="9083" t="n">
        <v>0.0029172273750060914</v>
      </c>
      <c r="J656" s="10234" t="n">
        <v>0.18985071857798297</v>
      </c>
      <c r="K656" s="11383" t="n">
        <v>0.5144680390413692</v>
      </c>
      <c r="L656" s="12532" t="n">
        <v>0.21659051904149143</v>
      </c>
      <c r="M656" s="13681" t="n">
        <v>0.0029858319901861054</v>
      </c>
      <c r="N656" s="14830" t="n">
        <v>0.053551448884567164</v>
      </c>
      <c r="O656" s="15981" t="n">
        <v>0.02902899137825025</v>
      </c>
      <c r="P656" s="17194" t="n">
        <v>0.0</v>
      </c>
      <c r="Q656" s="18345" t="n">
        <v>-0.008007161763444752</v>
      </c>
      <c r="R656" s="19496" t="n">
        <v>-0.006873130662578769</v>
      </c>
      <c r="S656" s="20584" t="n">
        <v>0.08865730260147675</v>
      </c>
      <c r="T656" s="21672" t="n">
        <v>0.047031588734876326</v>
      </c>
      <c r="U656" s="22760" t="n">
        <v>1.8850586379560856</v>
      </c>
      <c r="V656" s="23848" t="n">
        <v>0.08378903641197222</v>
      </c>
      <c r="W656" s="24934" t="n">
        <v>0.047440471066347335</v>
      </c>
      <c r="X656" t="n" s="26020">
        <v>1.7661931791273744</v>
      </c>
      <c r="Y656" t="n" s="27169">
        <v>0.5021725691160174</v>
      </c>
      <c r="Z656" t="n" s="28320">
        <v>0.4653928652670682</v>
      </c>
      <c r="AA656" t="n" s="29531">
        <v>0.0</v>
      </c>
      <c r="AB656" t="n" s="30744">
        <v>0.0</v>
      </c>
      <c r="AC656" t="n" s="31957">
        <v>0.06409902411348198</v>
      </c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 s="39675">
        <v>0.002133381778915981</v>
      </c>
      <c r="AT656" t="n" s="40268">
        <v>-8.250069109999495E-7</v>
      </c>
      <c r="AU656" t="n" s="40861">
        <v>0.0025114818958561934</v>
      </c>
      <c r="AV656" t="n" s="41454">
        <v>7.645782691145704E-4</v>
      </c>
      <c r="AW656" t="n" s="42047">
        <v>7.188688041100235E-6</v>
      </c>
      <c r="AX656" t="n" s="42640">
        <v>5.028532367198009E-4</v>
      </c>
      <c r="AY656" t="n" s="43233">
        <v>2.2904969828698337E-5</v>
      </c>
      <c r="AZ656" t="n" s="43826">
        <v>0.002195995151517618</v>
      </c>
      <c r="BA656" t="n" s="44419">
        <v>-0.0027252313535606836</v>
      </c>
      <c r="BB656" t="n" s="45012">
        <v>5.732392725871042E-4</v>
      </c>
      <c r="BC656" t="n" s="45605">
        <v>-1.9077922461895478E-5</v>
      </c>
      <c r="BD656" t="n" s="46198">
        <v>9.13707206434676E-5</v>
      </c>
      <c r="BE656" t="n" s="46791">
        <v>-6.222777278658296E-5</v>
      </c>
      <c r="BF656" t="n" s="47384">
        <v>1.7397622684090286E-4</v>
      </c>
      <c r="BG656" t="n" s="47977">
        <v>7.137527589782467E-5</v>
      </c>
      <c r="BH656" t="n" s="48570">
        <v>0.00538509527286174</v>
      </c>
      <c r="BI656" t="n" s="49163">
        <v>3.068992561901369E-4</v>
      </c>
      <c r="BJ656"/>
      <c r="BK656"/>
      <c r="BL656"/>
      <c r="BM656"/>
      <c r="BN656"/>
      <c r="BO656"/>
    </row>
    <row r="657" spans="1:23" x14ac:dyDescent="0.25">
      <c r="A657" s="116" t="str">
        <f>IF(ISBLANK(TBL_DATA[[#This Row],[Row.names]]), "",   DATE(YEAR(TBL_DATA[[#This Row],[Row.names]]), MONTH(TBL_DATA[[#This Row],[Row.names]]), DAY(TBL_DATA[[#This Row],[Row.names]])))</f>
        <v/>
      </c>
      <c r="B657" s="841" t="s">
        <v>784</v>
      </c>
      <c r="C657" s="2054" t="s">
        <v>1997</v>
      </c>
      <c r="D657" s="3267" t="n">
        <v>0.00772545127941006</v>
      </c>
      <c r="E657" s="4480" t="n">
        <v>0.19200417235635547</v>
      </c>
      <c r="F657" s="5631" t="n">
        <v>0.2574484299605142</v>
      </c>
      <c r="G657" s="6782" t="n">
        <v>0.23680342557185213</v>
      </c>
      <c r="H657" s="7933" t="n">
        <v>0.254375586561193</v>
      </c>
      <c r="I657" s="9084" t="n">
        <v>0.0029810881116709835</v>
      </c>
      <c r="J657" s="10235" t="n">
        <v>0.23096342393484992</v>
      </c>
      <c r="K657" s="11384" t="n">
        <v>0.5155418328922073</v>
      </c>
      <c r="L657" s="12533" t="n">
        <v>0.20609807942923922</v>
      </c>
      <c r="M657" s="13682" t="n">
        <v>0.003076083918192756</v>
      </c>
      <c r="N657" s="14831" t="n">
        <v>0.05480434900287332</v>
      </c>
      <c r="O657" s="15982" t="n">
        <v>0.028608869377565085</v>
      </c>
      <c r="P657" s="17195" t="n">
        <v>0.0</v>
      </c>
      <c r="Q657" s="18346" t="n">
        <v>-0.008054157709040107</v>
      </c>
      <c r="R657" s="19497" t="n">
        <v>-0.006893594595875063</v>
      </c>
      <c r="S657" s="20585" t="n">
        <v>0.09778859353123037</v>
      </c>
      <c r="T657" s="21673" t="n">
        <v>0.04768489901797202</v>
      </c>
      <c r="U657" s="22761" t="n">
        <v>2.050724559453816</v>
      </c>
      <c r="V657" s="23849" t="n">
        <v>0.09207920425942628</v>
      </c>
      <c r="W657" s="24935" t="n">
        <v>0.04818687334845229</v>
      </c>
      <c r="X657" t="n" s="26021">
        <v>1.9108773377674184</v>
      </c>
      <c r="Y657" t="n" s="27170">
        <v>0.5043566065406431</v>
      </c>
      <c r="Z657" t="n" s="28321">
        <v>0.45398026325958185</v>
      </c>
      <c r="AA657" t="n" s="29532">
        <v>0.0</v>
      </c>
      <c r="AB657" t="n" s="30745">
        <v>0.0</v>
      </c>
      <c r="AC657" t="n" s="31958">
        <v>0.0626435970090288</v>
      </c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n" s="39676">
        <v>0.001980693587671113</v>
      </c>
      <c r="AT657" t="n" s="40269">
        <v>-1.7894472161744874E-6</v>
      </c>
      <c r="AU657" t="n" s="40862">
        <v>0.002601835924408581</v>
      </c>
      <c r="AV657" t="n" s="41455">
        <v>7.417899586224074E-4</v>
      </c>
      <c r="AW657" t="n" s="42048">
        <v>6.501021901811834E-6</v>
      </c>
      <c r="AX657" t="n" s="42641">
        <v>4.688761374443753E-4</v>
      </c>
      <c r="AY657" t="n" s="43234">
        <v>2.344179903453691E-5</v>
      </c>
      <c r="AZ657" t="n" s="43827">
        <v>0.0020743129709557906</v>
      </c>
      <c r="BA657" t="n" s="44420">
        <v>-0.002568133018639035</v>
      </c>
      <c r="BB657" t="n" s="45013">
        <v>5.698625776925355E-4</v>
      </c>
      <c r="BC657" t="n" s="45606">
        <v>-1.9195502524920576E-5</v>
      </c>
      <c r="BD657" t="n" s="46199">
        <v>8.762214689731916E-5</v>
      </c>
      <c r="BE657" t="n" s="46792">
        <v>-6.124113819460396E-5</v>
      </c>
      <c r="BF657" t="n" s="47385">
        <v>1.5594148629533401E-4</v>
      </c>
      <c r="BG657" t="n" s="47978">
        <v>7.047336873835376E-5</v>
      </c>
      <c r="BH657" t="n" s="48571">
        <v>0.005335663084913125</v>
      </c>
      <c r="BI657" t="n" s="49164">
        <v>2.8973706070149524E-4</v>
      </c>
      <c r="BJ657"/>
      <c r="BK657"/>
      <c r="BL657"/>
      <c r="BM657"/>
      <c r="BN657"/>
      <c r="BO657"/>
    </row>
    <row r="658" spans="1:23" x14ac:dyDescent="0.25">
      <c r="A658" s="116" t="str">
        <f>IF(ISBLANK(TBL_DATA[[#This Row],[Row.names]]), "",   DATE(YEAR(TBL_DATA[[#This Row],[Row.names]]), MONTH(TBL_DATA[[#This Row],[Row.names]]), DAY(TBL_DATA[[#This Row],[Row.names]])))</f>
        <v/>
      </c>
      <c r="B658" s="842" t="s">
        <v>785</v>
      </c>
      <c r="C658" s="2055" t="s">
        <v>1998</v>
      </c>
      <c r="D658" s="3268" t="n">
        <v>-0.0030914213058761855</v>
      </c>
      <c r="E658" s="4481" t="n">
        <v>0.1883191852612398</v>
      </c>
      <c r="F658" s="5632" t="n">
        <v>0.22142803081572437</v>
      </c>
      <c r="G658" s="6783" t="n">
        <v>0.2300406393675315</v>
      </c>
      <c r="H658" s="7934" t="n">
        <v>0.24125582245485075</v>
      </c>
      <c r="I658" s="9085" t="n">
        <v>0.002975622803077285</v>
      </c>
      <c r="J658" s="10236" t="n">
        <v>0.19211171034680175</v>
      </c>
      <c r="K658" s="11385" t="n">
        <v>0.49758619749190774</v>
      </c>
      <c r="L658" s="12534" t="n">
        <v>0.194229206470228</v>
      </c>
      <c r="M658" s="13683" t="n">
        <v>0.0030664504631551966</v>
      </c>
      <c r="N658" s="14832" t="n">
        <v>0.05422885851144605</v>
      </c>
      <c r="O658" s="15983" t="n">
        <v>0.029269351715135103</v>
      </c>
      <c r="P658" s="17196" t="n">
        <v>-0.003091421305876141</v>
      </c>
      <c r="Q658" s="18347" t="n">
        <v>-0.008113190177234263</v>
      </c>
      <c r="R658" s="19498" t="n">
        <v>-0.00696481392603327</v>
      </c>
      <c r="S658" s="20586" t="n">
        <v>0.0889109631607361</v>
      </c>
      <c r="T658" s="21674" t="n">
        <v>0.047867574564728</v>
      </c>
      <c r="U658" s="22762" t="n">
        <v>1.8574361448062922</v>
      </c>
      <c r="V658" s="23850" t="n">
        <v>0.08112543734069311</v>
      </c>
      <c r="W658" s="24936" t="n">
        <v>0.048432170919750474</v>
      </c>
      <c r="X658" t="n" s="26022">
        <v>1.6750320252031161</v>
      </c>
      <c r="Y658" t="n" s="27171">
        <v>0.4911779946769305</v>
      </c>
      <c r="Z658" t="n" s="28322">
        <v>0.4407144273452232</v>
      </c>
      <c r="AA658" t="n" s="29533">
        <v>0.0</v>
      </c>
      <c r="AB658" t="n" s="30746">
        <v>0.0</v>
      </c>
      <c r="AC658" t="n" s="31959">
        <v>0.06888453544471816</v>
      </c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 s="39677">
        <v>0.002008211421034986</v>
      </c>
      <c r="AT658" t="n" s="40270">
        <v>2.2082690701870904E-5</v>
      </c>
      <c r="AU658" t="n" s="40863">
        <v>0.0026592781636107497</v>
      </c>
      <c r="AV658" t="n" s="41456">
        <v>7.345807928661815E-4</v>
      </c>
      <c r="AW658" t="n" s="42049">
        <v>6.608501556148399E-6</v>
      </c>
      <c r="AX658" t="n" s="42642">
        <v>4.829956090886967E-4</v>
      </c>
      <c r="AY658" t="n" s="43235">
        <v>2.0642086224714455E-5</v>
      </c>
      <c r="AZ658" t="n" s="43828">
        <v>0.001997938043744217</v>
      </c>
      <c r="BA658" t="n" s="44421">
        <v>-0.0026027553916257093</v>
      </c>
      <c r="BB658" t="n" s="45014">
        <v>5.876146984422499E-4</v>
      </c>
      <c r="BC658" t="n" s="45607">
        <v>-2.2470318098908762E-5</v>
      </c>
      <c r="BD658" t="n" s="46200">
        <v>8.149584360544936E-5</v>
      </c>
      <c r="BE658" t="n" s="46793">
        <v>-5.4717925880769594E-5</v>
      </c>
      <c r="BF658" t="n" s="47386">
        <v>1.6063231186236906E-4</v>
      </c>
      <c r="BG658" t="n" s="47979">
        <v>6.264638786536122E-5</v>
      </c>
      <c r="BH658" t="n" s="48572">
        <v>0.005368648668752065</v>
      </c>
      <c r="BI658" t="n" s="49165">
        <v>2.760210113407242E-4</v>
      </c>
      <c r="BJ658"/>
      <c r="BK658"/>
      <c r="BL658"/>
      <c r="BM658"/>
      <c r="BN658"/>
      <c r="BO658"/>
    </row>
    <row r="659" spans="1:23" x14ac:dyDescent="0.25">
      <c r="A659" s="116" t="str">
        <f>IF(ISBLANK(TBL_DATA[[#This Row],[Row.names]]), "",   DATE(YEAR(TBL_DATA[[#This Row],[Row.names]]), MONTH(TBL_DATA[[#This Row],[Row.names]]), DAY(TBL_DATA[[#This Row],[Row.names]])))</f>
        <v/>
      </c>
      <c r="B659" s="843" t="s">
        <v>786</v>
      </c>
      <c r="C659" s="2056" t="s">
        <v>1999</v>
      </c>
      <c r="D659" s="3269" t="n">
        <v>0.002925950934053523</v>
      </c>
      <c r="E659" s="4482" t="n">
        <v>0.1917961488913087</v>
      </c>
      <c r="F659" s="5633" t="n">
        <v>0.25203869341613094</v>
      </c>
      <c r="G659" s="6784" t="n">
        <v>0.2359360807489435</v>
      </c>
      <c r="H659" s="7935" t="n">
        <v>0.2545860535327083</v>
      </c>
      <c r="I659" s="9086" t="n">
        <v>0.0029353036687364935</v>
      </c>
      <c r="J659" s="10237" t="n">
        <v>0.2196916928664805</v>
      </c>
      <c r="K659" s="11386" t="n">
        <v>0.5110636517854964</v>
      </c>
      <c r="L659" s="12535" t="n">
        <v>0.20571164480794876</v>
      </c>
      <c r="M659" s="13684" t="n">
        <v>0.003030005230173528</v>
      </c>
      <c r="N659" s="14833" t="n">
        <v>0.053970265032908644</v>
      </c>
      <c r="O659" s="15984" t="n">
        <v>0.02889995692770478</v>
      </c>
      <c r="P659" s="17197" t="n">
        <v>-1.745157188800528E-4</v>
      </c>
      <c r="Q659" s="18348" t="n">
        <v>-0.007986887177656273</v>
      </c>
      <c r="R659" s="19499" t="n">
        <v>-0.006843987025669228</v>
      </c>
      <c r="S659" s="20587" t="n">
        <v>0.08920779820302571</v>
      </c>
      <c r="T659" s="21675" t="n">
        <v>0.04789873655497896</v>
      </c>
      <c r="U659" s="22763" t="n">
        <v>1.8624248700303718</v>
      </c>
      <c r="V659" s="23851" t="n">
        <v>0.08310185643491108</v>
      </c>
      <c r="W659" s="24937" t="n">
        <v>0.048503255675284504</v>
      </c>
      <c r="X659" t="n" s="26023">
        <v>1.713325327917251</v>
      </c>
      <c r="Y659" t="n" s="27172">
        <v>0.5045652123687366</v>
      </c>
      <c r="Z659" t="n" s="28323">
        <v>0.45355445627614405</v>
      </c>
      <c r="AA659" t="n" s="29534">
        <v>0.0</v>
      </c>
      <c r="AB659" t="n" s="30747">
        <v>0.0</v>
      </c>
      <c r="AC659" t="n" s="31960">
        <v>0.06772675933831035</v>
      </c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 s="39678">
        <v>0.001940215067955738</v>
      </c>
      <c r="AT659" t="n" s="40271">
        <v>2.4161120817660094E-5</v>
      </c>
      <c r="AU659" t="n" s="40864">
        <v>0.002581930336658399</v>
      </c>
      <c r="AV659" t="n" s="41457">
        <v>7.138994535724998E-4</v>
      </c>
      <c r="AW659" t="n" s="42050">
        <v>6.327444963348259E-6</v>
      </c>
      <c r="AX659" t="n" s="42643">
        <v>4.632691439699914E-4</v>
      </c>
      <c r="AY659" t="n" s="43236">
        <v>2.033326546110105E-5</v>
      </c>
      <c r="AZ659" t="n" s="43829">
        <v>0.001935951886086604</v>
      </c>
      <c r="BA659" t="n" s="44422">
        <v>-0.0025190557853476017</v>
      </c>
      <c r="BB659" t="n" s="45015">
        <v>5.734130444227198E-4</v>
      </c>
      <c r="BC659" t="n" s="45608">
        <v>-2.130355075055626E-5</v>
      </c>
      <c r="BD659" t="n" s="46201">
        <v>7.905129348507381E-5</v>
      </c>
      <c r="BE659" t="n" s="46794">
        <v>-5.3406937119234585E-5</v>
      </c>
      <c r="BF659" t="n" s="47387">
        <v>1.5351580985212374E-4</v>
      </c>
      <c r="BG659" t="n" s="47980">
        <v>6.119459168187034E-5</v>
      </c>
      <c r="BH659" t="n" s="48573">
        <v>0.005212009266775683</v>
      </c>
      <c r="BI659" t="n" s="49166">
        <v>2.6677740313438926E-4</v>
      </c>
      <c r="BJ659"/>
      <c r="BK659"/>
      <c r="BL659"/>
      <c r="BM659"/>
      <c r="BN659"/>
      <c r="BO659"/>
    </row>
    <row r="660" spans="1:23" x14ac:dyDescent="0.25">
      <c r="A660" s="116" t="str">
        <f>IF(ISBLANK(TBL_DATA[[#This Row],[Row.names]]), "",   DATE(YEAR(TBL_DATA[[#This Row],[Row.names]]), MONTH(TBL_DATA[[#This Row],[Row.names]]), DAY(TBL_DATA[[#This Row],[Row.names]])))</f>
        <v/>
      </c>
      <c r="B660" s="844" t="s">
        <v>787</v>
      </c>
      <c r="C660" s="2057" t="s">
        <v>2000</v>
      </c>
      <c r="D660" s="3270" t="n">
        <v>0.0024685816876122133</v>
      </c>
      <c r="E660" s="4483" t="n">
        <v>0.1947381950398286</v>
      </c>
      <c r="F660" s="5634" t="n">
        <v>0.2567579864936349</v>
      </c>
      <c r="G660" s="6785" t="n">
        <v>0.23613746742300418</v>
      </c>
      <c r="H660" s="7936" t="n">
        <v>0.25601355988766783</v>
      </c>
      <c r="I660" s="9087" t="n">
        <v>0.0029347497938217184</v>
      </c>
      <c r="J660" s="10238" t="n">
        <v>0.2227540315953207</v>
      </c>
      <c r="K660" s="11387" t="n">
        <v>0.5111876263459053</v>
      </c>
      <c r="L660" s="12536" t="n">
        <v>0.20709242683198018</v>
      </c>
      <c r="M660" s="13685" t="n">
        <v>0.003029701581588865</v>
      </c>
      <c r="N660" s="14834" t="n">
        <v>0.05401182365999757</v>
      </c>
      <c r="O660" s="15985" t="n">
        <v>0.02889995692770478</v>
      </c>
      <c r="P660" s="17198" t="n">
        <v>0.0</v>
      </c>
      <c r="Q660" s="18349" t="n">
        <v>-0.007955046560589856</v>
      </c>
      <c r="R660" s="19500" t="n">
        <v>-0.006811266343233715</v>
      </c>
      <c r="S660" s="20588" t="n">
        <v>0.10474004273742743</v>
      </c>
      <c r="T660" s="21676" t="n">
        <v>0.047444998739294475</v>
      </c>
      <c r="U660" s="22764" t="n">
        <v>2.207609769640073</v>
      </c>
      <c r="V660" s="23852" t="n">
        <v>0.09538930244501387</v>
      </c>
      <c r="W660" s="24938" t="n">
        <v>0.0482543524385422</v>
      </c>
      <c r="X660" t="n" s="26024">
        <v>1.9768020421889148</v>
      </c>
      <c r="Y660" t="n" s="27173">
        <v>0.505977825490078</v>
      </c>
      <c r="Z660" t="n" s="28324">
        <v>0.45507408938762955</v>
      </c>
      <c r="AA660" t="n" s="29535">
        <v>0.0</v>
      </c>
      <c r="AB660" t="n" s="30748">
        <v>0.0</v>
      </c>
      <c r="AC660" t="n" s="31961">
        <v>0.06608531253550567</v>
      </c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 s="39679">
        <v>0.0019012406289420942</v>
      </c>
      <c r="AT660" t="n" s="40272">
        <v>3.7173509339902325E-5</v>
      </c>
      <c r="AU660" t="n" s="40865">
        <v>0.002440799978409369</v>
      </c>
      <c r="AV660" t="n" s="41458">
        <v>7.001305874879766E-4</v>
      </c>
      <c r="AW660" t="n" s="42051">
        <v>6.3259153178639036E-6</v>
      </c>
      <c r="AX660" t="n" s="42644">
        <v>4.7019321282726307E-4</v>
      </c>
      <c r="AY660" t="n" s="43237">
        <v>2.1226059777508152E-5</v>
      </c>
      <c r="AZ660" t="n" s="43830">
        <v>0.0019558699701016785</v>
      </c>
      <c r="BA660" t="n" s="44423">
        <v>-0.0024834858972008545</v>
      </c>
      <c r="BB660" t="n" s="45016">
        <v>5.51625926042111E-4</v>
      </c>
      <c r="BC660" t="n" s="45609">
        <v>-1.9029551018890757E-5</v>
      </c>
      <c r="BD660" t="n" s="46202">
        <v>7.584522673864032E-5</v>
      </c>
      <c r="BE660" t="n" s="46795">
        <v>-5.022357951602115E-5</v>
      </c>
      <c r="BF660" t="n" s="47388">
        <v>1.543675553664645E-4</v>
      </c>
      <c r="BG660" t="n" s="47981">
        <v>5.7396608197010255E-5</v>
      </c>
      <c r="BH660" t="n" s="48574">
        <v>0.005085757615667223</v>
      </c>
      <c r="BI660" t="n" s="49167">
        <v>2.589269135727076E-4</v>
      </c>
      <c r="BJ660"/>
      <c r="BK660"/>
      <c r="BL660"/>
      <c r="BM660"/>
      <c r="BN660"/>
      <c r="BO660"/>
    </row>
    <row r="661" spans="1:23" x14ac:dyDescent="0.25">
      <c r="A661" s="116" t="str">
        <f>IF(ISBLANK(TBL_DATA[[#This Row],[Row.names]]), "",   DATE(YEAR(TBL_DATA[[#This Row],[Row.names]]), MONTH(TBL_DATA[[#This Row],[Row.names]]), DAY(TBL_DATA[[#This Row],[Row.names]])))</f>
        <v/>
      </c>
      <c r="B661" s="845" t="s">
        <v>788</v>
      </c>
      <c r="C661" s="2058" t="s">
        <v>2001</v>
      </c>
      <c r="D661" s="3271" t="n">
        <v>0.004464840932268714</v>
      </c>
      <c r="E661" s="4484" t="n">
        <v>0.20007251103638723</v>
      </c>
      <c r="F661" s="5635" t="n">
        <v>0.2636595778123616</v>
      </c>
      <c r="G661" s="6786" t="n">
        <v>0.23821242676046284</v>
      </c>
      <c r="H661" s="7937" t="n">
        <v>0.2574074349913668</v>
      </c>
      <c r="I661" s="9088" t="n">
        <v>0.002951879075250079</v>
      </c>
      <c r="J661" s="10239" t="n">
        <v>0.2265156564497135</v>
      </c>
      <c r="K661" s="11388" t="n">
        <v>0.519466749076842</v>
      </c>
      <c r="L661" s="12537" t="n">
        <v>0.21355490958482629</v>
      </c>
      <c r="M661" s="13686" t="n">
        <v>0.003037788033191731</v>
      </c>
      <c r="N661" s="14835" t="n">
        <v>0.05437803808550255</v>
      </c>
      <c r="O661" s="15986" t="n">
        <v>0.02889995692770478</v>
      </c>
      <c r="P661" s="17199" t="n">
        <v>0.0</v>
      </c>
      <c r="Q661" s="18350" t="n">
        <v>-0.007983519638992418</v>
      </c>
      <c r="R661" s="19501" t="n">
        <v>-0.006831984289762935</v>
      </c>
      <c r="S661" s="20589" t="n">
        <v>0.10633243143393667</v>
      </c>
      <c r="T661" s="21677" t="n">
        <v>0.04753726831034617</v>
      </c>
      <c r="U661" s="22765" t="n">
        <v>2.236822501868373</v>
      </c>
      <c r="V661" s="23853" t="n">
        <v>0.08024324921086423</v>
      </c>
      <c r="W661" s="24939" t="n">
        <v>0.047520532582945335</v>
      </c>
      <c r="X661" t="n" s="26025">
        <v>1.6886016391083707</v>
      </c>
      <c r="Y661" t="n" s="27174">
        <v>0.50735336304332</v>
      </c>
      <c r="Z661" t="n" s="28325">
        <v>0.462120016429527</v>
      </c>
      <c r="AA661" t="n" s="29536">
        <v>0.0</v>
      </c>
      <c r="AB661" t="n" s="30749">
        <v>0.0</v>
      </c>
      <c r="AC661" t="n" s="31962">
        <v>0.06418382303776424</v>
      </c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 s="39680">
        <v>0.0018464505601395755</v>
      </c>
      <c r="AT661" t="n" s="40273">
        <v>3.574247451718865E-5</v>
      </c>
      <c r="AU661" t="n" s="40866">
        <v>0.0023595554429067097</v>
      </c>
      <c r="AV661" t="n" s="41459">
        <v>6.800873832067324E-4</v>
      </c>
      <c r="AW661" t="n" s="42052">
        <v>6.173957396927412E-6</v>
      </c>
      <c r="AX661" t="n" s="42645">
        <v>4.535532885565965E-4</v>
      </c>
      <c r="AY661" t="n" s="43238">
        <v>1.9948758194903863E-5</v>
      </c>
      <c r="AZ661" t="n" s="43831">
        <v>0.0019023248373344784</v>
      </c>
      <c r="BA661" t="n" s="44424">
        <v>-0.002419914366031308</v>
      </c>
      <c r="BB661" t="n" s="45017">
        <v>5.475312658302678E-4</v>
      </c>
      <c r="BC661" t="n" s="45610">
        <v>-1.8253888827240947E-5</v>
      </c>
      <c r="BD661" t="n" s="46203">
        <v>7.346644244506053E-5</v>
      </c>
      <c r="BE661" t="n" s="46796">
        <v>-4.8463150201005266E-5</v>
      </c>
      <c r="BF661" t="n" s="47389">
        <v>1.5081472987505906E-4</v>
      </c>
      <c r="BG661" t="n" s="47982">
        <v>5.535680511076357E-5</v>
      </c>
      <c r="BH661" t="n" s="48575">
        <v>0.004930678259488044</v>
      </c>
      <c r="BI661" t="n" s="49168">
        <v>2.5134662650691053E-4</v>
      </c>
      <c r="BJ661"/>
      <c r="BK661"/>
      <c r="BL661"/>
      <c r="BM661"/>
      <c r="BN661"/>
      <c r="BO661"/>
    </row>
    <row r="662" spans="1:23" x14ac:dyDescent="0.25">
      <c r="A662" s="116" t="str">
        <f>IF(ISBLANK(TBL_DATA[[#This Row],[Row.names]]), "",   DATE(YEAR(TBL_DATA[[#This Row],[Row.names]]), MONTH(TBL_DATA[[#This Row],[Row.names]]), DAY(TBL_DATA[[#This Row],[Row.names]])))</f>
        <v/>
      </c>
      <c r="B662" s="846" t="s">
        <v>789</v>
      </c>
      <c r="C662" s="2059" t="s">
        <v>2002</v>
      </c>
      <c r="D662" s="3272" t="n">
        <v>-0.003182071441837272</v>
      </c>
      <c r="E662" s="4485" t="n">
        <v>0.19625379457088443</v>
      </c>
      <c r="F662" s="5636" t="n">
        <v>0.25347571765988586</v>
      </c>
      <c r="G662" s="6787" t="n">
        <v>0.2440324097439683</v>
      </c>
      <c r="H662" s="7938" t="n">
        <v>0.2682240158823663</v>
      </c>
      <c r="I662" s="9089" t="n">
        <v>0.0029659763441702426</v>
      </c>
      <c r="J662" s="10240" t="n">
        <v>0.22346694332589112</v>
      </c>
      <c r="K662" s="11389" t="n">
        <v>0.5279116358243312</v>
      </c>
      <c r="L662" s="12538" t="n">
        <v>0.23181637098993443</v>
      </c>
      <c r="M662" s="13687" t="n">
        <v>0.0030388630634770684</v>
      </c>
      <c r="N662" s="14836" t="n">
        <v>0.05504005726305954</v>
      </c>
      <c r="O662" s="15987" t="n">
        <v>0.029592394716666928</v>
      </c>
      <c r="P662" s="17200" t="n">
        <v>-0.003182071441837242</v>
      </c>
      <c r="Q662" s="18351" t="n">
        <v>-0.00816131742040602</v>
      </c>
      <c r="R662" s="19502" t="n">
        <v>-0.006995762836359237</v>
      </c>
      <c r="S662" s="20590" t="n">
        <v>0.0944574443981181</v>
      </c>
      <c r="T662" s="21678" t="n">
        <v>0.047322238379804246</v>
      </c>
      <c r="U662" s="22766" t="n">
        <v>1.9960476856570204</v>
      </c>
      <c r="V662" s="23854" t="n">
        <v>0.08072609720279367</v>
      </c>
      <c r="W662" s="24940" t="n">
        <v>0.04750079697905838</v>
      </c>
      <c r="X662" t="n" s="26026">
        <v>1.6994682686773295</v>
      </c>
      <c r="Y662" t="n" s="27175">
        <v>0.5179034812417911</v>
      </c>
      <c r="Z662" t="n" s="28326">
        <v>0.4814731259270183</v>
      </c>
      <c r="AA662" t="n" s="29537">
        <v>0.0</v>
      </c>
      <c r="AB662" t="n" s="30750">
        <v>0.0</v>
      </c>
      <c r="AC662" t="n" s="31963">
        <v>0.06444200887490603</v>
      </c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n" s="39681">
        <v>0.0017750858098456274</v>
      </c>
      <c r="AT662" t="n" s="40274">
        <v>2.2207145888682004E-5</v>
      </c>
      <c r="AU662" t="n" s="40867">
        <v>0.0023638257377365645</v>
      </c>
      <c r="AV662" t="n" s="41460">
        <v>7.05432779654037E-4</v>
      </c>
      <c r="AW662" t="n" s="42053">
        <v>6.277429884362764E-6</v>
      </c>
      <c r="AX662" t="n" s="42646">
        <v>4.521362478354214E-4</v>
      </c>
      <c r="AY662" t="n" s="43239">
        <v>1.753230482545146E-5</v>
      </c>
      <c r="AZ662" t="n" s="43832">
        <v>0.001742831565209966</v>
      </c>
      <c r="BA662" t="n" s="44425">
        <v>-0.002283314222083258</v>
      </c>
      <c r="BB662" t="n" s="45018">
        <v>5.886213566574751E-4</v>
      </c>
      <c r="BC662" t="n" s="45611">
        <v>-1.9413596358477925E-5</v>
      </c>
      <c r="BD662" t="n" s="46204">
        <v>6.906691824111587E-5</v>
      </c>
      <c r="BE662" t="n" s="46797">
        <v>-4.367375279314014E-5</v>
      </c>
      <c r="BF662" t="n" s="47390">
        <v>1.5491276403437567E-4</v>
      </c>
      <c r="BG662" t="n" s="47983">
        <v>4.960033351716041E-5</v>
      </c>
      <c r="BH662" t="n" s="48576">
        <v>0.004899513696982351</v>
      </c>
      <c r="BI662" t="n" s="49169">
        <v>2.4180259911399051E-4</v>
      </c>
      <c r="BJ662"/>
      <c r="BK662"/>
      <c r="BL662"/>
      <c r="BM662"/>
      <c r="BN662"/>
      <c r="BO662"/>
    </row>
    <row r="663" spans="1:23" x14ac:dyDescent="0.25">
      <c r="A663" s="116" t="str">
        <f>IF(ISBLANK(TBL_DATA[[#This Row],[Row.names]]), "",   DATE(YEAR(TBL_DATA[[#This Row],[Row.names]]), MONTH(TBL_DATA[[#This Row],[Row.names]]), DAY(TBL_DATA[[#This Row],[Row.names]])))</f>
        <v/>
      </c>
      <c r="B663" s="847" t="s">
        <v>790</v>
      </c>
      <c r="C663" s="2060" t="s">
        <v>2003</v>
      </c>
      <c r="D663" s="3273" t="n">
        <v>0.012309335718189492</v>
      </c>
      <c r="E663" s="4486" t="n">
        <v>0.2109788841324156</v>
      </c>
      <c r="F663" s="5637" t="n">
        <v>0.28860485778268075</v>
      </c>
      <c r="G663" s="6788" t="n">
        <v>0.27515457170848523</v>
      </c>
      <c r="H663" s="7939" t="n">
        <v>0.3108449650887924</v>
      </c>
      <c r="I663" s="9090" t="n">
        <v>0.0031095924490820706</v>
      </c>
      <c r="J663" s="10241" t="n">
        <v>0.25987621211335976</v>
      </c>
      <c r="K663" s="11390" t="n">
        <v>0.6072266235766502</v>
      </c>
      <c r="L663" s="12539" t="n">
        <v>0.27857190231650497</v>
      </c>
      <c r="M663" s="13688" t="n">
        <v>0.0031815703654647027</v>
      </c>
      <c r="N663" s="14837" t="n">
        <v>0.05946278921071149</v>
      </c>
      <c r="O663" s="15988" t="n">
        <v>0.029592394716666928</v>
      </c>
      <c r="P663" s="17201" t="n">
        <v>0.0</v>
      </c>
      <c r="Q663" s="18352" t="n">
        <v>-0.008704238624278488</v>
      </c>
      <c r="R663" s="19503" t="n">
        <v>-0.007445026152650698</v>
      </c>
      <c r="S663" s="20591" t="n">
        <v>0.11456598325415346</v>
      </c>
      <c r="T663" s="21679" t="n">
        <v>0.04827716378753233</v>
      </c>
      <c r="U663" s="22767" t="n">
        <v>2.3730885219015363</v>
      </c>
      <c r="V663" s="23855" t="n">
        <v>0.09742494406134838</v>
      </c>
      <c r="W663" s="24941" t="n">
        <v>0.048436569941178925</v>
      </c>
      <c r="X663" t="n" s="26027">
        <v>2.0113923050220244</v>
      </c>
      <c r="Y663" t="n" s="27176">
        <v>0.5575347209715217</v>
      </c>
      <c r="Z663" t="n" s="28327">
        <v>0.5277991117049222</v>
      </c>
      <c r="AA663" t="n" s="29538">
        <v>0.0</v>
      </c>
      <c r="AB663" t="n" s="30751">
        <v>0.0</v>
      </c>
      <c r="AC663" t="n" s="31964">
        <v>0.06367315763602911</v>
      </c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 s="39682">
        <v>0.0017660097660075439</v>
      </c>
      <c r="AT663" t="n" s="40275">
        <v>2.779659196890993E-5</v>
      </c>
      <c r="AU663" t="n" s="40868">
        <v>0.002280905546053809</v>
      </c>
      <c r="AV663" t="n" s="41461">
        <v>7.084367573833309E-4</v>
      </c>
      <c r="AW663" t="n" s="42054">
        <v>4.753063440225891E-6</v>
      </c>
      <c r="AX663" t="n" s="42647">
        <v>4.8047603580371814E-4</v>
      </c>
      <c r="AY663" t="n" s="43240">
        <v>1.098690785859267E-5</v>
      </c>
      <c r="AZ663" t="n" s="43833">
        <v>0.0016829674023993296</v>
      </c>
      <c r="BA663" t="n" s="44426">
        <v>-0.002245103069390053</v>
      </c>
      <c r="BB663" t="n" s="45019">
        <v>6.232695154773649E-4</v>
      </c>
      <c r="BC663" t="n" s="45612">
        <v>-2.3191706631161945E-5</v>
      </c>
      <c r="BD663" t="n" s="46205">
        <v>6.608589719332486E-5</v>
      </c>
      <c r="BE663" t="n" s="46798">
        <v>-4.359541416041223E-5</v>
      </c>
      <c r="BF663" t="n" s="47391">
        <v>1.3565710821709893E-4</v>
      </c>
      <c r="BG663" t="n" s="47984">
        <v>4.979679923797305E-5</v>
      </c>
      <c r="BH663" t="n" s="48577">
        <v>0.004883269189615601</v>
      </c>
      <c r="BI663" t="n" s="49170">
        <v>2.260932302680255E-4</v>
      </c>
      <c r="BJ663"/>
      <c r="BK663"/>
      <c r="BL663"/>
      <c r="BM663"/>
      <c r="BN663"/>
      <c r="BO663"/>
    </row>
    <row r="664" spans="1:23" x14ac:dyDescent="0.25">
      <c r="A664" s="116" t="str">
        <f>IF(ISBLANK(TBL_DATA[[#This Row],[Row.names]]), "",   DATE(YEAR(TBL_DATA[[#This Row],[Row.names]]), MONTH(TBL_DATA[[#This Row],[Row.names]]), DAY(TBL_DATA[[#This Row],[Row.names]])))</f>
        <v/>
      </c>
      <c r="B664" s="848" t="s">
        <v>791</v>
      </c>
      <c r="C664" s="2061" t="s">
        <v>2004</v>
      </c>
      <c r="D664" s="3274" t="n">
        <v>-0.005018466484251414</v>
      </c>
      <c r="E664" s="4487" t="n">
        <v>0.20490162718926097</v>
      </c>
      <c r="F664" s="5638" t="n">
        <v>0.2874185260010771</v>
      </c>
      <c r="G664" s="6789" t="n">
        <v>0.27078140498775527</v>
      </c>
      <c r="H664" s="7940" t="n">
        <v>0.30159621481609833</v>
      </c>
      <c r="I664" s="9091" t="n">
        <v>0.0031225965811762526</v>
      </c>
      <c r="J664" s="10242" t="n">
        <v>0.25705607026465827</v>
      </c>
      <c r="K664" s="11391" t="n">
        <v>0.5780289233539171</v>
      </c>
      <c r="L664" s="12540" t="n">
        <v>0.253533218191396</v>
      </c>
      <c r="M664" s="13689" t="n">
        <v>0.0032282549878665146</v>
      </c>
      <c r="N664" s="14838" t="n">
        <v>0.059314770999566606</v>
      </c>
      <c r="O664" s="15989" t="n">
        <v>0.029354097505438353</v>
      </c>
      <c r="P664" s="17202" t="n">
        <v>-0.005018466484251416</v>
      </c>
      <c r="Q664" s="18353" t="n">
        <v>-0.008674213024292773</v>
      </c>
      <c r="R664" s="19504" t="n">
        <v>-0.007418135057116853</v>
      </c>
      <c r="S664" s="20592" t="n">
        <v>0.1002372672962446</v>
      </c>
      <c r="T664" s="21680" t="n">
        <v>0.048879446474249334</v>
      </c>
      <c r="U664" s="22768" t="n">
        <v>2.0507038136991094</v>
      </c>
      <c r="V664" s="23856" t="n">
        <v>0.08686120605898195</v>
      </c>
      <c r="W664" s="24942" t="n">
        <v>0.04929061131882573</v>
      </c>
      <c r="X664" t="n" s="26028">
        <v>1.762226187399846</v>
      </c>
      <c r="Y664" t="n" s="27177">
        <v>0.5491777624923448</v>
      </c>
      <c r="Z664" t="n" s="28328">
        <v>0.5035208220038134</v>
      </c>
      <c r="AA664" t="n" s="29539">
        <v>0.0</v>
      </c>
      <c r="AB664" t="n" s="30752">
        <v>0.0</v>
      </c>
      <c r="AC664" t="n" s="31965">
        <v>0.08170055818019911</v>
      </c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 s="39683">
        <v>0.0017806715000466624</v>
      </c>
      <c r="AT664" t="n" s="40276">
        <v>7.798672343659812E-5</v>
      </c>
      <c r="AU664" t="n" s="40869">
        <v>0.002132915649006914</v>
      </c>
      <c r="AV664" t="n" s="41462">
        <v>7.776100303688743E-4</v>
      </c>
      <c r="AW664" t="n" s="42055">
        <v>3.343189506863105E-6</v>
      </c>
      <c r="AX664" t="n" s="42648">
        <v>7.419468734131132E-4</v>
      </c>
      <c r="AY664" t="n" s="43241">
        <v>8.89546401421478E-6</v>
      </c>
      <c r="AZ664" t="n" s="43834">
        <v>0.00243884230175686</v>
      </c>
      <c r="BA664" t="n" s="44427">
        <v>-0.0027230976075398225</v>
      </c>
      <c r="BB664" t="n" s="45020">
        <v>6.714560540440237E-4</v>
      </c>
      <c r="BC664" t="n" s="45613">
        <v>-2.025043622949083E-5</v>
      </c>
      <c r="BD664" t="n" s="46206">
        <v>5.486956249024416E-5</v>
      </c>
      <c r="BE664" t="n" s="46799">
        <v>-3.1904787732089774E-5</v>
      </c>
      <c r="BF664" t="n" s="47392">
        <v>1.424893842122199E-4</v>
      </c>
      <c r="BG664" t="n" s="47985">
        <v>3.579329379103804E-5</v>
      </c>
      <c r="BH664" t="n" s="48578">
        <v>0.005488827673889283</v>
      </c>
      <c r="BI664" t="n" s="49171">
        <v>2.0024461517411684E-4</v>
      </c>
      <c r="BJ664"/>
      <c r="BK664"/>
      <c r="BL664"/>
      <c r="BM664"/>
      <c r="BN664"/>
      <c r="BO664"/>
    </row>
    <row r="665" spans="1:23" x14ac:dyDescent="0.25">
      <c r="A665" s="116" t="str">
        <f>IF(ISBLANK(TBL_DATA[[#This Row],[Row.names]]), "",   DATE(YEAR(TBL_DATA[[#This Row],[Row.names]]), MONTH(TBL_DATA[[#This Row],[Row.names]]), DAY(TBL_DATA[[#This Row],[Row.names]])))</f>
        <v/>
      </c>
      <c r="B665" s="849" t="s">
        <v>792</v>
      </c>
      <c r="C665" s="2062" t="s">
        <v>2005</v>
      </c>
      <c r="D665" s="3275" t="n">
        <v>-0.0016648168701443472</v>
      </c>
      <c r="E665" s="4488" t="n">
        <v>0.20289568663345192</v>
      </c>
      <c r="F665" s="5639" t="n">
        <v>0.2825117071579819</v>
      </c>
      <c r="G665" s="6790" t="n">
        <v>0.2675273943458545</v>
      </c>
      <c r="H665" s="7941" t="n">
        <v>0.29370239801859205</v>
      </c>
      <c r="I665" s="9092" t="n">
        <v>0.0031376238099259865</v>
      </c>
      <c r="J665" s="10243" t="n">
        <v>0.24421015656686085</v>
      </c>
      <c r="K665" s="11392" t="n">
        <v>0.5658073937703277</v>
      </c>
      <c r="L665" s="12541" t="n">
        <v>0.2372759964523004</v>
      </c>
      <c r="M665" s="13690" t="n">
        <v>0.0032605488647885826</v>
      </c>
      <c r="N665" s="14839" t="n">
        <v>0.059266226508573355</v>
      </c>
      <c r="O665" s="15990" t="n">
        <v>0.02929649238888468</v>
      </c>
      <c r="P665" s="17203" t="n">
        <v>-0.0066749285267304614</v>
      </c>
      <c r="Q665" s="18354" t="n">
        <v>-0.008662368503689519</v>
      </c>
      <c r="R665" s="19505" t="n">
        <v>-0.007407318537878806</v>
      </c>
      <c r="S665" s="20593" t="n">
        <v>0.09494103617683236</v>
      </c>
      <c r="T665" s="21681" t="n">
        <v>0.04901516267999364</v>
      </c>
      <c r="U665" s="22769" t="n">
        <v>1.9369727852721</v>
      </c>
      <c r="V665" s="23857" t="n">
        <v>0.07731200463656696</v>
      </c>
      <c r="W665" s="24943" t="n">
        <v>0.04947681554605389</v>
      </c>
      <c r="X665" t="n" s="26029">
        <v>1.5625905544507726</v>
      </c>
      <c r="Y665" t="n" s="27178">
        <v>0.5419431686243421</v>
      </c>
      <c r="Z665" t="n" s="28329">
        <v>0.48710984023349435</v>
      </c>
      <c r="AA665" t="n" s="29540">
        <v>0.0</v>
      </c>
      <c r="AB665" t="n" s="30753">
        <v>0.0</v>
      </c>
      <c r="AC665" t="n" s="31966">
        <v>0.08182175281798731</v>
      </c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n" s="39684">
        <v>0.0018811676566645756</v>
      </c>
      <c r="AT665" t="n" s="40277">
        <v>6.966399764421825E-5</v>
      </c>
      <c r="AU665" t="n" s="40870">
        <v>0.0020678806782429607</v>
      </c>
      <c r="AV665" t="n" s="41463">
        <v>7.484779375293682E-4</v>
      </c>
      <c r="AW665" t="n" s="42056">
        <v>3.856504292622608E-6</v>
      </c>
      <c r="AX665" t="n" s="42649">
        <v>6.698380462677635E-4</v>
      </c>
      <c r="AY665" t="n" s="43242">
        <v>9.269618576066561E-6</v>
      </c>
      <c r="AZ665" t="n" s="43835">
        <v>0.0023587615792798364</v>
      </c>
      <c r="BA665" t="n" s="44428">
        <v>-0.00260737439417651</v>
      </c>
      <c r="BB665" t="n" s="45021">
        <v>6.230590864831416E-4</v>
      </c>
      <c r="BC665" t="n" s="45614">
        <v>-2.231413251234978E-5</v>
      </c>
      <c r="BD665" t="n" s="46207">
        <v>5.280147684923382E-5</v>
      </c>
      <c r="BE665" t="n" s="46800">
        <v>-3.230535268279268E-5</v>
      </c>
      <c r="BF665" t="n" s="47393">
        <v>1.2596584548810424E-4</v>
      </c>
      <c r="BG665" t="n" s="47986">
        <v>3.6518107685400234E-5</v>
      </c>
      <c r="BH665" t="n" s="48579">
        <v>0.005431287947059418</v>
      </c>
      <c r="BI665" t="n" s="49172">
        <v>1.8801855389233033E-4</v>
      </c>
      <c r="BJ665"/>
      <c r="BK665"/>
      <c r="BL665"/>
      <c r="BM665"/>
      <c r="BN665"/>
      <c r="BO665"/>
    </row>
    <row r="666" spans="1:23" x14ac:dyDescent="0.25">
      <c r="A666" s="116" t="str">
        <f>IF(ISBLANK(TBL_DATA[[#This Row],[Row.names]]), "",   DATE(YEAR(TBL_DATA[[#This Row],[Row.names]]), MONTH(TBL_DATA[[#This Row],[Row.names]]), DAY(TBL_DATA[[#This Row],[Row.names]])))</f>
        <v/>
      </c>
      <c r="B666" s="850" t="s">
        <v>793</v>
      </c>
      <c r="C666" s="2063" t="s">
        <v>2006</v>
      </c>
      <c r="D666" s="3276" t="n">
        <v>0.0035945895868074464</v>
      </c>
      <c r="E666" s="4489" t="n">
        <v>0.20721960294264008</v>
      </c>
      <c r="F666" s="5640" t="n">
        <v>0.2863789561829879</v>
      </c>
      <c r="G666" s="6791" t="n">
        <v>0.2682478016661276</v>
      </c>
      <c r="H666" s="7942" t="n">
        <v>0.29351865862696014</v>
      </c>
      <c r="I666" s="9093" t="n">
        <v>0.003145913834274047</v>
      </c>
      <c r="J666" s="10244" t="n">
        <v>0.24042581639663707</v>
      </c>
      <c r="K666" s="11393" t="n">
        <v>0.580118186470369</v>
      </c>
      <c r="L666" s="12542" t="n">
        <v>0.24265595749338958</v>
      </c>
      <c r="M666" s="13691" t="n">
        <v>0.003257189917712258</v>
      </c>
      <c r="N666" s="14840" t="n">
        <v>0.059415088104939874</v>
      </c>
      <c r="O666" s="15991" t="n">
        <v>0.02929649238888468</v>
      </c>
      <c r="P666" s="17204" t="n">
        <v>-0.0031043325684979584</v>
      </c>
      <c r="Q666" s="18355" t="n">
        <v>-0.008667538021530918</v>
      </c>
      <c r="R666" s="19506" t="n">
        <v>-0.007409335691339402</v>
      </c>
      <c r="S666" s="20594" t="n">
        <v>0.10581300188069354</v>
      </c>
      <c r="T666" s="21682" t="n">
        <v>0.04913155702206777</v>
      </c>
      <c r="U666" s="22770" t="n">
        <v>2.153666773336064</v>
      </c>
      <c r="V666" s="23858" t="n">
        <v>0.09192195495235911</v>
      </c>
      <c r="W666" s="24944" t="n">
        <v>0.04965939624642787</v>
      </c>
      <c r="X666" t="n" s="26030">
        <v>1.8510485809414425</v>
      </c>
      <c r="Y666" t="n" s="27179">
        <v>0.541773623044681</v>
      </c>
      <c r="Z666" t="n" s="28330">
        <v>0.4926012154810315</v>
      </c>
      <c r="AA666" t="n" s="29541">
        <v>0.0</v>
      </c>
      <c r="AB666" t="n" s="30754">
        <v>0.0</v>
      </c>
      <c r="AC666" t="n" s="31967">
        <v>0.07893699178076265</v>
      </c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 s="39685">
        <v>0.001841229122933199</v>
      </c>
      <c r="AT666" t="n" s="40278">
        <v>6.522457998503119E-5</v>
      </c>
      <c r="AU666" t="n" s="40871">
        <v>0.002001254340757558</v>
      </c>
      <c r="AV666" t="n" s="41464">
        <v>7.218236432858998E-4</v>
      </c>
      <c r="AW666" t="n" s="42057">
        <v>3.890855974598839E-6</v>
      </c>
      <c r="AX666" t="n" s="42650">
        <v>6.385265987008723E-4</v>
      </c>
      <c r="AY666" t="n" s="43243">
        <v>7.753892592028984E-6</v>
      </c>
      <c r="AZ666" t="n" s="43836">
        <v>0.002295789022631266</v>
      </c>
      <c r="BA666" t="n" s="44429">
        <v>-0.002531623594178535</v>
      </c>
      <c r="BB666" t="n" s="45022">
        <v>6.071569719047902E-4</v>
      </c>
      <c r="BC666" t="n" s="45615">
        <v>-2.1436480983437685E-5</v>
      </c>
      <c r="BD666" t="n" s="46208">
        <v>5.1061110893506E-5</v>
      </c>
      <c r="BE666" t="n" s="46801">
        <v>-3.089899692185373E-5</v>
      </c>
      <c r="BF666" t="n" s="47394">
        <v>1.2419019377220194E-4</v>
      </c>
      <c r="BG666" t="n" s="47987">
        <v>3.487258637480568E-5</v>
      </c>
      <c r="BH666" t="n" s="48580">
        <v>0.005267545868235817</v>
      </c>
      <c r="BI666" t="n" s="49173">
        <v>1.8281819124879665E-4</v>
      </c>
      <c r="BJ666"/>
      <c r="BK666"/>
      <c r="BL666"/>
      <c r="BM666"/>
      <c r="BN666"/>
      <c r="BO666"/>
    </row>
    <row r="667" spans="1:23" x14ac:dyDescent="0.25">
      <c r="A667" s="116" t="str">
        <f>IF(ISBLANK(TBL_DATA[[#This Row],[Row.names]]), "",   DATE(YEAR(TBL_DATA[[#This Row],[Row.names]]), MONTH(TBL_DATA[[#This Row],[Row.names]]), DAY(TBL_DATA[[#This Row],[Row.names]])))</f>
        <v/>
      </c>
      <c r="B667" s="851" t="s">
        <v>794</v>
      </c>
      <c r="C667" s="2064" t="s">
        <v>2007</v>
      </c>
      <c r="D667" s="3277" t="n">
        <v>-0.004492528862959214</v>
      </c>
      <c r="E667" s="4490" t="n">
        <v>0.20179613403249008</v>
      </c>
      <c r="F667" s="5641" t="n">
        <v>0.21472633254311702</v>
      </c>
      <c r="G667" s="6792" t="n">
        <v>0.28234397392976784</v>
      </c>
      <c r="H667" s="7943" t="n">
        <v>0.32870237490884946</v>
      </c>
      <c r="I667" s="9094" t="n">
        <v>0.003039187913102881</v>
      </c>
      <c r="J667" s="10245" t="n">
        <v>0.1831729061759979</v>
      </c>
      <c r="K667" s="11394" t="n">
        <v>0.589951799079915</v>
      </c>
      <c r="L667" s="12543" t="n">
        <v>0.2565203386493215</v>
      </c>
      <c r="M667" s="13692" t="n">
        <v>0.003198413016434621</v>
      </c>
      <c r="N667" s="14841" t="n">
        <v>0.05888440192314933</v>
      </c>
      <c r="O667" s="15992" t="n">
        <v>0.030643363533236104</v>
      </c>
      <c r="P667" s="17205" t="n">
        <v>-0.007582915127792966</v>
      </c>
      <c r="Q667" s="18356" t="n">
        <v>-0.008777263139675334</v>
      </c>
      <c r="R667" s="19507" t="n">
        <v>-0.00753029887395239</v>
      </c>
      <c r="S667" s="20595" t="n">
        <v>0.09595016611259144</v>
      </c>
      <c r="T667" s="21683" t="n">
        <v>0.049590703215261094</v>
      </c>
      <c r="U667" s="22771" t="n">
        <v>1.9348418129118934</v>
      </c>
      <c r="V667" s="23859" t="n">
        <v>0.08028726205450099</v>
      </c>
      <c r="W667" s="24945" t="n">
        <v>0.049996575622357736</v>
      </c>
      <c r="X667" t="n" s="26031">
        <v>1.605855222184411</v>
      </c>
      <c r="Y667" t="n" s="27180">
        <v>0.5733257145016691</v>
      </c>
      <c r="Z667" t="n" s="28331">
        <v>0.5064783693795042</v>
      </c>
      <c r="AA667" t="n" s="29542">
        <v>0.0</v>
      </c>
      <c r="AB667" t="n" s="30755">
        <v>0.0</v>
      </c>
      <c r="AC667" t="n" s="31968">
        <v>0.077212438986768</v>
      </c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 s="39686">
        <v>0.0017464680357826712</v>
      </c>
      <c r="AT667" t="n" s="40279">
        <v>8.113852734890049E-5</v>
      </c>
      <c r="AU667" t="n" s="40872">
        <v>0.0021804956397346855</v>
      </c>
      <c r="AV667" t="n" s="41465">
        <v>6.399639502881394E-4</v>
      </c>
      <c r="AW667" t="n" s="42058">
        <v>2.443358898593236E-6</v>
      </c>
      <c r="AX667" t="n" s="42651">
        <v>5.892537711390437E-4</v>
      </c>
      <c r="AY667" t="n" s="43244">
        <v>8.401045735592501E-6</v>
      </c>
      <c r="AZ667" t="n" s="43837">
        <v>0.0022263341002051015</v>
      </c>
      <c r="BA667" t="n" s="44430">
        <v>-0.00230189211978363</v>
      </c>
      <c r="BB667" t="n" s="45023">
        <v>4.8673111540638964E-4</v>
      </c>
      <c r="BC667" t="n" s="45616">
        <v>-2.0004632797363578E-5</v>
      </c>
      <c r="BD667" t="n" s="46209">
        <v>4.7286456051089885E-5</v>
      </c>
      <c r="BE667" t="n" s="46802">
        <v>-2.6349454290487354E-5</v>
      </c>
      <c r="BF667" t="n" s="47395">
        <v>1.3077004793589822E-4</v>
      </c>
      <c r="BG667" t="n" s="47988">
        <v>2.936398644921792E-5</v>
      </c>
      <c r="BH667" t="n" s="48581">
        <v>0.005282346756340417</v>
      </c>
      <c r="BI667" t="n" s="49174">
        <v>1.7591499947198927E-4</v>
      </c>
      <c r="BJ667"/>
      <c r="BK667"/>
      <c r="BL667"/>
      <c r="BM667"/>
      <c r="BN667"/>
      <c r="BO667"/>
    </row>
    <row r="668" spans="1:23" x14ac:dyDescent="0.25">
      <c r="A668" s="116" t="str">
        <f>IF(ISBLANK(TBL_DATA[[#This Row],[Row.names]]), "",   DATE(YEAR(TBL_DATA[[#This Row],[Row.names]]), MONTH(TBL_DATA[[#This Row],[Row.names]]), DAY(TBL_DATA[[#This Row],[Row.names]])))</f>
        <v/>
      </c>
      <c r="B668" s="852" t="s">
        <v>795</v>
      </c>
      <c r="C668" s="2065" t="s">
        <v>2008</v>
      </c>
      <c r="D668" s="3278" t="n">
        <v>-0.006293196177099737</v>
      </c>
      <c r="E668" s="4491" t="n">
        <v>0.19423299519614345</v>
      </c>
      <c r="F668" s="5642" t="n">
        <v>0.19793136721914273</v>
      </c>
      <c r="G668" s="6793" t="n">
        <v>0.3007351079360312</v>
      </c>
      <c r="H668" s="7944" t="n">
        <v>0.34347816405419945</v>
      </c>
      <c r="I668" s="9095" t="n">
        <v>0.0030971264762479737</v>
      </c>
      <c r="J668" s="10246" t="n">
        <v>0.15729931216354487</v>
      </c>
      <c r="K668" s="11395" t="n">
        <v>0.6135354878637885</v>
      </c>
      <c r="L668" s="12544" t="n">
        <v>0.259021557151984</v>
      </c>
      <c r="M668" s="13693" t="n">
        <v>0.0032903124430063695</v>
      </c>
      <c r="N668" s="14842" t="n">
        <v>0.060678470280352545</v>
      </c>
      <c r="O668" s="15993" t="n">
        <v>0.033127526335721406</v>
      </c>
      <c r="P668" s="17206" t="n">
        <v>-0.01382839053239926</v>
      </c>
      <c r="Q668" s="18357" t="n">
        <v>-0.009192711256603522</v>
      </c>
      <c r="R668" s="19508" t="n">
        <v>-0.007907754941056985</v>
      </c>
      <c r="S668" s="20596" t="n">
        <v>0.08084158790135176</v>
      </c>
      <c r="T668" s="21684" t="n">
        <v>0.05009989473221773</v>
      </c>
      <c r="U668" s="22772" t="n">
        <v>1.613607939366886</v>
      </c>
      <c r="V668" s="23860" t="n">
        <v>0.06462933130459825</v>
      </c>
      <c r="W668" s="24946" t="n">
        <v>0.05065366759995868</v>
      </c>
      <c r="X668" t="n" s="26032">
        <v>1.275906254508824</v>
      </c>
      <c r="Y668" t="n" s="27181">
        <v>0.5860701016552538</v>
      </c>
      <c r="Z668" t="n" s="28332">
        <v>0.508941604854608</v>
      </c>
      <c r="AA668" t="n" s="29543">
        <v>0.0</v>
      </c>
      <c r="AB668" t="n" s="30756">
        <v>0.0</v>
      </c>
      <c r="AC668" t="n" s="31969">
        <v>0.0770264059868273</v>
      </c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n" s="39687">
        <v>0.001697697433329986</v>
      </c>
      <c r="AT668" t="n" s="40280">
        <v>7.86570616638249E-5</v>
      </c>
      <c r="AU668" t="n" s="40873">
        <v>0.0021162377501924685</v>
      </c>
      <c r="AV668" t="n" s="41466">
        <v>6.159979914578723E-4</v>
      </c>
      <c r="AW668" t="n" s="42059">
        <v>2.223125267936008E-6</v>
      </c>
      <c r="AX668" t="n" s="42652">
        <v>5.648561563977435E-4</v>
      </c>
      <c r="AY668" t="n" s="43245">
        <v>7.31764913166341E-6</v>
      </c>
      <c r="AZ668" t="n" s="43838">
        <v>0.002157615755734673</v>
      </c>
      <c r="BA668" t="n" s="44431">
        <v>-0.002220165431450785</v>
      </c>
      <c r="BB668" t="n" s="45024">
        <v>4.681100504548031E-4</v>
      </c>
      <c r="BC668" t="n" s="45617">
        <v>-1.9292257594438992E-5</v>
      </c>
      <c r="BD668" t="n" s="46210">
        <v>4.576889372085618E-5</v>
      </c>
      <c r="BE668" t="n" s="46803">
        <v>-2.527497642044883E-5</v>
      </c>
      <c r="BF668" t="n" s="47396">
        <v>1.281653746490352E-4</v>
      </c>
      <c r="BG668" t="n" s="47989">
        <v>2.8125553580001937E-5</v>
      </c>
      <c r="BH668" t="n" s="48582">
        <v>0.005121533179481787</v>
      </c>
      <c r="BI668" t="n" s="49175">
        <v>1.709372595745161E-4</v>
      </c>
      <c r="BJ668"/>
      <c r="BK668"/>
      <c r="BL668"/>
      <c r="BM668"/>
      <c r="BN668"/>
      <c r="BO668"/>
    </row>
    <row r="669" spans="1:23" x14ac:dyDescent="0.25">
      <c r="A669" s="116" t="str">
        <f>IF(ISBLANK(TBL_DATA[[#This Row],[Row.names]]), "",   DATE(YEAR(TBL_DATA[[#This Row],[Row.names]]), MONTH(TBL_DATA[[#This Row],[Row.names]]), DAY(TBL_DATA[[#This Row],[Row.names]])))</f>
        <v/>
      </c>
      <c r="B669" s="853" t="s">
        <v>796</v>
      </c>
      <c r="C669" s="2066" t="s">
        <v>2009</v>
      </c>
      <c r="D669" s="3279" t="n">
        <v>0.00174190016423622</v>
      </c>
      <c r="E669" s="4492" t="n">
        <v>0.19631322984661215</v>
      </c>
      <c r="F669" s="5643" t="n">
        <v>0.18658609722349206</v>
      </c>
      <c r="G669" s="6794" t="n">
        <v>0.2995515967879251</v>
      </c>
      <c r="H669" s="7945" t="n">
        <v>0.3454867159106797</v>
      </c>
      <c r="I669" s="9096" t="n">
        <v>0.0030705961978242254</v>
      </c>
      <c r="J669" s="10247" t="n">
        <v>0.16035304661859429</v>
      </c>
      <c r="K669" s="11396" t="n">
        <v>0.5959080996653421</v>
      </c>
      <c r="L669" s="12545" t="n">
        <v>0.24796968011999354</v>
      </c>
      <c r="M669" s="13694" t="n">
        <v>0.0032914036798835735</v>
      </c>
      <c r="N669" s="14843" t="n">
        <v>0.060250928701935616</v>
      </c>
      <c r="O669" s="15994" t="n">
        <v>0.033127526335721406</v>
      </c>
      <c r="P669" s="17207" t="n">
        <v>-0.012110578043902365</v>
      </c>
      <c r="Q669" s="18358" t="n">
        <v>-0.009166199712974199</v>
      </c>
      <c r="R669" s="19509" t="n">
        <v>-0.007890297222430294</v>
      </c>
      <c r="S669" s="20597" t="n">
        <v>0.08201831352553479</v>
      </c>
      <c r="T669" s="21685" t="n">
        <v>0.05011781698068491</v>
      </c>
      <c r="U669" s="22773" t="n">
        <v>1.6365100969410564</v>
      </c>
      <c r="V669" s="23861" t="n">
        <v>0.071574843416776</v>
      </c>
      <c r="W669" s="24947" t="n">
        <v>0.050814721850111315</v>
      </c>
      <c r="X669" t="n" s="26033">
        <v>1.408545413825171</v>
      </c>
      <c r="Y669" t="n" s="27182">
        <v>0.587781180296443</v>
      </c>
      <c r="Z669" t="n" s="28333">
        <v>0.49796554109696545</v>
      </c>
      <c r="AA669" t="n" s="29544">
        <v>0.0</v>
      </c>
      <c r="AB669" t="n" s="30757">
        <v>0.0</v>
      </c>
      <c r="AC669" t="n" s="31970">
        <v>0.07946309756175964</v>
      </c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n" s="39688">
        <v>0.0016750294708752177</v>
      </c>
      <c r="AT669" t="n" s="40281">
        <v>1.2128485272351571E-4</v>
      </c>
      <c r="AU669" t="n" s="40874">
        <v>0.0020453026191831446</v>
      </c>
      <c r="AV669" t="n" s="41467">
        <v>6.149056893334183E-4</v>
      </c>
      <c r="AW669" t="n" s="42060">
        <v>1.4396252673444796E-6</v>
      </c>
      <c r="AX669" t="n" s="42653">
        <v>6.641601358549674E-4</v>
      </c>
      <c r="AY669" t="n" s="43246">
        <v>1.2132714191227054E-5</v>
      </c>
      <c r="AZ669" t="n" s="43839">
        <v>0.002070487428671276</v>
      </c>
      <c r="BA669" t="n" s="44432">
        <v>-0.0022406063003300985</v>
      </c>
      <c r="BB669" t="n" s="45025">
        <v>5.33155357508889E-4</v>
      </c>
      <c r="BC669" t="n" s="45618">
        <v>-2.2160740774403652E-5</v>
      </c>
      <c r="BD669" t="n" s="46211">
        <v>4.359851453157939E-5</v>
      </c>
      <c r="BE669" t="n" s="46804">
        <v>-2.6352567932194902E-5</v>
      </c>
      <c r="BF669" t="n" s="47397">
        <v>1.0625217400117133E-4</v>
      </c>
      <c r="BG669" t="n" s="47990">
        <v>2.9736449321313793E-5</v>
      </c>
      <c r="BH669" t="n" s="48583">
        <v>0.005165707916649398</v>
      </c>
      <c r="BI669" t="n" s="49176">
        <v>1.561883659332317E-4</v>
      </c>
      <c r="BJ669"/>
      <c r="BK669"/>
      <c r="BL669"/>
      <c r="BM669"/>
      <c r="BN669"/>
      <c r="BO669"/>
    </row>
    <row r="670" spans="1:23" x14ac:dyDescent="0.25">
      <c r="A670" s="116" t="str">
        <f>IF(ISBLANK(TBL_DATA[[#This Row],[Row.names]]), "",   DATE(YEAR(TBL_DATA[[#This Row],[Row.names]]), MONTH(TBL_DATA[[#This Row],[Row.names]]), DAY(TBL_DATA[[#This Row],[Row.names]])))</f>
        <v/>
      </c>
      <c r="B670" s="854" t="s">
        <v>797</v>
      </c>
      <c r="C670" s="2067" t="s">
        <v>2010</v>
      </c>
      <c r="D670" s="3280" t="n">
        <v>-0.006123310810810881</v>
      </c>
      <c r="E670" s="4493" t="n">
        <v>0.18898783211317616</v>
      </c>
      <c r="F670" s="5644" t="n">
        <v>0.1788909458560104</v>
      </c>
      <c r="G670" s="6795" t="n">
        <v>0.3087724143506974</v>
      </c>
      <c r="H670" s="7946" t="n">
        <v>0.3654480670927005</v>
      </c>
      <c r="I670" s="9097" t="n">
        <v>0.0030884025876178876</v>
      </c>
      <c r="J670" s="10248" t="n">
        <v>0.1468866944600702</v>
      </c>
      <c r="K670" s="11397" t="n">
        <v>0.6201258773557295</v>
      </c>
      <c r="L670" s="12546" t="n">
        <v>0.26412422087695275</v>
      </c>
      <c r="M670" s="13695" t="n">
        <v>0.0033258493735675316</v>
      </c>
      <c r="N670" s="14844" t="n">
        <v>0.06154610768505984</v>
      </c>
      <c r="O670" s="15995" t="n">
        <v>0.03502608793819919</v>
      </c>
      <c r="P670" s="17208" t="n">
        <v>-0.018159732021251984</v>
      </c>
      <c r="Q670" s="18359" t="n">
        <v>-0.009443104251535205</v>
      </c>
      <c r="R670" s="19510" t="n">
        <v>-0.008139774431224425</v>
      </c>
      <c r="S670" s="20598" t="n">
        <v>0.079259883882425</v>
      </c>
      <c r="T670" s="21686" t="n">
        <v>0.050172254394969945</v>
      </c>
      <c r="U670" s="22774" t="n">
        <v>1.5797552818430112</v>
      </c>
      <c r="V670" s="23862" t="n">
        <v>0.06376082752678713</v>
      </c>
      <c r="W670" s="24948" t="n">
        <v>0.05105370923162774</v>
      </c>
      <c r="X670" t="n" s="26034">
        <v>1.2488970632380094</v>
      </c>
      <c r="Y670" t="n" s="27183">
        <v>0.6045230079101213</v>
      </c>
      <c r="Z670" t="n" s="28334">
        <v>0.5139301712070938</v>
      </c>
      <c r="AA670" t="n" s="29545">
        <v>0.0</v>
      </c>
      <c r="AB670" t="n" s="30758">
        <v>0.0</v>
      </c>
      <c r="AC670" t="n" s="31971">
        <v>0.07652290261991697</v>
      </c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 s="39689">
        <v>0.0016110226366253275</v>
      </c>
      <c r="AT670" t="n" s="40282">
        <v>1.2074523377721163E-4</v>
      </c>
      <c r="AU670" t="n" s="40875">
        <v>0.001973928369505818</v>
      </c>
      <c r="AV670" t="n" s="41468">
        <v>5.942966933205527E-4</v>
      </c>
      <c r="AW670" t="n" s="42061">
        <v>1.2937313599990764E-6</v>
      </c>
      <c r="AX670" t="n" s="42654">
        <v>6.405247926454504E-4</v>
      </c>
      <c r="AY670" t="n" s="43247">
        <v>1.1736412972368996E-5</v>
      </c>
      <c r="AZ670" t="n" s="43840">
        <v>0.00201664415146994</v>
      </c>
      <c r="BA670" t="n" s="44433">
        <v>-0.0021595827368097536</v>
      </c>
      <c r="BB670" t="n" s="45026">
        <v>5.268067335533382E-4</v>
      </c>
      <c r="BC670" t="n" s="45619">
        <v>-2.2487997280024658E-5</v>
      </c>
      <c r="BD670" t="n" s="46212">
        <v>4.234224443290817E-5</v>
      </c>
      <c r="BE670" t="n" s="46805">
        <v>-2.6041808210797824E-5</v>
      </c>
      <c r="BF670" t="n" s="47398">
        <v>1.0006973474646858E-4</v>
      </c>
      <c r="BG670" t="n" s="47991">
        <v>2.9459927186118698E-5</v>
      </c>
      <c r="BH670" t="n" s="48584">
        <v>0.005018719233001196</v>
      </c>
      <c r="BI670" t="n" s="49177">
        <v>1.503786899843362E-4</v>
      </c>
      <c r="BJ670"/>
      <c r="BK670"/>
      <c r="BL670"/>
      <c r="BM670"/>
      <c r="BN670"/>
      <c r="BO670"/>
    </row>
    <row r="671" spans="1:23" x14ac:dyDescent="0.25">
      <c r="A671" s="116" t="str">
        <f>IF(ISBLANK(TBL_DATA[[#This Row],[Row.names]]), "",   DATE(YEAR(TBL_DATA[[#This Row],[Row.names]]), MONTH(TBL_DATA[[#This Row],[Row.names]]), DAY(TBL_DATA[[#This Row],[Row.names]])))</f>
        <v/>
      </c>
      <c r="B671" s="855" t="s">
        <v>798</v>
      </c>
      <c r="C671" s="2068" t="s">
        <v>2011</v>
      </c>
      <c r="D671" s="3281" t="n">
        <v>0.0021639742779932854</v>
      </c>
      <c r="E671" s="4494" t="n">
        <v>0.19156077119871617</v>
      </c>
      <c r="F671" s="5645" t="n">
        <v>0.19659660434937276</v>
      </c>
      <c r="G671" s="6796" t="n">
        <v>0.3025971898083941</v>
      </c>
      <c r="H671" s="7947" t="n">
        <v>0.34629217954210567</v>
      </c>
      <c r="I671" s="9098" t="n">
        <v>0.003099040410306347</v>
      </c>
      <c r="J671" s="10249" t="n">
        <v>0.1781739588099729</v>
      </c>
      <c r="K671" s="11398" t="n">
        <v>0.5936215620764163</v>
      </c>
      <c r="L671" s="12547" t="n">
        <v>0.2474141436783725</v>
      </c>
      <c r="M671" s="13696" t="n">
        <v>0.003325166719307865</v>
      </c>
      <c r="N671" s="14845" t="n">
        <v>0.06084650946190238</v>
      </c>
      <c r="O671" s="15996" t="n">
        <v>0.03413893915291366</v>
      </c>
      <c r="P671" s="17209" t="n">
        <v>-0.016035054936247906</v>
      </c>
      <c r="Q671" s="18360" t="n">
        <v>-0.009230065357390436</v>
      </c>
      <c r="R671" s="19511" t="n">
        <v>-0.007941550563744598</v>
      </c>
      <c r="S671" s="20599" t="n">
        <v>0.09458242137540518</v>
      </c>
      <c r="T671" s="21687" t="n">
        <v>0.049994694578363565</v>
      </c>
      <c r="U671" s="22775" t="n">
        <v>1.891849168658349</v>
      </c>
      <c r="V671" s="23863" t="n">
        <v>0.08036882073106</v>
      </c>
      <c r="W671" s="24949" t="n">
        <v>0.05110267841850117</v>
      </c>
      <c r="X671" t="n" s="26035">
        <v>1.572692923703258</v>
      </c>
      <c r="Y671" t="n" s="27184">
        <v>0.5884659544460543</v>
      </c>
      <c r="Z671" t="n" s="28335">
        <v>0.49740742221882106</v>
      </c>
      <c r="AA671" t="n" s="29546">
        <v>0.0</v>
      </c>
      <c r="AB671" t="n" s="30759">
        <v>0.0</v>
      </c>
      <c r="AC671" t="n" s="31972">
        <v>0.0787350295572951</v>
      </c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 s="39690">
        <v>0.0015610522052798466</v>
      </c>
      <c r="AT671" t="n" s="40283">
        <v>1.1902432817187671E-4</v>
      </c>
      <c r="AU671" t="n" s="40876">
        <v>0.0019548980057544018</v>
      </c>
      <c r="AV671" t="n" s="41469">
        <v>5.87064197296825E-4</v>
      </c>
      <c r="AW671" t="n" s="42062">
        <v>5.11371496815215E-7</v>
      </c>
      <c r="AX671" t="n" s="42655">
        <v>7.011357266264548E-4</v>
      </c>
      <c r="AY671" t="n" s="43248">
        <v>2.662596155827437E-5</v>
      </c>
      <c r="AZ671" t="n" s="43841">
        <v>0.002102782949907636</v>
      </c>
      <c r="BA671" t="n" s="44434">
        <v>-0.0021705151362951106</v>
      </c>
      <c r="BB671" t="n" s="45027">
        <v>5.986010416145479E-4</v>
      </c>
      <c r="BC671" t="n" s="45620">
        <v>-1.5861839081155095E-5</v>
      </c>
      <c r="BD671" t="n" s="46213">
        <v>3.9538594240372146E-5</v>
      </c>
      <c r="BE671" t="n" s="46806">
        <v>-2.7310642426300943E-5</v>
      </c>
      <c r="BF671" t="n" s="47399">
        <v>7.26196808203517E-5</v>
      </c>
      <c r="BG671" t="n" s="47992">
        <v>3.138149708390583E-5</v>
      </c>
      <c r="BH671" t="n" s="48585">
        <v>0.005217403811155616</v>
      </c>
      <c r="BI671" t="n" s="49178">
        <v>1.3168587145646825E-4</v>
      </c>
      <c r="BJ671"/>
      <c r="BK671"/>
      <c r="BL671"/>
      <c r="BM671"/>
      <c r="BN671"/>
      <c r="BO671"/>
    </row>
    <row r="672" spans="1:23" x14ac:dyDescent="0.25">
      <c r="A672" s="116" t="str">
        <f>IF(ISBLANK(TBL_DATA[[#This Row],[Row.names]]), "",   DATE(YEAR(TBL_DATA[[#This Row],[Row.names]]), MONTH(TBL_DATA[[#This Row],[Row.names]]), DAY(TBL_DATA[[#This Row],[Row.names]])))</f>
        <v/>
      </c>
      <c r="B672" s="856" t="s">
        <v>799</v>
      </c>
      <c r="C672" s="2069" t="s">
        <v>2012</v>
      </c>
      <c r="D672" s="3282" t="n">
        <v>0.0030032978919525633</v>
      </c>
      <c r="E672" s="4495" t="n">
        <v>0.19513938315099066</v>
      </c>
      <c r="F672" s="5646" t="n">
        <v>0.1852494229908388</v>
      </c>
      <c r="G672" s="6797" t="n">
        <v>0.3031978358505758</v>
      </c>
      <c r="H672" s="7948" t="n">
        <v>0.3522072140622403</v>
      </c>
      <c r="I672" s="9099" t="n">
        <v>0.003091978749567262</v>
      </c>
      <c r="J672" s="10250" t="n">
        <v>0.16729664488551577</v>
      </c>
      <c r="K672" s="11399" t="n">
        <v>0.6085297317160981</v>
      </c>
      <c r="L672" s="12548" t="n">
        <v>0.2570039729725486</v>
      </c>
      <c r="M672" s="13697" t="n">
        <v>0.0033114003670110547</v>
      </c>
      <c r="N672" s="14846" t="n">
        <v>0.06098439464917198</v>
      </c>
      <c r="O672" s="15997" t="n">
        <v>0.03413893915291366</v>
      </c>
      <c r="P672" s="17210" t="n">
        <v>-0.013079915090982719</v>
      </c>
      <c r="Q672" s="18361" t="n">
        <v>-0.009227350584594635</v>
      </c>
      <c r="R672" s="19512" t="n">
        <v>-0.007935915868258201</v>
      </c>
      <c r="S672" s="20600" t="n">
        <v>0.09714171859164167</v>
      </c>
      <c r="T672" s="21688" t="n">
        <v>0.04995891126520175</v>
      </c>
      <c r="U672" s="22776" t="n">
        <v>1.944432257059703</v>
      </c>
      <c r="V672" s="23864" t="n">
        <v>0.08372477424105695</v>
      </c>
      <c r="W672" s="24950" t="n">
        <v>0.05108672539246067</v>
      </c>
      <c r="X672" t="n" s="26036">
        <v>1.6388753359676675</v>
      </c>
      <c r="Y672" t="n" s="27185">
        <v>0.5934704828904638</v>
      </c>
      <c r="Z672" t="n" s="28336">
        <v>0.5069555927027027</v>
      </c>
      <c r="AA672" t="n" s="29547">
        <v>0.0</v>
      </c>
      <c r="AB672" t="n" s="30760">
        <v>0.0</v>
      </c>
      <c r="AC672" t="n" s="31973">
        <v>0.07602126792335054</v>
      </c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 s="39691">
        <v>0.0015026644373923577</v>
      </c>
      <c r="AT672" t="n" s="40284">
        <v>1.0822615646410306E-4</v>
      </c>
      <c r="AU672" t="n" s="40877">
        <v>0.0018762508192046255</v>
      </c>
      <c r="AV672" t="n" s="41470">
        <v>5.646924435648122E-4</v>
      </c>
      <c r="AW672" t="n" s="42063">
        <v>8.714234343632612E-7</v>
      </c>
      <c r="AX672" t="n" s="42656">
        <v>6.559538774920078E-4</v>
      </c>
      <c r="AY672" t="n" s="43249">
        <v>2.6067648429189953E-5</v>
      </c>
      <c r="AZ672" t="n" s="43842">
        <v>0.0020886329228154573</v>
      </c>
      <c r="BA672" t="n" s="44435">
        <v>-0.002058711297129783</v>
      </c>
      <c r="BB672" t="n" s="45028">
        <v>6.476547782890362E-4</v>
      </c>
      <c r="BC672" t="n" s="45621">
        <v>-1.4120182414325182E-5</v>
      </c>
      <c r="BD672" t="n" s="46214">
        <v>3.715155590128492E-5</v>
      </c>
      <c r="BE672" t="n" s="46807">
        <v>-2.3982333535857416E-5</v>
      </c>
      <c r="BF672" t="n" s="47400">
        <v>7.992006760607163E-5</v>
      </c>
      <c r="BG672" t="n" s="47993">
        <v>2.7314168543534506E-5</v>
      </c>
      <c r="BH672" t="n" s="48586">
        <v>0.005149142214733638</v>
      </c>
      <c r="BI672" t="n" s="49179">
        <v>1.286373542931736E-4</v>
      </c>
      <c r="BJ672"/>
      <c r="BK672"/>
      <c r="BL672"/>
      <c r="BM672"/>
      <c r="BN672"/>
      <c r="BO672"/>
    </row>
    <row r="673" spans="1:23" x14ac:dyDescent="0.25">
      <c r="A673" s="116" t="str">
        <f>IF(ISBLANK(TBL_DATA[[#This Row],[Row.names]]), "",   DATE(YEAR(TBL_DATA[[#This Row],[Row.names]]), MONTH(TBL_DATA[[#This Row],[Row.names]]), DAY(TBL_DATA[[#This Row],[Row.names]])))</f>
        <v/>
      </c>
      <c r="B673" s="857" t="s">
        <v>800</v>
      </c>
      <c r="C673" s="2070" t="s">
        <v>2013</v>
      </c>
      <c r="D673" s="3283" t="n">
        <v>0.007782875188044679</v>
      </c>
      <c r="E673" s="4496" t="n">
        <v>0.2044410038023714</v>
      </c>
      <c r="F673" s="5647" t="n">
        <v>0.19933265524514665</v>
      </c>
      <c r="G673" s="6798" t="n">
        <v>0.31232084533130294</v>
      </c>
      <c r="H673" s="7949" t="n">
        <v>0.3601308248128227</v>
      </c>
      <c r="I673" s="9100" t="n">
        <v>0.0031479559300359745</v>
      </c>
      <c r="J673" s="10251" t="n">
        <v>0.17843399444166175</v>
      </c>
      <c r="K673" s="11400" t="n">
        <v>0.6348025789757794</v>
      </c>
      <c r="L673" s="12549" t="n">
        <v>0.271838251649487</v>
      </c>
      <c r="M673" s="13698" t="n">
        <v>0.003358125941678352</v>
      </c>
      <c r="N673" s="14847" t="n">
        <v>0.06247169933211801</v>
      </c>
      <c r="O673" s="15998" t="n">
        <v>0.03413893915291366</v>
      </c>
      <c r="P673" s="17211" t="n">
        <v>-0.005398839249561416</v>
      </c>
      <c r="Q673" s="18362" t="n">
        <v>-0.009384158159712056</v>
      </c>
      <c r="R673" s="19513" t="n">
        <v>-0.008061227567875409</v>
      </c>
      <c r="S673" s="20601" t="n">
        <v>0.11227028952215434</v>
      </c>
      <c r="T673" s="21689" t="n">
        <v>0.05039248339240039</v>
      </c>
      <c r="U673" s="22777" t="n">
        <v>2.227917379024937</v>
      </c>
      <c r="V673" s="23865" t="n">
        <v>0.09581888806570915</v>
      </c>
      <c r="W673" s="24951" t="n">
        <v>0.05137950579325989</v>
      </c>
      <c r="X673" t="n" s="26037">
        <v>1.8649242842323903</v>
      </c>
      <c r="Y673" t="n" s="27186">
        <v>0.6001090107745614</v>
      </c>
      <c r="Z673" t="n" s="28337">
        <v>0.5213811002035719</v>
      </c>
      <c r="AA673" t="n" s="29548">
        <v>0.0</v>
      </c>
      <c r="AB673" t="n" s="30761">
        <v>0.0</v>
      </c>
      <c r="AC673" t="n" s="31974">
        <v>0.07397805700973896</v>
      </c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n" s="39692">
        <v>0.001418995540249668</v>
      </c>
      <c r="AT673" t="n" s="40285">
        <v>1.0877282214138593E-4</v>
      </c>
      <c r="AU673" t="n" s="40878">
        <v>0.0018358455276209836</v>
      </c>
      <c r="AV673" t="n" s="41471">
        <v>5.396714748200053E-4</v>
      </c>
      <c r="AW673" t="n" s="42064">
        <v>1.0098416078422674E-6</v>
      </c>
      <c r="AX673" t="n" s="42657">
        <v>6.402794476946716E-4</v>
      </c>
      <c r="AY673" t="n" s="43250">
        <v>2.8357666908448563E-5</v>
      </c>
      <c r="AZ673" t="n" s="43843">
        <v>0.00208502787121644</v>
      </c>
      <c r="BA673" t="n" s="44436">
        <v>-0.0020264603394730247</v>
      </c>
      <c r="BB673" t="n" s="45029">
        <v>6.337214107693618E-4</v>
      </c>
      <c r="BC673" t="n" s="45622">
        <v>-1.321674849509211E-5</v>
      </c>
      <c r="BD673" t="n" s="46215">
        <v>3.568631861609541E-5</v>
      </c>
      <c r="BE673" t="n" s="46808">
        <v>-2.2294152674698215E-5</v>
      </c>
      <c r="BF673" t="n" s="47401">
        <v>8.193259902317678E-5</v>
      </c>
      <c r="BG673" t="n" s="47994">
        <v>2.5276566874774647E-5</v>
      </c>
      <c r="BH673" t="n" s="48587">
        <v>0.005005672704218282</v>
      </c>
      <c r="BI673" t="n" s="49180">
        <v>1.2573047900306077E-4</v>
      </c>
      <c r="BJ673"/>
      <c r="BK673"/>
      <c r="BL673"/>
      <c r="BM673"/>
      <c r="BN673"/>
      <c r="BO673"/>
    </row>
    <row r="674" spans="1:23" x14ac:dyDescent="0.25">
      <c r="A674" s="116" t="str">
        <f>IF(ISBLANK(TBL_DATA[[#This Row],[Row.names]]), "",   DATE(YEAR(TBL_DATA[[#This Row],[Row.names]]), MONTH(TBL_DATA[[#This Row],[Row.names]]), DAY(TBL_DATA[[#This Row],[Row.names]])))</f>
        <v/>
      </c>
      <c r="B674" s="858" t="s">
        <v>801</v>
      </c>
      <c r="C674" s="2071" t="s">
        <v>2014</v>
      </c>
      <c r="D674" s="3284" t="n">
        <v>-0.001233669302606717</v>
      </c>
      <c r="E674" s="4497" t="n">
        <v>0.20295512190917964</v>
      </c>
      <c r="F674" s="5648" t="n">
        <v>0.20574595083901137</v>
      </c>
      <c r="G674" s="6799" t="n">
        <v>0.3147269971476754</v>
      </c>
      <c r="H674" s="7950" t="n">
        <v>0.36576711290612973</v>
      </c>
      <c r="I674" s="9101" t="n">
        <v>0.0031421324840571023</v>
      </c>
      <c r="J674" s="10252" t="n">
        <v>0.17908880075589595</v>
      </c>
      <c r="K674" s="11401" t="n">
        <v>0.6415577487514501</v>
      </c>
      <c r="L674" s="12550" t="n">
        <v>0.27634020099339324</v>
      </c>
      <c r="M674" s="13699" t="n">
        <v>0.0033563507303990925</v>
      </c>
      <c r="N674" s="14848" t="n">
        <v>0.06263259185696472</v>
      </c>
      <c r="O674" s="15999" t="n">
        <v>0.034227984548890956</v>
      </c>
      <c r="P674" s="17212" t="n">
        <v>-0.006625848169916293</v>
      </c>
      <c r="Q674" s="18363" t="n">
        <v>-0.009449739973956902</v>
      </c>
      <c r="R674" s="19514" t="n">
        <v>-0.008123402245042294</v>
      </c>
      <c r="S674" s="20602" t="n">
        <v>0.10544932721865452</v>
      </c>
      <c r="T674" s="21690" t="n">
        <v>0.050151522097042114</v>
      </c>
      <c r="U674" s="22778" t="n">
        <v>2.102614692623134</v>
      </c>
      <c r="V674" s="23866" t="n">
        <v>0.08411238274414745</v>
      </c>
      <c r="W674" s="24952" t="n">
        <v>0.05092164070865705</v>
      </c>
      <c r="X674" t="n" s="26038">
        <v>1.6518003264150076</v>
      </c>
      <c r="Y674" t="n" s="27187">
        <v>0.6047868326163605</v>
      </c>
      <c r="Z674" t="n" s="28338">
        <v>0.525680702511889</v>
      </c>
      <c r="AA674" t="n" s="29549">
        <v>0.0</v>
      </c>
      <c r="AB674" t="n" s="30762">
        <v>0.0</v>
      </c>
      <c r="AC674" t="n" s="31975">
        <v>0.07865854593172064</v>
      </c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 s="39693">
        <v>0.0014216739176916135</v>
      </c>
      <c r="AT674" t="n" s="40286">
        <v>1.0562604145218822E-4</v>
      </c>
      <c r="AU674" t="n" s="40879">
        <v>0.0018201893692529774</v>
      </c>
      <c r="AV674" t="n" s="41472">
        <v>4.913276545776493E-4</v>
      </c>
      <c r="AW674" t="n" s="42065">
        <v>1.355528738003935E-6</v>
      </c>
      <c r="AX674" t="n" s="42658">
        <v>7.046823113146487E-4</v>
      </c>
      <c r="AY674" t="n" s="43251">
        <v>2.8982725457303674E-5</v>
      </c>
      <c r="AZ674" t="n" s="43844">
        <v>0.0020952494415493505</v>
      </c>
      <c r="BA674" t="n" s="44437">
        <v>-0.002112484626676788</v>
      </c>
      <c r="BB674" t="n" s="45030">
        <v>6.48019330354464E-4</v>
      </c>
      <c r="BC674" t="n" s="45623">
        <v>-1.1562138235015378E-5</v>
      </c>
      <c r="BD674" t="n" s="46216">
        <v>3.34356289558926E-5</v>
      </c>
      <c r="BE674" t="n" s="46809">
        <v>-1.9129315125553452E-5</v>
      </c>
      <c r="BF674" t="n" s="47402">
        <v>8.900134581784613E-5</v>
      </c>
      <c r="BG674" t="n" s="47995">
        <v>2.140709798469614E-5</v>
      </c>
      <c r="BH674" t="n" s="48588">
        <v>0.0049454109446632035</v>
      </c>
      <c r="BI674" t="n" s="49181">
        <v>1.2293385318031254E-4</v>
      </c>
      <c r="BJ674"/>
      <c r="BK674"/>
      <c r="BL674"/>
      <c r="BM674"/>
      <c r="BN674"/>
      <c r="BO674"/>
    </row>
    <row r="675" spans="1:23" x14ac:dyDescent="0.25">
      <c r="A675" s="116" t="str">
        <f>IF(ISBLANK(TBL_DATA[[#This Row],[Row.names]]), "",   DATE(YEAR(TBL_DATA[[#This Row],[Row.names]]), MONTH(TBL_DATA[[#This Row],[Row.names]]), DAY(TBL_DATA[[#This Row],[Row.names]])))</f>
        <v/>
      </c>
      <c r="B675" s="859" t="s">
        <v>802</v>
      </c>
      <c r="C675" s="2072" t="s">
        <v>2015</v>
      </c>
      <c r="D675" s="3285" t="n">
        <v>0.003779690954680732</v>
      </c>
      <c r="E675" s="4498" t="n">
        <v>0.20750192050234673</v>
      </c>
      <c r="F675" s="5649" t="n">
        <v>0.20782338714416637</v>
      </c>
      <c r="G675" s="6800" t="n">
        <v>0.31699340576650425</v>
      </c>
      <c r="H675" s="7951" t="n">
        <v>0.3695263781626293</v>
      </c>
      <c r="I675" s="9102" t="n">
        <v>0.003144517089341747</v>
      </c>
      <c r="J675" s="10253" t="n">
        <v>0.19848692658584044</v>
      </c>
      <c r="K675" s="11402" t="n">
        <v>0.6354862153757056</v>
      </c>
      <c r="L675" s="12551" t="n">
        <v>0.26955047026245194</v>
      </c>
      <c r="M675" s="13700" t="n">
        <v>0.003384664339301023</v>
      </c>
      <c r="N675" s="14849" t="n">
        <v>0.06286671523508508</v>
      </c>
      <c r="O675" s="16000" t="n">
        <v>0.034227984548890956</v>
      </c>
      <c r="P675" s="17213" t="n">
        <v>-0.002871200873630353</v>
      </c>
      <c r="Q675" s="18364" t="n">
        <v>-0.009434159462332089</v>
      </c>
      <c r="R675" s="19515" t="n">
        <v>-0.008102863824756586</v>
      </c>
      <c r="S675" s="20603" t="n">
        <v>0.11305028374294523</v>
      </c>
      <c r="T675" s="21691" t="n">
        <v>0.05008127264021498</v>
      </c>
      <c r="U675" s="22779" t="n">
        <v>2.2573364809457037</v>
      </c>
      <c r="V675" s="23867" t="n">
        <v>0.09552543205186548</v>
      </c>
      <c r="W675" s="24953" t="n">
        <v>0.051174180331448396</v>
      </c>
      <c r="X675" t="n" s="26039">
        <v>1.866672439756922</v>
      </c>
      <c r="Y675" t="n" s="27188">
        <v>0.607886813611407</v>
      </c>
      <c r="Z675" t="n" s="28339">
        <v>0.5191825018839252</v>
      </c>
      <c r="AA675" t="n" s="29550">
        <v>0.0</v>
      </c>
      <c r="AB675" t="n" s="30763">
        <v>0.0</v>
      </c>
      <c r="AC675" t="n" s="31976">
        <v>0.07572951863413256</v>
      </c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 s="39694">
        <v>0.0013774344862055323</v>
      </c>
      <c r="AT675" t="n" s="40287">
        <v>9.814451596425326E-5</v>
      </c>
      <c r="AU675" t="n" s="40880">
        <v>0.0017737011645317124</v>
      </c>
      <c r="AV675" t="n" s="41473">
        <v>4.746382077828203E-4</v>
      </c>
      <c r="AW675" t="n" s="42066">
        <v>1.4408442387696963E-6</v>
      </c>
      <c r="AX675" t="n" s="42659">
        <v>6.777517119343587E-4</v>
      </c>
      <c r="AY675" t="n" s="43252">
        <v>2.672679029873755E-5</v>
      </c>
      <c r="AZ675" t="n" s="43845">
        <v>0.0019864406845375017</v>
      </c>
      <c r="BA675" t="n" s="44438">
        <v>-0.001983079783740088</v>
      </c>
      <c r="BB675" t="n" s="45031">
        <v>6.229234568091308E-4</v>
      </c>
      <c r="BC675" t="n" s="45624">
        <v>-1.0858954259140253E-5</v>
      </c>
      <c r="BD675" t="n" s="46217">
        <v>3.2189881636288585E-5</v>
      </c>
      <c r="BE675" t="n" s="46810">
        <v>-1.783308050984554E-5</v>
      </c>
      <c r="BF675" t="n" s="47403">
        <v>8.97449385068203E-5</v>
      </c>
      <c r="BG675" t="n" s="47996">
        <v>1.9854625627190767E-5</v>
      </c>
      <c r="BH675" t="n" s="48589">
        <v>0.004801250186020813</v>
      </c>
      <c r="BI675" t="n" s="49182">
        <v>1.2005657302232072E-4</v>
      </c>
      <c r="BJ675"/>
      <c r="BK675"/>
      <c r="BL675"/>
      <c r="BM675"/>
      <c r="BN675"/>
      <c r="BO675"/>
    </row>
    <row r="676" spans="1:23" x14ac:dyDescent="0.25">
      <c r="A676" s="116" t="str">
        <f>IF(ISBLANK(TBL_DATA[[#This Row],[Row.names]]), "",   DATE(YEAR(TBL_DATA[[#This Row],[Row.names]]), MONTH(TBL_DATA[[#This Row],[Row.names]]), DAY(TBL_DATA[[#This Row],[Row.names]])))</f>
        <v/>
      </c>
      <c r="B676" s="860" t="s">
        <v>803</v>
      </c>
      <c r="C676" s="2073" t="s">
        <v>2016</v>
      </c>
      <c r="D676" s="3286" t="n">
        <v>-7.998523349536502E-4</v>
      </c>
      <c r="E676" s="4499" t="n">
        <v>0.20653609727177202</v>
      </c>
      <c r="F676" s="5650" t="n">
        <v>0.2190364269902334</v>
      </c>
      <c r="G676" s="6801" t="n">
        <v>0.33505989256046</v>
      </c>
      <c r="H676" s="7952" t="n">
        <v>0.38459542166968363</v>
      </c>
      <c r="I676" s="9103" t="n">
        <v>0.0031087370512553835</v>
      </c>
      <c r="J676" s="10254" t="n">
        <v>0.20034800940777675</v>
      </c>
      <c r="K676" s="11403" t="n">
        <v>0.6415940818921159</v>
      </c>
      <c r="L676" s="12552" t="n">
        <v>0.2711994015136623</v>
      </c>
      <c r="M676" s="13701" t="n">
        <v>0.0033830466634275223</v>
      </c>
      <c r="N676" s="14850" t="n">
        <v>0.06290771321924689</v>
      </c>
      <c r="O676" s="16001" t="n">
        <v>0.03426534665387235</v>
      </c>
      <c r="P676" s="17214" t="n">
        <v>-0.003668756671860951</v>
      </c>
      <c r="Q676" s="18365" t="n">
        <v>-0.00949223749238731</v>
      </c>
      <c r="R676" s="19516" t="n">
        <v>-0.008160073661885552</v>
      </c>
      <c r="S676" s="20604" t="n">
        <v>0.11603598440956109</v>
      </c>
      <c r="T676" s="21692" t="n">
        <v>0.05002937048564867</v>
      </c>
      <c r="U676" s="22780" t="n">
        <v>2.3193572751999136</v>
      </c>
      <c r="V676" s="23868" t="n">
        <v>0.09956395474394752</v>
      </c>
      <c r="W676" s="24954" t="n">
        <v>0.051129382020096086</v>
      </c>
      <c r="X676" t="n" s="26040">
        <v>1.9472943112203964</v>
      </c>
      <c r="Y676" t="n" s="27189">
        <v>0.6201575780958287</v>
      </c>
      <c r="Z676" t="n" s="28340">
        <v>0.5207680880331113</v>
      </c>
      <c r="AA676" t="n" s="29551">
        <v>0.0</v>
      </c>
      <c r="AB676" t="n" s="30764">
        <v>0.0</v>
      </c>
      <c r="AC676" t="n" s="31977">
        <v>0.0743721344687285</v>
      </c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 s="39695">
        <v>0.00156349300106036</v>
      </c>
      <c r="AT676" t="n" s="40288">
        <v>7.422222376902403E-5</v>
      </c>
      <c r="AU676" t="n" s="40881">
        <v>0.001602776432800676</v>
      </c>
      <c r="AV676" t="n" s="41474">
        <v>5.313914945121448E-4</v>
      </c>
      <c r="AW676" t="n" s="42067">
        <v>2.1019576295963043E-6</v>
      </c>
      <c r="AX676" t="n" s="42660">
        <v>6.724235552642702E-4</v>
      </c>
      <c r="AY676" t="n" s="43253">
        <v>2.8574723465162514E-5</v>
      </c>
      <c r="AZ676" t="n" s="43846">
        <v>0.002112515218750772</v>
      </c>
      <c r="BA676" t="n" s="44439">
        <v>-0.0018187985008935002</v>
      </c>
      <c r="BB676" t="n" s="45032">
        <v>6.05328874601719E-4</v>
      </c>
      <c r="BC676" t="n" s="45625">
        <v>-7.495678723310364E-6</v>
      </c>
      <c r="BD676" t="n" s="46218">
        <v>2.7419846640933633E-5</v>
      </c>
      <c r="BE676" t="n" s="46811">
        <v>-1.1432915526206794E-5</v>
      </c>
      <c r="BF676" t="n" s="47404">
        <v>1.0258836683353391E-4</v>
      </c>
      <c r="BG676" t="n" s="47997">
        <v>1.2051335179242338E-5</v>
      </c>
      <c r="BH676" t="n" s="48590">
        <v>0.005122673986203481</v>
      </c>
      <c r="BI676" t="n" s="49183">
        <v>1.1323268290592917E-4</v>
      </c>
      <c r="BJ676"/>
      <c r="BK676"/>
      <c r="BL676"/>
      <c r="BM676"/>
      <c r="BN676"/>
      <c r="BO676"/>
    </row>
    <row r="677" spans="1:23" x14ac:dyDescent="0.25">
      <c r="A677" s="116" t="str">
        <f>IF(ISBLANK(TBL_DATA[[#This Row],[Row.names]]), "",   DATE(YEAR(TBL_DATA[[#This Row],[Row.names]]), MONTH(TBL_DATA[[#This Row],[Row.names]]), DAY(TBL_DATA[[#This Row],[Row.names]])))</f>
        <v/>
      </c>
      <c r="B677" s="861" t="s">
        <v>804</v>
      </c>
      <c r="C677" s="2074" t="s">
        <v>2017</v>
      </c>
      <c r="D677" s="3287" t="n">
        <v>-0.004470443349753558</v>
      </c>
      <c r="E677" s="4500" t="n">
        <v>0.20114234599948566</v>
      </c>
      <c r="F677" s="5651" t="n">
        <v>0.21375541268068887</v>
      </c>
      <c r="G677" s="6802" t="n">
        <v>0.3400903560666006</v>
      </c>
      <c r="H677" s="7953" t="n">
        <v>0.3914258903605798</v>
      </c>
      <c r="I677" s="9104" t="n">
        <v>0.003123565458755854</v>
      </c>
      <c r="J677" s="10255" t="n">
        <v>0.20525972972767126</v>
      </c>
      <c r="K677" s="11404" t="n">
        <v>0.6770709877088501</v>
      </c>
      <c r="L677" s="12553" t="n">
        <v>0.2999243619531866</v>
      </c>
      <c r="M677" s="13702" t="n">
        <v>0.0033501662401051787</v>
      </c>
      <c r="N677" s="14851" t="n">
        <v>0.06356150119793955</v>
      </c>
      <c r="O677" s="16002" t="n">
        <v>0.03516993580032686</v>
      </c>
      <c r="P677" s="17215" t="n">
        <v>-0.008122799052749152</v>
      </c>
      <c r="Q677" s="18366" t="n">
        <v>-0.009639241472940737</v>
      </c>
      <c r="R677" s="19517" t="n">
        <v>-0.008293232715426677</v>
      </c>
      <c r="S677" s="20605" t="n">
        <v>0.1106466410743665</v>
      </c>
      <c r="T677" s="21693" t="n">
        <v>0.05023826466390555</v>
      </c>
      <c r="U677" s="22781" t="n">
        <v>2.2024375605844178</v>
      </c>
      <c r="V677" s="23869" t="n">
        <v>0.09922554539279305</v>
      </c>
      <c r="W677" s="24955" t="n">
        <v>0.051121034258657876</v>
      </c>
      <c r="X677" t="n" s="26041">
        <v>1.940992525517775</v>
      </c>
      <c r="Y677" t="n" s="27190">
        <v>0.6256403842149098</v>
      </c>
      <c r="Z677" t="n" s="28341">
        <v>0.547653505378343</v>
      </c>
      <c r="AA677" t="n" s="29552">
        <v>0.0</v>
      </c>
      <c r="AB677" t="n" s="30765">
        <v>0.0</v>
      </c>
      <c r="AC677" t="n" s="31978">
        <v>0.07148287656988898</v>
      </c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 s="39696">
        <v>0.0015648161050948338</v>
      </c>
      <c r="AT677" t="n" s="40289">
        <v>6.344265179566291E-5</v>
      </c>
      <c r="AU677" t="n" s="40882">
        <v>0.0015599058634130287</v>
      </c>
      <c r="AV677" t="n" s="41475">
        <v>4.7709314610471084E-4</v>
      </c>
      <c r="AW677" t="n" s="42068">
        <v>2.3110596978916894E-6</v>
      </c>
      <c r="AX677" t="n" s="42661">
        <v>6.842880899719314E-4</v>
      </c>
      <c r="AY677" t="n" s="43254">
        <v>2.5028662489582573E-5</v>
      </c>
      <c r="AZ677" t="n" s="43847">
        <v>0.0020818687795875097</v>
      </c>
      <c r="BA677" t="n" s="44440">
        <v>-0.0017469656290861437</v>
      </c>
      <c r="BB677" t="n" s="45033">
        <v>5.544395810406572E-4</v>
      </c>
      <c r="BC677" t="n" s="45626">
        <v>-6.440785034844709E-6</v>
      </c>
      <c r="BD677" t="n" s="46219">
        <v>2.5931908390495128E-5</v>
      </c>
      <c r="BE677" t="n" s="46812">
        <v>-9.424118922779827E-6</v>
      </c>
      <c r="BF677" t="n" s="47405">
        <v>1.0668069783043859E-4</v>
      </c>
      <c r="BG677" t="n" s="47998">
        <v>9.601224030369073E-6</v>
      </c>
      <c r="BH677" t="n" s="48591">
        <v>0.005015857650690071</v>
      </c>
      <c r="BI677" t="n" s="49184">
        <v>1.1114016305622623E-4</v>
      </c>
      <c r="BJ677"/>
      <c r="BK677"/>
      <c r="BL677"/>
      <c r="BM677"/>
      <c r="BN677"/>
      <c r="BO677"/>
    </row>
    <row r="678" spans="1:23" x14ac:dyDescent="0.25">
      <c r="A678" s="116" t="str">
        <f>IF(ISBLANK(TBL_DATA[[#This Row],[Row.names]]), "",   DATE(YEAR(TBL_DATA[[#This Row],[Row.names]]), MONTH(TBL_DATA[[#This Row],[Row.names]]), DAY(TBL_DATA[[#This Row],[Row.names]])))</f>
        <v/>
      </c>
      <c r="B678" s="862" t="s">
        <v>805</v>
      </c>
      <c r="C678" s="2075" t="s">
        <v>2018</v>
      </c>
      <c r="D678" s="3288" t="n">
        <v>-0.0019421799423532185</v>
      </c>
      <c r="E678" s="4501" t="n">
        <v>0.1988095114271744</v>
      </c>
      <c r="F678" s="5652" t="n">
        <v>0.16317374214490465</v>
      </c>
      <c r="G678" s="6803" t="n">
        <v>0.32628195911292307</v>
      </c>
      <c r="H678" s="7954" t="n">
        <v>0.38430264562578637</v>
      </c>
      <c r="I678" s="9105" t="n">
        <v>0.0030408521488417117</v>
      </c>
      <c r="J678" s="10256" t="n">
        <v>0.15566678759684494</v>
      </c>
      <c r="K678" s="11405" t="n">
        <v>0.6683954231721004</v>
      </c>
      <c r="L678" s="12554" t="n">
        <v>0.3117580350289873</v>
      </c>
      <c r="M678" s="13703" t="n">
        <v>0.0032150093163476343</v>
      </c>
      <c r="N678" s="14852" t="n">
        <v>0.061519377348298813</v>
      </c>
      <c r="O678" s="16003" t="n">
        <v>0.035383790581465825</v>
      </c>
      <c r="P678" s="17216" t="n">
        <v>-0.01004920305770629</v>
      </c>
      <c r="Q678" s="18367" t="n">
        <v>-0.009477020517688306</v>
      </c>
      <c r="R678" s="19518" t="n">
        <v>-0.00817425675177671</v>
      </c>
      <c r="S678" s="20606" t="n">
        <v>0.10787313540330512</v>
      </c>
      <c r="T678" s="21694" t="n">
        <v>0.05042926939857855</v>
      </c>
      <c r="U678" s="22782" t="n">
        <v>2.1390977241947855</v>
      </c>
      <c r="V678" s="23870" t="n">
        <v>0.0984233290243679</v>
      </c>
      <c r="W678" s="24956" t="n">
        <v>0.05117127368279361</v>
      </c>
      <c r="X678" t="n" s="26042">
        <v>1.9234097950050213</v>
      </c>
      <c r="Y678" t="n" s="27191">
        <v>0.6199214834362383</v>
      </c>
      <c r="Z678" t="n" s="28342">
        <v>0.5583529663474416</v>
      </c>
      <c r="AA678" t="n" s="29553">
        <v>0.0</v>
      </c>
      <c r="AB678" t="n" s="30766">
        <v>0.0</v>
      </c>
      <c r="AC678" t="n" s="31979">
        <v>0.07172918324919782</v>
      </c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 s="39697">
        <v>0.0016055626281769567</v>
      </c>
      <c r="AT678" t="n" s="40290">
        <v>8.159384136028025E-5</v>
      </c>
      <c r="AU678" t="n" s="40883">
        <v>0.001398566438435963</v>
      </c>
      <c r="AV678" t="n" s="41476">
        <v>4.6830200205792775E-4</v>
      </c>
      <c r="AW678" t="n" s="42069">
        <v>1.6749210212759984E-6</v>
      </c>
      <c r="AX678" t="n" s="42662">
        <v>7.559863931749796E-4</v>
      </c>
      <c r="AY678" t="n" s="43255">
        <v>2.9119739405874185E-5</v>
      </c>
      <c r="AZ678" t="n" s="43848">
        <v>0.0021719131536347943</v>
      </c>
      <c r="BA678" t="n" s="44441">
        <v>-0.001829381891929792</v>
      </c>
      <c r="BB678" t="n" s="45034">
        <v>5.858877658416005E-4</v>
      </c>
      <c r="BC678" t="n" s="45627">
        <v>-7.3107945169134416E-6</v>
      </c>
      <c r="BD678" t="n" s="46220">
        <v>2.4981731983215384E-5</v>
      </c>
      <c r="BE678" t="n" s="46813">
        <v>-1.1447999262164241E-5</v>
      </c>
      <c r="BF678" t="n" s="47406">
        <v>8.628887109932524E-5</v>
      </c>
      <c r="BG678" t="n" s="47999">
        <v>1.231442274364318E-5</v>
      </c>
      <c r="BH678" t="n" s="48592">
        <v>0.005049623867666513</v>
      </c>
      <c r="BI678" t="n" s="49185">
        <v>1.0015330243241525E-4</v>
      </c>
      <c r="BJ678"/>
      <c r="BK678"/>
      <c r="BL678"/>
      <c r="BM678"/>
      <c r="BN678"/>
      <c r="BO678"/>
    </row>
    <row r="679" spans="1:23" x14ac:dyDescent="0.25">
      <c r="A679" s="116" t="str">
        <f>IF(ISBLANK(TBL_DATA[[#This Row],[Row.names]]), "",   DATE(YEAR(TBL_DATA[[#This Row],[Row.names]]), MONTH(TBL_DATA[[#This Row],[Row.names]]), DAY(TBL_DATA[[#This Row],[Row.names]])))</f>
        <v/>
      </c>
      <c r="B679" s="863" t="s">
        <v>806</v>
      </c>
      <c r="C679" s="2076" t="s">
        <v>2019</v>
      </c>
      <c r="D679" s="3289" t="n">
        <v>-0.009172037679722342</v>
      </c>
      <c r="E679" s="4502" t="n">
        <v>0.1878139854175549</v>
      </c>
      <c r="F679" s="5653" t="n">
        <v>0.1266931168955916</v>
      </c>
      <c r="G679" s="6804" t="n">
        <v>0.34217937510646834</v>
      </c>
      <c r="H679" s="7955" t="n">
        <v>0.38741114853727965</v>
      </c>
      <c r="I679" s="9106" t="n">
        <v>0.003181864991021437</v>
      </c>
      <c r="J679" s="10257" t="n">
        <v>0.11343709955295744</v>
      </c>
      <c r="K679" s="11406" t="n">
        <v>0.6897920917979179</v>
      </c>
      <c r="L679" s="12555" t="n">
        <v>0.30034649519479556</v>
      </c>
      <c r="M679" s="13704" t="n">
        <v>0.003400468145411117</v>
      </c>
      <c r="N679" s="14853" t="n">
        <v>0.06453532094954821</v>
      </c>
      <c r="O679" s="16004" t="n">
        <v>0.039856213276050385</v>
      </c>
      <c r="P679" s="17217" t="n">
        <v>-0.019129069068332116</v>
      </c>
      <c r="Q679" s="18368" t="n">
        <v>-0.010165178781110878</v>
      </c>
      <c r="R679" s="19519" t="n">
        <v>-0.008798547950656415</v>
      </c>
      <c r="S679" s="20607" t="n">
        <v>0.08564890335379927</v>
      </c>
      <c r="T679" s="21695" t="n">
        <v>0.05147043978986629</v>
      </c>
      <c r="U679" s="22783" t="n">
        <v>1.6640406358187398</v>
      </c>
      <c r="V679" s="23871" t="n">
        <v>0.07774215547931784</v>
      </c>
      <c r="W679" s="24957" t="n">
        <v>0.05257431358040915</v>
      </c>
      <c r="X679" t="n" s="26043">
        <v>1.4787098524912938</v>
      </c>
      <c r="Y679" t="n" s="27192">
        <v>0.6224236085956893</v>
      </c>
      <c r="Z679" t="n" s="28343">
        <v>0.5480387716163845</v>
      </c>
      <c r="AA679" t="n" s="29554">
        <v>0.0</v>
      </c>
      <c r="AB679" t="n" s="30767">
        <v>0.0</v>
      </c>
      <c r="AC679" t="n" s="31980">
        <v>0.06948355131497498</v>
      </c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 s="39698">
        <v>0.0015542911351551852</v>
      </c>
      <c r="AT679" t="n" s="40291">
        <v>7.959374052754554E-5</v>
      </c>
      <c r="AU679" t="n" s="40884">
        <v>0.0013538359329818366</v>
      </c>
      <c r="AV679" t="n" s="41477">
        <v>4.5271153774931834E-4</v>
      </c>
      <c r="AW679" t="n" s="42070">
        <v>1.5911692522265925E-6</v>
      </c>
      <c r="AX679" t="n" s="42663">
        <v>7.358543370857918E-4</v>
      </c>
      <c r="AY679" t="n" s="43256">
        <v>2.896960973865171E-5</v>
      </c>
      <c r="AZ679" t="n" s="43849">
        <v>0.002104705694956491</v>
      </c>
      <c r="BA679" t="n" s="44442">
        <v>-0.0017705047029912024</v>
      </c>
      <c r="BB679" t="n" s="45035">
        <v>5.684008029743569E-4</v>
      </c>
      <c r="BC679" t="n" s="45628">
        <v>-7.169583555359518E-6</v>
      </c>
      <c r="BD679" t="n" s="46221">
        <v>2.4257839640924613E-5</v>
      </c>
      <c r="BE679" t="n" s="46814">
        <v>-1.1267575773183242E-5</v>
      </c>
      <c r="BF679" t="n" s="47407">
        <v>8.27358413609143E-5</v>
      </c>
      <c r="BG679" t="n" s="48000">
        <v>1.215332938409378E-5</v>
      </c>
      <c r="BH679" t="n" s="48593">
        <v>0.004897590649788259</v>
      </c>
      <c r="BI679" t="n" s="49186">
        <v>9.680958947383281E-5</v>
      </c>
      <c r="BJ679"/>
      <c r="BK679"/>
      <c r="BL679"/>
      <c r="BM679"/>
      <c r="BN679"/>
      <c r="BO679"/>
    </row>
    <row r="680" spans="1:23" x14ac:dyDescent="0.25">
      <c r="A680" s="116" t="str">
        <f>IF(ISBLANK(TBL_DATA[[#This Row],[Row.names]]), "",   DATE(YEAR(TBL_DATA[[#This Row],[Row.names]]), MONTH(TBL_DATA[[#This Row],[Row.names]]), DAY(TBL_DATA[[#This Row],[Row.names]])))</f>
        <v/>
      </c>
      <c r="B680" s="864" t="s">
        <v>807</v>
      </c>
      <c r="C680" s="2077" t="s">
        <v>2020</v>
      </c>
      <c r="D680" s="3290" t="n">
        <v>-0.001813860395296467</v>
      </c>
      <c r="E680" s="4503" t="n">
        <v>0.18565945667242678</v>
      </c>
      <c r="F680" s="5654" t="n">
        <v>0.124721197323308</v>
      </c>
      <c r="G680" s="6805" t="n">
        <v>0.34422783258738604</v>
      </c>
      <c r="H680" s="7956" t="n">
        <v>0.38954979407876267</v>
      </c>
      <c r="I680" s="9107" t="n">
        <v>0.0031848961000107215</v>
      </c>
      <c r="J680" s="10258" t="n">
        <v>0.11220383503830211</v>
      </c>
      <c r="K680" s="11407" t="n">
        <v>0.6925533678130625</v>
      </c>
      <c r="L680" s="12556" t="n">
        <v>0.3038407490027264</v>
      </c>
      <c r="M680" s="13705" t="n">
        <v>0.0034011395071820096</v>
      </c>
      <c r="N680" s="14854" t="n">
        <v>0.06470985358007672</v>
      </c>
      <c r="O680" s="16005" t="n">
        <v>0.0400209706883843</v>
      </c>
      <c r="P680" s="17218" t="n">
        <v>-0.02090823200284664</v>
      </c>
      <c r="Q680" s="18369" t="n">
        <v>-0.010226539595029378</v>
      </c>
      <c r="R680" s="19520" t="n">
        <v>-0.008856212778093541</v>
      </c>
      <c r="S680" s="20608" t="n">
        <v>0.07762934199451976</v>
      </c>
      <c r="T680" s="21696" t="n">
        <v>0.05144655896369466</v>
      </c>
      <c r="U680" s="22784" t="n">
        <v>1.5089316673113558</v>
      </c>
      <c r="V680" s="23872" t="n">
        <v>0.07274792419241649</v>
      </c>
      <c r="W680" s="24958" t="n">
        <v>0.05252162466222817</v>
      </c>
      <c r="X680" t="n" s="26044">
        <v>1.385104224407864</v>
      </c>
      <c r="Y680" t="n" s="27193">
        <v>0.6241392425402865</v>
      </c>
      <c r="Z680" t="n" s="28344">
        <v>0.5512175151450891</v>
      </c>
      <c r="AA680" t="n" s="29555">
        <v>0.0</v>
      </c>
      <c r="AB680" t="n" s="30768">
        <v>0.0</v>
      </c>
      <c r="AC680" t="n" s="31981">
        <v>0.07887404512219766</v>
      </c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 s="39699">
        <v>0.0015178840639615975</v>
      </c>
      <c r="AT680" t="n" s="40292">
        <v>1.3354844041488947E-4</v>
      </c>
      <c r="AU680" t="n" s="40885">
        <v>0.0012342360670289836</v>
      </c>
      <c r="AV680" t="n" s="41478">
        <v>5.210816700783409E-4</v>
      </c>
      <c r="AW680" t="n" s="42071">
        <v>9.668391725304103E-7</v>
      </c>
      <c r="AX680" t="n" s="42664">
        <v>7.88737567567961E-4</v>
      </c>
      <c r="AY680" t="n" s="43257">
        <v>2.7082925769684853E-5</v>
      </c>
      <c r="AZ680" t="n" s="43850">
        <v>0.0024185896411482136</v>
      </c>
      <c r="BA680" t="n" s="44443">
        <v>-0.00210306671113837</v>
      </c>
      <c r="BB680" t="n" s="45036">
        <v>5.914202384885964E-4</v>
      </c>
      <c r="BC680" t="n" s="45629">
        <v>-8.038648892441773E-6</v>
      </c>
      <c r="BD680" t="n" s="46222">
        <v>2.3360902592614585E-5</v>
      </c>
      <c r="BE680" t="n" s="46815">
        <v>-1.3280456179433075E-5</v>
      </c>
      <c r="BF680" t="n" s="47408">
        <v>6.277417214042194E-5</v>
      </c>
      <c r="BG680" t="n" s="48001">
        <v>1.4846978846332915E-5</v>
      </c>
      <c r="BH680" t="n" s="48594">
        <v>0.004948601019984002</v>
      </c>
      <c r="BI680" t="n" s="49187">
        <v>8.613947621604735E-5</v>
      </c>
      <c r="BJ680"/>
      <c r="BK680"/>
      <c r="BL680"/>
      <c r="BM680"/>
      <c r="BN680"/>
      <c r="BO680"/>
    </row>
    <row r="681" spans="1:23" x14ac:dyDescent="0.25">
      <c r="A681" s="116" t="str">
        <f>IF(ISBLANK(TBL_DATA[[#This Row],[Row.names]]), "",   DATE(YEAR(TBL_DATA[[#This Row],[Row.names]]), MONTH(TBL_DATA[[#This Row],[Row.names]]), DAY(TBL_DATA[[#This Row],[Row.names]])))</f>
        <v/>
      </c>
      <c r="B681" s="865" t="s">
        <v>808</v>
      </c>
      <c r="C681" s="2078" t="s">
        <v>2021</v>
      </c>
      <c r="D681" s="3291" t="n">
        <v>0.001040165423898765</v>
      </c>
      <c r="E681" s="4504" t="n">
        <v>0.18689273864377598</v>
      </c>
      <c r="F681" s="5655" t="n">
        <v>0.14587434676866984</v>
      </c>
      <c r="G681" s="6806" t="n">
        <v>0.3505713153298264</v>
      </c>
      <c r="H681" s="7957" t="n">
        <v>0.41121684979362066</v>
      </c>
      <c r="I681" s="9108" t="n">
        <v>0.003100181048087303</v>
      </c>
      <c r="J681" s="10259" t="n">
        <v>0.12872455760240098</v>
      </c>
      <c r="K681" s="11408" t="n">
        <v>0.6915385516799429</v>
      </c>
      <c r="L681" s="12557" t="n">
        <v>0.3096460130625334</v>
      </c>
      <c r="M681" s="13706" t="n">
        <v>0.0033569532197773384</v>
      </c>
      <c r="N681" s="14855" t="n">
        <v>0.0641371475307062</v>
      </c>
      <c r="O681" s="16006" t="n">
        <v>0.03933241300842156</v>
      </c>
      <c r="P681" s="17219" t="n">
        <v>-0.019889814598952116</v>
      </c>
      <c r="Q681" s="18370" t="n">
        <v>-0.01005597659085538</v>
      </c>
      <c r="R681" s="19521" t="n">
        <v>-0.00869777767120651</v>
      </c>
      <c r="S681" s="20609" t="n">
        <v>0.0755967480462918</v>
      </c>
      <c r="T681" s="21697" t="n">
        <v>0.05145456488168412</v>
      </c>
      <c r="U681" s="22785" t="n">
        <v>1.4691941953084395</v>
      </c>
      <c r="V681" s="23873" t="n">
        <v>0.0697598235474508</v>
      </c>
      <c r="W681" s="24959" t="n">
        <v>0.05251471715452143</v>
      </c>
      <c r="X681" t="n" s="26045">
        <v>1.3283861615818413</v>
      </c>
      <c r="Y681" t="n" s="27194">
        <v>0.6412619198062681</v>
      </c>
      <c r="Z681" t="n" s="28345">
        <v>0.5564584558280461</v>
      </c>
      <c r="AA681" t="n" s="29556">
        <v>0.0</v>
      </c>
      <c r="AB681" t="n" s="30769">
        <v>0.0</v>
      </c>
      <c r="AC681" t="n" s="31982">
        <v>0.07620400658702663</v>
      </c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 s="39700">
        <v>0.0014741368061486056</v>
      </c>
      <c r="AT681" t="n" s="40293">
        <v>1.3042682610771262E-4</v>
      </c>
      <c r="AU681" t="n" s="40886">
        <v>0.001107443323261998</v>
      </c>
      <c r="AV681" t="n" s="41479">
        <v>5.074101054919155E-4</v>
      </c>
      <c r="AW681" t="n" s="42072">
        <v>4.808857838706654E-7</v>
      </c>
      <c r="AX681" t="n" s="42665">
        <v>8.057821850746198E-4</v>
      </c>
      <c r="AY681" t="n" s="43258">
        <v>2.177212584128143E-5</v>
      </c>
      <c r="AZ681" t="n" s="43851">
        <v>0.002414509761421338</v>
      </c>
      <c r="BA681" t="n" s="44444">
        <v>-0.0019516619179820378</v>
      </c>
      <c r="BB681" t="n" s="45037">
        <v>5.84468384555449E-4</v>
      </c>
      <c r="BC681" t="n" s="45630">
        <v>-8.711731061059637E-6</v>
      </c>
      <c r="BD681" t="n" s="46223">
        <v>2.2654888451476577E-5</v>
      </c>
      <c r="BE681" t="n" s="46816">
        <v>-1.4841324510681604E-5</v>
      </c>
      <c r="BF681" t="n" s="47409">
        <v>4.722539401740979E-5</v>
      </c>
      <c r="BG681" t="n" s="48002">
        <v>1.6936791141998713E-5</v>
      </c>
      <c r="BH681" t="n" s="48595">
        <v>0.004936271665178932</v>
      </c>
      <c r="BI681" t="n" s="49188">
        <v>7.78093403645569E-5</v>
      </c>
      <c r="BJ681"/>
      <c r="BK681"/>
      <c r="BL681"/>
      <c r="BM681"/>
      <c r="BN681"/>
      <c r="BO681"/>
    </row>
    <row r="682" spans="1:23" x14ac:dyDescent="0.25">
      <c r="A682" s="116" t="str">
        <f>IF(ISBLANK(TBL_DATA[[#This Row],[Row.names]]), "",   DATE(YEAR(TBL_DATA[[#This Row],[Row.names]]), MONTH(TBL_DATA[[#This Row],[Row.names]]), DAY(TBL_DATA[[#This Row],[Row.names]])))</f>
        <v/>
      </c>
      <c r="B682" s="866" t="s">
        <v>809</v>
      </c>
      <c r="C682" s="2079" t="s">
        <v>2022</v>
      </c>
      <c r="D682" s="3292" t="n">
        <v>0.010578632414432038</v>
      </c>
      <c r="E682" s="4505" t="n">
        <v>0.19944844064124712</v>
      </c>
      <c r="F682" s="5656" t="n">
        <v>0.17651770901496477</v>
      </c>
      <c r="G682" s="6807" t="n">
        <v>0.36658193368916386</v>
      </c>
      <c r="H682" s="7958" t="n">
        <v>0.417201647212448</v>
      </c>
      <c r="I682" s="9109" t="n">
        <v>0.003229538092224505</v>
      </c>
      <c r="J682" s="10260" t="n">
        <v>0.1596068767225245</v>
      </c>
      <c r="K682" s="11409" t="n">
        <v>0.7428141543128374</v>
      </c>
      <c r="L682" s="12558" t="n">
        <v>0.33706712794747623</v>
      </c>
      <c r="M682" s="13707" t="n">
        <v>0.003444419432774916</v>
      </c>
      <c r="N682" s="14856" t="n">
        <v>0.06715549026154233</v>
      </c>
      <c r="O682" s="16007" t="n">
        <v>0.03933241300842156</v>
      </c>
      <c r="P682" s="17220" t="n">
        <v>-0.009521589221953564</v>
      </c>
      <c r="Q682" s="18371" t="n">
        <v>-0.010402764791888057</v>
      </c>
      <c r="R682" s="19522" t="n">
        <v>-0.008980648002580438</v>
      </c>
      <c r="S682" s="20610" t="n">
        <v>0.08933891868437915</v>
      </c>
      <c r="T682" s="21698" t="n">
        <v>0.05260433087427619</v>
      </c>
      <c r="U682" s="22786" t="n">
        <v>1.6983186973311808</v>
      </c>
      <c r="V682" s="23874" t="n">
        <v>0.08130520960143883</v>
      </c>
      <c r="W682" s="24960" t="n">
        <v>0.05323664466573962</v>
      </c>
      <c r="X682" t="n" s="26046">
        <v>1.5272414351418113</v>
      </c>
      <c r="Y682" t="n" s="27195">
        <v>0.6459114855864139</v>
      </c>
      <c r="Z682" t="n" s="28346">
        <v>0.5805748254510148</v>
      </c>
      <c r="AA682" t="n" s="29557">
        <v>0.0</v>
      </c>
      <c r="AB682" t="n" s="30770">
        <v>0.0</v>
      </c>
      <c r="AC682" t="n" s="31983">
        <v>0.07318438776373502</v>
      </c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n" s="39701">
        <v>0.0014289878002015223</v>
      </c>
      <c r="AT682" t="n" s="40294">
        <v>1.3068114780567471E-4</v>
      </c>
      <c r="AU682" t="n" s="40887">
        <v>0.0010936898658348117</v>
      </c>
      <c r="AV682" t="n" s="41480">
        <v>5.152130075605536E-4</v>
      </c>
      <c r="AW682" t="n" s="42073">
        <v>7.284303908442188E-7</v>
      </c>
      <c r="AX682" t="n" s="42666">
        <v>8.170171891835834E-4</v>
      </c>
      <c r="AY682" t="n" s="43259">
        <v>2.009552704838642E-5</v>
      </c>
      <c r="AZ682" t="n" s="43852">
        <v>0.0023022848804825366</v>
      </c>
      <c r="BA682" t="n" s="44445">
        <v>-0.0019201240960497654</v>
      </c>
      <c r="BB682" t="n" s="45038">
        <v>5.938851510318784E-4</v>
      </c>
      <c r="BC682" t="n" s="45631">
        <v>-7.697183284974826E-6</v>
      </c>
      <c r="BD682" t="n" s="46224">
        <v>2.1441927584573117E-5</v>
      </c>
      <c r="BE682" t="n" s="46817">
        <v>-1.2872585371305702E-5</v>
      </c>
      <c r="BF682" t="n" s="47410">
        <v>5.2865504782800137E-5</v>
      </c>
      <c r="BG682" t="n" s="48003">
        <v>1.4511030988387963E-5</v>
      </c>
      <c r="BH682" t="n" s="48596">
        <v>0.004821745766409833</v>
      </c>
      <c r="BI682" t="n" s="49189">
        <v>7.7070075810763E-5</v>
      </c>
      <c r="BJ682"/>
      <c r="BK682"/>
      <c r="BL682"/>
      <c r="BM682"/>
      <c r="BN682"/>
      <c r="BO682"/>
    </row>
    <row r="683" spans="1:23" x14ac:dyDescent="0.25">
      <c r="A683" s="116" t="str">
        <f>IF(ISBLANK(TBL_DATA[[#This Row],[Row.names]]), "",   DATE(YEAR(TBL_DATA[[#This Row],[Row.names]]), MONTH(TBL_DATA[[#This Row],[Row.names]]), DAY(TBL_DATA[[#This Row],[Row.names]])))</f>
        <v/>
      </c>
      <c r="B683" s="867" t="s">
        <v>810</v>
      </c>
      <c r="C683" s="2080" t="s">
        <v>2023</v>
      </c>
      <c r="D683" s="3293" t="n">
        <v>0.006627603037548116</v>
      </c>
      <c r="E683" s="4506" t="n">
        <v>0.20739790876982322</v>
      </c>
      <c r="F683" s="5657" t="n">
        <v>0.19246854988392093</v>
      </c>
      <c r="G683" s="6808" t="n">
        <v>0.3729564432175783</v>
      </c>
      <c r="H683" s="7959" t="n">
        <v>0.4246034898010437</v>
      </c>
      <c r="I683" s="9110" t="n">
        <v>0.0032569337511356455</v>
      </c>
      <c r="J683" s="10261" t="n">
        <v>0.17480061772380706</v>
      </c>
      <c r="K683" s="11410" t="n">
        <v>0.7604649029573565</v>
      </c>
      <c r="L683" s="12559" t="n">
        <v>0.3531350436557765</v>
      </c>
      <c r="M683" s="13708" t="n">
        <v>0.003453282636607482</v>
      </c>
      <c r="N683" s="14857" t="n">
        <v>0.0681593724747425</v>
      </c>
      <c r="O683" s="16008" t="n">
        <v>0.03933241300842156</v>
      </c>
      <c r="P683" s="17221" t="n">
        <v>-0.002957091498055231</v>
      </c>
      <c r="Q683" s="18372" t="n">
        <v>-0.01047137269294147</v>
      </c>
      <c r="R683" s="19523" t="n">
        <v>-0.009027997213624753</v>
      </c>
      <c r="S683" s="20611" t="n">
        <v>0.083864457987332</v>
      </c>
      <c r="T683" s="21699" t="n">
        <v>0.05237152645227361</v>
      </c>
      <c r="U683" s="22787" t="n">
        <v>1.6013369032456601</v>
      </c>
      <c r="V683" s="23875" t="n">
        <v>0.07342420737480082</v>
      </c>
      <c r="W683" s="24961" t="n">
        <v>0.052900938623831543</v>
      </c>
      <c r="X683" t="n" s="26047">
        <v>1.3879566088024697</v>
      </c>
      <c r="Y683" t="n" s="27196">
        <v>0.6516160601159579</v>
      </c>
      <c r="Z683" t="n" s="28347">
        <v>0.5942516669356313</v>
      </c>
      <c r="AA683" t="n" s="29558">
        <v>0.0</v>
      </c>
      <c r="AB683" t="n" s="30771">
        <v>0.0</v>
      </c>
      <c r="AC683" t="n" s="31984">
        <v>0.08419913991008267</v>
      </c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n" s="39702">
        <v>0.0015719417136257003</v>
      </c>
      <c r="AT683" t="n" s="40295">
        <v>1.9985761902808946E-4</v>
      </c>
      <c r="AU683" t="n" s="40888">
        <v>9.937164019653863E-4</v>
      </c>
      <c r="AV683" t="n" s="41481">
        <v>5.917773578070091E-4</v>
      </c>
      <c r="AW683" t="n" s="42074">
        <v>1.5055391008065458E-6</v>
      </c>
      <c r="AX683" t="n" s="42667">
        <v>8.548212134667077E-4</v>
      </c>
      <c r="AY683" t="n" s="43260">
        <v>2.6661816229516103E-5</v>
      </c>
      <c r="AZ683" t="n" s="43853">
        <v>0.0027463035549711327</v>
      </c>
      <c r="BA683" t="n" s="44446">
        <v>-0.0022323780095534493</v>
      </c>
      <c r="BB683" t="n" s="45039">
        <v>5.954038646879158E-4</v>
      </c>
      <c r="BC683" t="n" s="45632">
        <v>-4.5329996747462554E-6</v>
      </c>
      <c r="BD683" t="n" s="46225">
        <v>1.76827084188255E-5</v>
      </c>
      <c r="BE683" t="n" s="46818">
        <v>-6.7284489654042756E-6</v>
      </c>
      <c r="BF683" t="n" s="47411">
        <v>7.06417799518541E-5</v>
      </c>
      <c r="BG683" t="n" s="48004">
        <v>6.937979053883478E-6</v>
      </c>
      <c r="BH683" t="n" s="48597">
        <v>0.005181640776239123</v>
      </c>
      <c r="BI683" t="n" s="49190">
        <v>7.490327695578605E-5</v>
      </c>
      <c r="BJ683"/>
      <c r="BK683"/>
      <c r="BL683"/>
      <c r="BM683"/>
      <c r="BN683"/>
      <c r="BO683"/>
    </row>
    <row r="684" spans="1:23" x14ac:dyDescent="0.25">
      <c r="A684" s="116" t="str">
        <f>IF(ISBLANK(TBL_DATA[[#This Row],[Row.names]]), "",   DATE(YEAR(TBL_DATA[[#This Row],[Row.names]]), MONTH(TBL_DATA[[#This Row],[Row.names]]), DAY(TBL_DATA[[#This Row],[Row.names]])))</f>
        <v/>
      </c>
      <c r="B684" s="868" t="s">
        <v>811</v>
      </c>
      <c r="C684" s="2081" t="s">
        <v>2024</v>
      </c>
      <c r="D684" s="3294" t="n">
        <v>5.9071106844858E-4</v>
      </c>
      <c r="E684" s="4507" t="n">
        <v>0.20811113207855536</v>
      </c>
      <c r="F684" s="5658" t="n">
        <v>0.1937440560133803</v>
      </c>
      <c r="G684" s="6809" t="n">
        <v>0.37360309749740506</v>
      </c>
      <c r="H684" s="7960" t="n">
        <v>0.42531955514035263</v>
      </c>
      <c r="I684" s="9111" t="n">
        <v>0.0032549665278163334</v>
      </c>
      <c r="J684" s="10262" t="n">
        <v>0.178772952806044</v>
      </c>
      <c r="K684" s="11411" t="n">
        <v>0.7647242375036358</v>
      </c>
      <c r="L684" s="12560" t="n">
        <v>0.35524137248927895</v>
      </c>
      <c r="M684" s="13709" t="n">
        <v>0.0034477192866262524</v>
      </c>
      <c r="N684" s="14858" t="n">
        <v>0.0681606287038852</v>
      </c>
      <c r="O684" s="16009" t="n">
        <v>0.03933241300842156</v>
      </c>
      <c r="P684" s="17222" t="n">
        <v>-0.0023681272162848765</v>
      </c>
      <c r="Q684" s="18373" t="n">
        <v>-0.010472936564378093</v>
      </c>
      <c r="R684" s="19524" t="n">
        <v>-0.009029534482552061</v>
      </c>
      <c r="S684" s="20612" t="n">
        <v>0.08568448431081288</v>
      </c>
      <c r="T684" s="21700" t="n">
        <v>0.05231981881026144</v>
      </c>
      <c r="U684" s="22788" t="n">
        <v>1.6377060597543136</v>
      </c>
      <c r="V684" s="23876" t="n">
        <v>0.07760933969063188</v>
      </c>
      <c r="W684" s="24962" t="n">
        <v>0.05269191700195117</v>
      </c>
      <c r="X684" t="n" s="26048">
        <v>1.47288890035559</v>
      </c>
      <c r="Y684" t="n" s="27197">
        <v>0.652165282072231</v>
      </c>
      <c r="Z684" t="n" s="28348">
        <v>0.5960212852652823</v>
      </c>
      <c r="AA684" t="n" s="29559">
        <v>0.0</v>
      </c>
      <c r="AB684" t="n" s="30772">
        <v>0.0</v>
      </c>
      <c r="AC684" t="n" s="31985">
        <v>0.08572820137272251</v>
      </c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 s="39703">
        <v>0.0015821380082208102</v>
      </c>
      <c r="AT684" t="n" s="40296">
        <v>2.1025373647692934E-4</v>
      </c>
      <c r="AU684" t="n" s="40889">
        <v>9.010287560726779E-4</v>
      </c>
      <c r="AV684" t="n" s="41482">
        <v>6.806956837863773E-4</v>
      </c>
      <c r="AW684" t="n" s="42075">
        <v>1.8930391118625788E-6</v>
      </c>
      <c r="AX684" t="n" s="42668">
        <v>8.629183170555993E-4</v>
      </c>
      <c r="AY684" t="n" s="43261">
        <v>3.243494677847813E-5</v>
      </c>
      <c r="AZ684" t="n" s="43854">
        <v>0.002754865788612682</v>
      </c>
      <c r="BA684" t="n" s="44447">
        <v>-0.0022763064047089413</v>
      </c>
      <c r="BB684" t="n" s="45040">
        <v>5.853422805363014E-4</v>
      </c>
      <c r="BC684" t="n" s="45633">
        <v>-3.068648227586111E-6</v>
      </c>
      <c r="BD684" t="n" s="46226">
        <v>1.607381352004805E-5</v>
      </c>
      <c r="BE684" t="n" s="46819">
        <v>-3.862944540209671E-6</v>
      </c>
      <c r="BF684" t="n" s="47412">
        <v>7.989096718299497E-5</v>
      </c>
      <c r="BG684" t="n" s="48005">
        <v>3.391637481628823E-6</v>
      </c>
      <c r="BH684" t="n" s="48598">
        <v>0.00516203764103151</v>
      </c>
      <c r="BI684" t="n" s="49191">
        <v>7.466438903921736E-5</v>
      </c>
      <c r="BJ684"/>
      <c r="BK684"/>
      <c r="BL684"/>
      <c r="BM684"/>
      <c r="BN684"/>
      <c r="BO684"/>
    </row>
    <row r="685" spans="1:23" x14ac:dyDescent="0.25">
      <c r="A685" s="116" t="str">
        <f>IF(ISBLANK(TBL_DATA[[#This Row],[Row.names]]), "",   DATE(YEAR(TBL_DATA[[#This Row],[Row.names]]), MONTH(TBL_DATA[[#This Row],[Row.names]]), DAY(TBL_DATA[[#This Row],[Row.names]])))</f>
        <v/>
      </c>
      <c r="B685" s="869" t="s">
        <v>812</v>
      </c>
      <c r="C685" s="2082" t="s">
        <v>2025</v>
      </c>
      <c r="D685" s="3295" t="n">
        <v>-0.005264064152707024</v>
      </c>
      <c r="E685" s="4508" t="n">
        <v>0.20175155757569452</v>
      </c>
      <c r="F685" s="5659" t="n">
        <v>0.182886139126738</v>
      </c>
      <c r="G685" s="6810" t="n">
        <v>0.3680227635514451</v>
      </c>
      <c r="H685" s="7961" t="n">
        <v>0.40443921319780995</v>
      </c>
      <c r="I685" s="9112" t="n">
        <v>0.003307232984613059</v>
      </c>
      <c r="J685" s="10263" t="n">
        <v>0.18364065580701183</v>
      </c>
      <c r="K685" s="11412" t="n">
        <v>0.769396276547862</v>
      </c>
      <c r="L685" s="12561" t="n">
        <v>0.3626869827850658</v>
      </c>
      <c r="M685" s="13710" t="n">
        <v>0.0034211974352581064</v>
      </c>
      <c r="N685" s="14859" t="n">
        <v>0.06803024165063248</v>
      </c>
      <c r="O685" s="16010" t="n">
        <v>0.03914081020510564</v>
      </c>
      <c r="P685" s="17223" t="n">
        <v>-0.007619725395403454</v>
      </c>
      <c r="Q685" s="18374" t="n">
        <v>-0.010445732886249165</v>
      </c>
      <c r="R685" s="19525" t="n">
        <v>-0.009005091943040647</v>
      </c>
      <c r="S685" s="20613" t="n">
        <v>0.06988000292120544</v>
      </c>
      <c r="T685" s="21701" t="n">
        <v>0.05277165385939056</v>
      </c>
      <c r="U685" s="22789" t="n">
        <v>1.3241958098830837</v>
      </c>
      <c r="V685" s="23877" t="n">
        <v>0.06465164916103183</v>
      </c>
      <c r="W685" s="24963" t="n">
        <v>0.052956422192543644</v>
      </c>
      <c r="X685" t="n" s="26049">
        <v>1.2208462445964656</v>
      </c>
      <c r="Y685" t="n" s="27198">
        <v>0.6359553547206045</v>
      </c>
      <c r="Z685" t="n" s="28349">
        <v>0.6022349896718603</v>
      </c>
      <c r="AA685" t="n" s="29560">
        <v>0.0</v>
      </c>
      <c r="AB685" t="n" s="30773">
        <v>0.0</v>
      </c>
      <c r="AC685" t="n" s="31986">
        <v>0.0822441920060168</v>
      </c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 s="39704">
        <v>0.0016134520324934947</v>
      </c>
      <c r="AT685" t="n" s="40297">
        <v>1.99136267727243E-4</v>
      </c>
      <c r="AU685" t="n" s="40890">
        <v>9.088148661063589E-4</v>
      </c>
      <c r="AV685" t="n" s="41483">
        <v>6.521014233612066E-4</v>
      </c>
      <c r="AW685" t="n" s="42076">
        <v>2.202101390948874E-6</v>
      </c>
      <c r="AX685" t="n" s="42669">
        <v>8.401676145292461E-4</v>
      </c>
      <c r="AY685" t="n" s="43262">
        <v>3.53421360121675E-5</v>
      </c>
      <c r="AZ685" t="n" s="43855">
        <v>0.0026519676612209372</v>
      </c>
      <c r="BA685" t="n" s="44448">
        <v>-0.0022399294494456377</v>
      </c>
      <c r="BB685" t="n" s="45041">
        <v>6.155908117135491E-4</v>
      </c>
      <c r="BC685" t="n" s="45634">
        <v>-1.890518431570229E-6</v>
      </c>
      <c r="BD685" t="n" s="46227">
        <v>1.4766727821033206E-5</v>
      </c>
      <c r="BE685" t="n" s="46820">
        <v>-1.559666274377405E-6</v>
      </c>
      <c r="BF685" t="n" s="47413">
        <v>8.723333033686402E-5</v>
      </c>
      <c r="BG685" t="n" s="48006">
        <v>5.424907325438505E-7</v>
      </c>
      <c r="BH685" t="n" s="48599">
        <v>0.005101573815416822</v>
      </c>
      <c r="BI685" t="n" s="49192">
        <v>7.439824864505764E-5</v>
      </c>
      <c r="BJ685"/>
      <c r="BK685"/>
      <c r="BL685"/>
      <c r="BM685"/>
      <c r="BN685"/>
      <c r="BO685"/>
    </row>
    <row r="686" spans="1:23" x14ac:dyDescent="0.25">
      <c r="A686" s="116" t="str">
        <f>IF(ISBLANK(TBL_DATA[[#This Row],[Row.names]]), "",   DATE(YEAR(TBL_DATA[[#This Row],[Row.names]]), MONTH(TBL_DATA[[#This Row],[Row.names]]), DAY(TBL_DATA[[#This Row],[Row.names]])))</f>
        <v/>
      </c>
      <c r="B686" s="870" t="s">
        <v>813</v>
      </c>
      <c r="C686" s="2083" t="s">
        <v>2026</v>
      </c>
      <c r="D686" s="3296" t="n">
        <v>-0.010596206632211383</v>
      </c>
      <c r="E686" s="4509" t="n">
        <v>0.18901754975104046</v>
      </c>
      <c r="F686" s="5660" t="n">
        <v>0.15158749240550384</v>
      </c>
      <c r="G686" s="6811" t="n">
        <v>0.39199915118828077</v>
      </c>
      <c r="H686" s="7962" t="n">
        <v>0.4324848431398975</v>
      </c>
      <c r="I686" s="9113" t="n">
        <v>0.0034067281181226644</v>
      </c>
      <c r="J686" s="10264" t="n">
        <v>0.143015364757636</v>
      </c>
      <c r="K686" s="11413" t="n">
        <v>0.8155171083997527</v>
      </c>
      <c r="L686" s="12562" t="n">
        <v>0.3739149410680379</v>
      </c>
      <c r="M686" s="13711" t="n">
        <v>0.00357820660062831</v>
      </c>
      <c r="N686" s="14860" t="n">
        <v>0.07178753036811258</v>
      </c>
      <c r="O686" s="16011" t="n">
        <v>0.044509789591465565</v>
      </c>
      <c r="P686" s="17224" t="n">
        <v>-0.01813519184284451</v>
      </c>
      <c r="Q686" s="18375" t="n">
        <v>-0.01123967521833121</v>
      </c>
      <c r="R686" s="19526" t="n">
        <v>-0.00971946813173524</v>
      </c>
      <c r="S686" s="20614" t="n">
        <v>0.045831878340604426</v>
      </c>
      <c r="T686" s="21702" t="n">
        <v>0.053458332465621886</v>
      </c>
      <c r="U686" s="22790" t="n">
        <v>0.8573383460862365</v>
      </c>
      <c r="V686" s="23878" t="n">
        <v>0.04357406737015346</v>
      </c>
      <c r="W686" s="24964" t="n">
        <v>0.05406808971475004</v>
      </c>
      <c r="X686" t="n" s="26050">
        <v>0.8059109837251425</v>
      </c>
      <c r="Y686" t="n" s="27199">
        <v>0.657635798249987</v>
      </c>
      <c r="Z686" t="n" s="28350">
        <v>0.6114858469891498</v>
      </c>
      <c r="AA686" t="n" s="29561">
        <v>0.0</v>
      </c>
      <c r="AB686" t="n" s="30774">
        <v>0.0</v>
      </c>
      <c r="AC686" t="n" s="31987">
        <v>0.08264328703713163</v>
      </c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 s="39705">
        <v>0.0015564530889880894</v>
      </c>
      <c r="AT686" t="n" s="40298">
        <v>1.8931569754034063E-4</v>
      </c>
      <c r="AU686" t="n" s="40891">
        <v>8.852690094655472E-4</v>
      </c>
      <c r="AV686" t="n" s="41484">
        <v>6.301193161190412E-4</v>
      </c>
      <c r="AW686" t="n" s="42077">
        <v>2.2029007079440943E-6</v>
      </c>
      <c r="AX686" t="n" s="42670">
        <v>8.055709956428167E-4</v>
      </c>
      <c r="AY686" t="n" s="43263">
        <v>3.256028638459918E-5</v>
      </c>
      <c r="AZ686" t="n" s="43856">
        <v>0.0025709941603955762</v>
      </c>
      <c r="BA686" t="n" s="44449">
        <v>-0.0021543661912828325</v>
      </c>
      <c r="BB686" t="n" s="45042">
        <v>6.031026802138051E-4</v>
      </c>
      <c r="BC686" t="n" s="45635">
        <v>-2.0085816432799365E-6</v>
      </c>
      <c r="BD686" t="n" s="46228">
        <v>1.422273026908832E-5</v>
      </c>
      <c r="BE686" t="n" s="46821">
        <v>-1.1502474401273016E-6</v>
      </c>
      <c r="BF686" t="n" s="47414">
        <v>8.646837025533429E-5</v>
      </c>
      <c r="BG686" t="n" s="48007">
        <v>6.717644610601044E-8</v>
      </c>
      <c r="BH686" t="n" s="48600">
        <v>0.004946920662155445</v>
      </c>
      <c r="BI686" t="n" s="49193">
        <v>7.26846708457995E-5</v>
      </c>
      <c r="BJ686"/>
      <c r="BK686"/>
      <c r="BL686"/>
      <c r="BM686"/>
      <c r="BN686"/>
      <c r="BO686"/>
    </row>
    <row r="687" spans="1:23" x14ac:dyDescent="0.25">
      <c r="A687" s="116" t="str">
        <f>IF(ISBLANK(TBL_DATA[[#This Row],[Row.names]]), "",   DATE(YEAR(TBL_DATA[[#This Row],[Row.names]]), MONTH(TBL_DATA[[#This Row],[Row.names]]), DAY(TBL_DATA[[#This Row],[Row.names]])))</f>
        <v/>
      </c>
      <c r="B687" s="871" t="s">
        <v>814</v>
      </c>
      <c r="C687" s="2084" t="s">
        <v>2027</v>
      </c>
      <c r="D687" s="3297" t="n">
        <v>-0.010622211669436879</v>
      </c>
      <c r="E687" s="4510" t="n">
        <v>0.17638755365890968</v>
      </c>
      <c r="F687" s="5661" t="n">
        <v>0.1412502633726389</v>
      </c>
      <c r="G687" s="6812" t="n">
        <v>0.40908634620329887</v>
      </c>
      <c r="H687" s="7963" t="n">
        <v>0.4537806882491757</v>
      </c>
      <c r="I687" s="9114" t="n">
        <v>0.003459367157126598</v>
      </c>
      <c r="J687" s="10265" t="n">
        <v>0.14670278229993317</v>
      </c>
      <c r="K687" s="11414" t="n">
        <v>0.8656969635825927</v>
      </c>
      <c r="L687" s="12563" t="n">
        <v>0.4263452794277381</v>
      </c>
      <c r="M687" s="13712" t="n">
        <v>0.0035451810439380738</v>
      </c>
      <c r="N687" s="14861" t="n">
        <v>0.07430420689698782</v>
      </c>
      <c r="O687" s="16012" t="n">
        <v>0.04811283892909333</v>
      </c>
      <c r="P687" s="17225" t="n">
        <v>-0.028564767665860913</v>
      </c>
      <c r="Q687" s="18376" t="n">
        <v>-0.01174137967713746</v>
      </c>
      <c r="R687" s="19527" t="n">
        <v>-0.010167878244375135</v>
      </c>
      <c r="S687" s="20615" t="n">
        <v>0.03310738038716843</v>
      </c>
      <c r="T687" s="21703" t="n">
        <v>0.054241054556197085</v>
      </c>
      <c r="U687" s="22791" t="n">
        <v>0.6103749393896303</v>
      </c>
      <c r="V687" s="23879" t="n">
        <v>0.035022844665904884</v>
      </c>
      <c r="W687" s="24965" t="n">
        <v>0.054341469179389465</v>
      </c>
      <c r="X687" t="n" s="26051">
        <v>0.6444957266482645</v>
      </c>
      <c r="Y687" t="n" s="27200">
        <v>0.6736324578352617</v>
      </c>
      <c r="Z687" t="n" s="28351">
        <v>0.6529512075398421</v>
      </c>
      <c r="AA687" t="n" s="29562">
        <v>0.0</v>
      </c>
      <c r="AB687" t="n" s="30775">
        <v>0.0</v>
      </c>
      <c r="AC687" t="n" s="31988">
        <v>0.09296920848631647</v>
      </c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 s="39706">
        <v>0.0016341717024955312</v>
      </c>
      <c r="AT687" t="n" s="40299">
        <v>2.4348259963529712E-4</v>
      </c>
      <c r="AU687" t="n" s="40892">
        <v>7.468999627340507E-4</v>
      </c>
      <c r="AV687" t="n" s="41485">
        <v>5.985440319049092E-4</v>
      </c>
      <c r="AW687" t="n" s="42078">
        <v>1.2847063702033705E-6</v>
      </c>
      <c r="AX687" t="n" s="42671">
        <v>8.683290717356387E-4</v>
      </c>
      <c r="AY687" t="n" s="43264">
        <v>5.934087655314417E-5</v>
      </c>
      <c r="AZ687" t="n" s="43857">
        <v>0.0028043393265263206</v>
      </c>
      <c r="BA687" t="n" s="44450">
        <v>-0.0022928440583247535</v>
      </c>
      <c r="BB687" t="n" s="45043">
        <v>6.392149406620536E-4</v>
      </c>
      <c r="BC687" t="n" s="45636">
        <v>3.84212613810392E-6</v>
      </c>
      <c r="BD687" t="n" s="46229">
        <v>1.378097327881311E-5</v>
      </c>
      <c r="BE687" t="n" s="46822">
        <v>-4.765335705866396E-6</v>
      </c>
      <c r="BF687" t="n" s="47415">
        <v>5.8383252475581816E-5</v>
      </c>
      <c r="BG687" t="n" s="48008">
        <v>4.788112467560484E-6</v>
      </c>
      <c r="BH687" t="n" s="48601">
        <v>0.005174646198357887</v>
      </c>
      <c r="BI687" t="n" s="49194">
        <v>5.9772085556520727E-5</v>
      </c>
      <c r="BJ687"/>
      <c r="BK687"/>
      <c r="BL687"/>
      <c r="BM687"/>
      <c r="BN687"/>
      <c r="BO687"/>
    </row>
    <row r="688" spans="1:23" x14ac:dyDescent="0.25">
      <c r="A688" s="116" t="str">
        <f>IF(ISBLANK(TBL_DATA[[#This Row],[Row.names]]), "",   DATE(YEAR(TBL_DATA[[#This Row],[Row.names]]), MONTH(TBL_DATA[[#This Row],[Row.names]]), DAY(TBL_DATA[[#This Row],[Row.names]])))</f>
        <v/>
      </c>
      <c r="B688" s="872" t="s">
        <v>815</v>
      </c>
      <c r="C688" s="2085" t="s">
        <v>2028</v>
      </c>
      <c r="D688" s="3298" t="n">
        <v>0.0016672771595660435</v>
      </c>
      <c r="E688" s="4511" t="n">
        <v>0.17834891775792294</v>
      </c>
      <c r="F688" s="5662" t="n">
        <v>0.1490183001491232</v>
      </c>
      <c r="G688" s="6813" t="n">
        <v>0.41216088784513405</v>
      </c>
      <c r="H688" s="7964" t="n">
        <v>0.4578411380739005</v>
      </c>
      <c r="I688" s="9115" t="n">
        <v>0.003447804834624595</v>
      </c>
      <c r="J688" s="10266" t="n">
        <v>0.17438060853619541</v>
      </c>
      <c r="K688" s="11415" t="n">
        <v>0.8374684822290722</v>
      </c>
      <c r="L688" s="12564" t="n">
        <v>0.40911696856808194</v>
      </c>
      <c r="M688" s="13713" t="n">
        <v>0.003599400337256779</v>
      </c>
      <c r="N688" s="14862" t="n">
        <v>0.07433265826545993</v>
      </c>
      <c r="O688" s="16013" t="n">
        <v>0.04811283892909333</v>
      </c>
      <c r="P688" s="17226" t="n">
        <v>-0.026945115890992466</v>
      </c>
      <c r="Q688" s="18377" t="n">
        <v>-0.011731539357487214</v>
      </c>
      <c r="R688" s="19528" t="n">
        <v>-0.010157435424934842</v>
      </c>
      <c r="S688" s="20616" t="n">
        <v>0.03716947904810497</v>
      </c>
      <c r="T688" s="21704" t="n">
        <v>0.05418983294054217</v>
      </c>
      <c r="U688" s="22792" t="n">
        <v>0.6859124125532521</v>
      </c>
      <c r="V688" s="23880" t="n">
        <v>0.05200942081236293</v>
      </c>
      <c r="W688" s="24966" t="n">
        <v>0.054862209870279725</v>
      </c>
      <c r="X688" t="n" s="26052">
        <v>0.9480008358273911</v>
      </c>
      <c r="Y688" t="n" s="27201">
        <v>0.6766395924522156</v>
      </c>
      <c r="Z688" t="n" s="28352">
        <v>0.6396225203728226</v>
      </c>
      <c r="AA688" t="n" s="29563">
        <v>0.0</v>
      </c>
      <c r="AB688" t="n" s="30776">
        <v>0.0</v>
      </c>
      <c r="AC688" t="n" s="31989">
        <v>0.10160178799739102</v>
      </c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 s="39707">
        <v>0.0021491061365026187</v>
      </c>
      <c r="AT688" t="n" s="40300">
        <v>3.206141026287887E-4</v>
      </c>
      <c r="AU688" t="n" s="40893">
        <v>4.940600423678037E-4</v>
      </c>
      <c r="AV688" t="n" s="41486">
        <v>7.090805102378437E-4</v>
      </c>
      <c r="AW688" t="n" s="42079">
        <v>-8.853298796744979E-8</v>
      </c>
      <c r="AX688" t="n" s="42672">
        <v>9.753809196294235E-4</v>
      </c>
      <c r="AY688" t="n" s="43265">
        <v>4.3636182011499514E-5</v>
      </c>
      <c r="AZ688" t="n" s="43858">
        <v>0.0032521454474401584</v>
      </c>
      <c r="BA688" t="n" s="44451">
        <v>-0.0024029597381416933</v>
      </c>
      <c r="BB688" t="n" s="45044">
        <v>6.447748308452768E-4</v>
      </c>
      <c r="BC688" t="n" s="45637">
        <v>1.063179382915497E-5</v>
      </c>
      <c r="BD688" t="n" s="46230">
        <v>1.248572974035176E-5</v>
      </c>
      <c r="BE688" t="n" s="46823">
        <v>-9.698444447355495E-6</v>
      </c>
      <c r="BF688" t="n" s="47416">
        <v>1.5459347604421384E-5</v>
      </c>
      <c r="BG688" t="n" s="48009">
        <v>1.1299423824335781E-5</v>
      </c>
      <c r="BH688" t="n" s="48602">
        <v>0.006128385974917827</v>
      </c>
      <c r="BI688" t="n" s="49195">
        <v>3.8449662723326253E-5</v>
      </c>
      <c r="BJ688"/>
      <c r="BK688"/>
      <c r="BL688"/>
      <c r="BM688"/>
      <c r="BN688"/>
      <c r="BO688"/>
    </row>
    <row r="689" spans="1:23" x14ac:dyDescent="0.25">
      <c r="A689" s="116" t="str">
        <f>IF(ISBLANK(TBL_DATA[[#This Row],[Row.names]]), "",   DATE(YEAR(TBL_DATA[[#This Row],[Row.names]]), MONTH(TBL_DATA[[#This Row],[Row.names]]), DAY(TBL_DATA[[#This Row],[Row.names]])))</f>
        <v/>
      </c>
      <c r="B689" s="873" t="s">
        <v>816</v>
      </c>
      <c r="C689" s="2086" t="s">
        <v>2029</v>
      </c>
      <c r="D689" s="3299" t="n">
        <v>0.009709594845087934</v>
      </c>
      <c r="E689" s="4512" t="n">
        <v>0.1897902083355003</v>
      </c>
      <c r="F689" s="5663" t="n">
        <v>0.18103821320206692</v>
      </c>
      <c r="G689" s="6814" t="n">
        <v>0.4249042491787108</v>
      </c>
      <c r="H689" s="7965" t="n">
        <v>0.4761931104489926</v>
      </c>
      <c r="I689" s="9116" t="n">
        <v>0.0034786655787120433</v>
      </c>
      <c r="J689" s="10267" t="n">
        <v>0.21710655213858687</v>
      </c>
      <c r="K689" s="11416" t="n">
        <v>0.8796919394758652</v>
      </c>
      <c r="L689" s="12565" t="n">
        <v>0.44121541917641793</v>
      </c>
      <c r="M689" s="13714" t="n">
        <v>0.0035929343638072793</v>
      </c>
      <c r="N689" s="14863" t="n">
        <v>0.07630049353361094</v>
      </c>
      <c r="O689" s="16014" t="n">
        <v>0.0479470580203098</v>
      </c>
      <c r="P689" s="17227" t="n">
        <v>-0.017497147204259877</v>
      </c>
      <c r="Q689" s="18378" t="n">
        <v>-0.01187349997909151</v>
      </c>
      <c r="R689" s="19529" t="n">
        <v>-0.01025772422547834</v>
      </c>
      <c r="S689" s="20617" t="n">
        <v>0.06018960234007831</v>
      </c>
      <c r="T689" s="21705" t="n">
        <v>0.05424594462677605</v>
      </c>
      <c r="U689" s="22793" t="n">
        <v>1.1095687014798234</v>
      </c>
      <c r="V689" s="23881" t="n">
        <v>0.07593603135588745</v>
      </c>
      <c r="W689" s="24967" t="n">
        <v>0.05454707291271804</v>
      </c>
      <c r="X689" t="n" s="26053">
        <v>1.392119270586606</v>
      </c>
      <c r="Y689" t="n" s="27202">
        <v>0.6900674680413449</v>
      </c>
      <c r="Z689" t="n" s="28353">
        <v>0.6642404829400401</v>
      </c>
      <c r="AA689" t="n" s="29564">
        <v>0.0</v>
      </c>
      <c r="AB689" t="n" s="30777">
        <v>0.0</v>
      </c>
      <c r="AC689" t="n" s="31990">
        <v>0.09766858536447455</v>
      </c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 s="39708">
        <v>0.0023200411789509076</v>
      </c>
      <c r="AT689" t="n" s="40301">
        <v>3.1096367222912326E-4</v>
      </c>
      <c r="AU689" t="n" s="40894">
        <v>7.43721354003574E-4</v>
      </c>
      <c r="AV689" t="n" s="41487">
        <v>6.998865271949891E-4</v>
      </c>
      <c r="AW689" t="n" s="42080">
        <v>4.0535889160930703E-7</v>
      </c>
      <c r="AX689" t="n" s="42673">
        <v>9.462565428407005E-4</v>
      </c>
      <c r="AY689" t="n" s="43266">
        <v>2.5100721219129727E-5</v>
      </c>
      <c r="AZ689" t="n" s="43859">
        <v>0.0031303112931476995</v>
      </c>
      <c r="BA689" t="n" s="44452">
        <v>-0.0024794156593597716</v>
      </c>
      <c r="BB689" t="n" s="45045">
        <v>4.929822600424739E-4</v>
      </c>
      <c r="BC689" t="n" s="45638">
        <v>2.2632026435389698E-6</v>
      </c>
      <c r="BD689" t="n" s="46231">
        <v>1.1138195572384473E-5</v>
      </c>
      <c r="BE689" t="n" s="46824">
        <v>-6.57090966765908E-6</v>
      </c>
      <c r="BF689" t="n" s="47417">
        <v>2.8267552110692446E-5</v>
      </c>
      <c r="BG689" t="n" s="48010">
        <v>7.38798560994869E-6</v>
      </c>
      <c r="BH689" t="n" s="48603">
        <v>0.0061119207476999235</v>
      </c>
      <c r="BI689" t="n" s="49196">
        <v>4.0372880478683E-5</v>
      </c>
      <c r="BJ689"/>
      <c r="BK689"/>
      <c r="BL689"/>
      <c r="BM689"/>
      <c r="BN689"/>
      <c r="BO689"/>
    </row>
    <row r="690" spans="1:23" x14ac:dyDescent="0.25">
      <c r="A690" s="116" t="str">
        <f>IF(ISBLANK(TBL_DATA[[#This Row],[Row.names]]), "",   DATE(YEAR(TBL_DATA[[#This Row],[Row.names]]), MONTH(TBL_DATA[[#This Row],[Row.names]]), DAY(TBL_DATA[[#This Row],[Row.names]])))</f>
        <v/>
      </c>
      <c r="B690" s="874" t="s">
        <v>817</v>
      </c>
      <c r="C690" s="2087" t="s">
        <v>2030</v>
      </c>
      <c r="D690" s="3300" t="n">
        <v>-0.008654602675059136</v>
      </c>
      <c r="E690" s="4513" t="n">
        <v>0.1794930468156808</v>
      </c>
      <c r="F690" s="5664" t="n">
        <v>0.18233468562411947</v>
      </c>
      <c r="G690" s="6815" t="n">
        <v>0.42714541622491903</v>
      </c>
      <c r="H690" s="7966" t="n">
        <v>0.5068319703787243</v>
      </c>
      <c r="I690" s="9117" t="n">
        <v>0.0034778411042957996</v>
      </c>
      <c r="J690" s="10268" t="n">
        <v>0.20104751526748976</v>
      </c>
      <c r="K690" s="11417" t="n">
        <v>0.9056555575117674</v>
      </c>
      <c r="L690" s="12566" t="n">
        <v>0.4678795813003754</v>
      </c>
      <c r="M690" s="13715" t="n">
        <v>0.003612578064866795</v>
      </c>
      <c r="N690" s="14864" t="n">
        <v>0.07861629069969016</v>
      </c>
      <c r="O690" s="16015" t="n">
        <v>0.050975768387102494</v>
      </c>
      <c r="P690" s="17228" t="n">
        <v>-0.02600031902231914</v>
      </c>
      <c r="Q690" s="18379" t="n">
        <v>-0.012397834684502396</v>
      </c>
      <c r="R690" s="19530" t="n">
        <v>-0.010733018502211152</v>
      </c>
      <c r="S690" s="20618" t="n">
        <v>0.05691009082621434</v>
      </c>
      <c r="T690" s="21706" t="n">
        <v>0.05427460594568755</v>
      </c>
      <c r="U690" s="22794" t="n">
        <v>1.0485583420571327</v>
      </c>
      <c r="V690" s="23882" t="n">
        <v>0.06515433807210891</v>
      </c>
      <c r="W690" s="24968" t="n">
        <v>0.05464224309871168</v>
      </c>
      <c r="X690" t="n" s="26054">
        <v>1.192380370520424</v>
      </c>
      <c r="Y690" t="n" s="27203">
        <v>0.7119213231662079</v>
      </c>
      <c r="Z690" t="n" s="28354">
        <v>0.6840172375754687</v>
      </c>
      <c r="AA690" t="n" s="29565">
        <v>0.0</v>
      </c>
      <c r="AB690" t="n" s="30778">
        <v>0.0</v>
      </c>
      <c r="AC690" t="n" s="31991">
        <v>0.10290966467477623</v>
      </c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n" s="39709">
        <v>0.002397545044918982</v>
      </c>
      <c r="AT690" t="n" s="40302">
        <v>2.739531332009901E-4</v>
      </c>
      <c r="AU690" t="n" s="40895">
        <v>8.362211334360147E-4</v>
      </c>
      <c r="AV690" t="n" s="41488">
        <v>6.314287198410279E-4</v>
      </c>
      <c r="AW690" t="n" s="42081">
        <v>1.0918754284157148E-6</v>
      </c>
      <c r="AX690" t="n" s="42674">
        <v>0.001056413038366175</v>
      </c>
      <c r="AY690" t="n" s="43267">
        <v>5.607153817168774E-6</v>
      </c>
      <c r="AZ690" t="n" s="43860">
        <v>0.003315738060719279</v>
      </c>
      <c r="BA690" t="n" s="44453">
        <v>-0.0027499828014997682</v>
      </c>
      <c r="BB690" t="n" s="45046">
        <v>6.585669508205952E-4</v>
      </c>
      <c r="BC690" t="n" s="45639">
        <v>8.684422823258443E-6</v>
      </c>
      <c r="BD690" t="n" s="46232">
        <v>9.175975320765902E-6</v>
      </c>
      <c r="BE690" t="n" s="46825">
        <v>-2.1570761296862942E-6</v>
      </c>
      <c r="BF690" t="n" s="47418">
        <v>4.594188709271545E-5</v>
      </c>
      <c r="BG690" t="n" s="48011">
        <v>1.8738843263683895E-6</v>
      </c>
      <c r="BH690" t="n" s="48604">
        <v>0.006337668278018255</v>
      </c>
      <c r="BI690" t="n" s="49197">
        <v>4.276378324372001E-5</v>
      </c>
      <c r="BJ690"/>
      <c r="BK690"/>
      <c r="BL690"/>
      <c r="BM690"/>
      <c r="BN690"/>
      <c r="BO690"/>
    </row>
    <row r="691" spans="1:23" x14ac:dyDescent="0.25">
      <c r="A691" s="116" t="str">
        <f>IF(ISBLANK(TBL_DATA[[#This Row],[Row.names]]), "",   DATE(YEAR(TBL_DATA[[#This Row],[Row.names]]), MONTH(TBL_DATA[[#This Row],[Row.names]]), DAY(TBL_DATA[[#This Row],[Row.names]])))</f>
        <v/>
      </c>
      <c r="B691" s="875" t="s">
        <v>818</v>
      </c>
      <c r="C691" s="2088" t="s">
        <v>2031</v>
      </c>
      <c r="D691" s="3301" t="n">
        <v>-0.004232804232804214</v>
      </c>
      <c r="E691" s="4514" t="n">
        <v>0.17450048365455628</v>
      </c>
      <c r="F691" s="5665" t="n">
        <v>0.1791131134887185</v>
      </c>
      <c r="G691" s="6816" t="n">
        <v>0.42916654798510895</v>
      </c>
      <c r="H691" s="7967" t="n">
        <v>0.5137708279521153</v>
      </c>
      <c r="I691" s="9118" t="n">
        <v>0.003479527501177942</v>
      </c>
      <c r="J691" s="10269" t="n">
        <v>0.2276204060996465</v>
      </c>
      <c r="K691" s="11418" t="n">
        <v>0.9097827915061393</v>
      </c>
      <c r="L691" s="12567" t="n">
        <v>0.4819963203597741</v>
      </c>
      <c r="M691" s="13716" t="n">
        <v>0.0035914199438966147</v>
      </c>
      <c r="N691" s="14865" t="n">
        <v>0.07921365235629159</v>
      </c>
      <c r="O691" s="16016" t="n">
        <v>0.051673934332006295</v>
      </c>
      <c r="P691" s="17229" t="n">
        <v>-0.0301230689947114</v>
      </c>
      <c r="Q691" s="18380" t="n">
        <v>-0.012587688461426688</v>
      </c>
      <c r="R691" s="19531" t="n">
        <v>-0.010910222262914389</v>
      </c>
      <c r="S691" s="20619" t="n">
        <v>0.06071586971620091</v>
      </c>
      <c r="T691" s="21707" t="n">
        <v>0.0539535261337146</v>
      </c>
      <c r="U691" s="22795" t="n">
        <v>1.1253364528154657</v>
      </c>
      <c r="V691" s="23883" t="n">
        <v>0.07431778680094481</v>
      </c>
      <c r="W691" s="24969" t="n">
        <v>0.05464844992870975</v>
      </c>
      <c r="X691" t="n" s="26055">
        <v>1.3599248816369758</v>
      </c>
      <c r="Y691" t="n" s="27204">
        <v>0.7167780883593716</v>
      </c>
      <c r="Z691" t="n" s="28355">
        <v>0.6942595482669102</v>
      </c>
      <c r="AA691" t="n" s="29566">
        <v>0.0</v>
      </c>
      <c r="AB691" t="n" s="30779">
        <v>0.0</v>
      </c>
      <c r="AC691" t="n" s="31992">
        <v>0.10645162426079555</v>
      </c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 s="39710">
        <v>0.002869095378949299</v>
      </c>
      <c r="AT691" t="n" s="40303">
        <v>3.9372786670415063E-4</v>
      </c>
      <c r="AU691" t="n" s="40896">
        <v>8.122023219471027E-4</v>
      </c>
      <c r="AV691" t="n" s="41489">
        <v>8.303061484893267E-4</v>
      </c>
      <c r="AW691" t="n" s="42082">
        <v>-9.675389812232485E-8</v>
      </c>
      <c r="AX691" t="n" s="42675">
        <v>0.0012128674264940038</v>
      </c>
      <c r="AY691" t="n" s="43268">
        <v>-8.538348555134637E-6</v>
      </c>
      <c r="AZ691" t="n" s="43861">
        <v>0.0036686477652024202</v>
      </c>
      <c r="BA691" t="n" s="44454">
        <v>-0.00354641321044893</v>
      </c>
      <c r="BB691" t="n" s="45047">
        <v>9.761434939165483E-4</v>
      </c>
      <c r="BC691" t="n" s="45640">
        <v>7.917194582408455E-6</v>
      </c>
      <c r="BD691" t="n" s="46233">
        <v>8.946942561835093E-6</v>
      </c>
      <c r="BE691" t="n" s="46826">
        <v>-7.092770280375668E-6</v>
      </c>
      <c r="BF691" t="n" s="47419">
        <v>1.0082028433424888E-5</v>
      </c>
      <c r="BG691" t="n" s="48012">
        <v>8.282023218673784E-6</v>
      </c>
      <c r="BH691" t="n" s="48605">
        <v>0.00716850675824836</v>
      </c>
      <c r="BI691" t="n" s="49198">
        <v>2.7134301201155632E-5</v>
      </c>
      <c r="BJ691"/>
      <c r="BK691"/>
      <c r="BL691"/>
      <c r="BM691"/>
      <c r="BN691"/>
      <c r="BO691"/>
    </row>
    <row r="692" spans="1:23" x14ac:dyDescent="0.25">
      <c r="A692" s="116" t="str">
        <f>IF(ISBLANK(TBL_DATA[[#This Row],[Row.names]]), "",   DATE(YEAR(TBL_DATA[[#This Row],[Row.names]]), MONTH(TBL_DATA[[#This Row],[Row.names]]), DAY(TBL_DATA[[#This Row],[Row.names]])))</f>
        <v/>
      </c>
      <c r="B692" s="876" t="s">
        <v>819</v>
      </c>
      <c r="C692" s="2089" t="s">
        <v>2032</v>
      </c>
      <c r="D692" s="3302" t="n">
        <v>0.00203684024087847</v>
      </c>
      <c r="E692" s="4515" t="n">
        <v>0.17689275350259526</v>
      </c>
      <c r="F692" s="5666" t="n">
        <v>0.1520726399138832</v>
      </c>
      <c r="G692" s="6817" t="n">
        <v>0.4358182989003297</v>
      </c>
      <c r="H692" s="7968" t="n">
        <v>0.5191338772303268</v>
      </c>
      <c r="I692" s="9119" t="n">
        <v>0.0034590273735373082</v>
      </c>
      <c r="J692" s="10270" t="n">
        <v>0.24667768577319626</v>
      </c>
      <c r="K692" s="11419" t="n">
        <v>0.8842732867351745</v>
      </c>
      <c r="L692" s="12568" t="n">
        <v>0.46098597656408224</v>
      </c>
      <c r="M692" s="13717" t="n">
        <v>0.0036621990031079155</v>
      </c>
      <c r="N692" s="14866" t="n">
        <v>0.07918486457625197</v>
      </c>
      <c r="O692" s="16017" t="n">
        <v>0.05162453835058709</v>
      </c>
      <c r="P692" s="17230" t="n">
        <v>-0.02814758463293998</v>
      </c>
      <c r="Q692" s="18381" t="n">
        <v>-0.012532635315540965</v>
      </c>
      <c r="R692" s="19532" t="n">
        <v>-0.010855778740831004</v>
      </c>
      <c r="S692" s="20620" t="n">
        <v>0.056143959160420476</v>
      </c>
      <c r="T692" s="21708" t="n">
        <v>0.0539654739247549</v>
      </c>
      <c r="U692" s="22796" t="n">
        <v>1.0403681294211014</v>
      </c>
      <c r="V692" s="23884" t="n">
        <v>0.08961067095785524</v>
      </c>
      <c r="W692" s="24970" t="n">
        <v>0.055351611313500935</v>
      </c>
      <c r="X692" t="n" s="26056">
        <v>1.61893518239817</v>
      </c>
      <c r="Y692" t="n" s="27205">
        <v>0.7205094567251196</v>
      </c>
      <c r="Z692" t="n" s="28356">
        <v>0.6789594807969634</v>
      </c>
      <c r="AA692" t="n" s="29567">
        <v>0.0</v>
      </c>
      <c r="AB692" t="n" s="30780">
        <v>0.0</v>
      </c>
      <c r="AC692" t="n" s="31993">
        <v>0.10404624045479195</v>
      </c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 s="39711">
        <v>0.0030286848203263704</v>
      </c>
      <c r="AT692" t="n" s="40304">
        <v>3.2264670337605613E-4</v>
      </c>
      <c r="AU692" t="n" s="40897">
        <v>7.805491939682762E-4</v>
      </c>
      <c r="AV692" t="n" s="41490">
        <v>8.201379615380126E-4</v>
      </c>
      <c r="AW692" t="n" s="42083">
        <v>-5.76353396199737E-7</v>
      </c>
      <c r="AX692" t="n" s="42676">
        <v>0.0011937838128489233</v>
      </c>
      <c r="AY692" t="n" s="43269">
        <v>3.216360358244913E-6</v>
      </c>
      <c r="AZ692" t="n" s="43862">
        <v>0.003761904346874889</v>
      </c>
      <c r="BA692" t="n" s="44455">
        <v>-0.0037048632221610674</v>
      </c>
      <c r="BB692" t="n" s="45048">
        <v>9.943726222760522E-4</v>
      </c>
      <c r="BC692" t="n" s="45641">
        <v>8.449496294130168E-6</v>
      </c>
      <c r="BD692" t="n" s="46234">
        <v>9.020536526832858E-6</v>
      </c>
      <c r="BE692" t="n" s="46827">
        <v>-9.208161547354613E-6</v>
      </c>
      <c r="BF692" t="n" s="47420">
        <v>-4.1463234920155326E-6</v>
      </c>
      <c r="BG692" t="n" s="48013">
        <v>1.1011331422369964E-5</v>
      </c>
      <c r="BH692" t="n" s="48606">
        <v>0.0071802744168779865</v>
      </c>
      <c r="BI692" t="n" s="49199">
        <v>2.1353942515869913E-5</v>
      </c>
      <c r="BJ692"/>
      <c r="BK692"/>
      <c r="BL692"/>
      <c r="BM692"/>
      <c r="BN692"/>
      <c r="BO692"/>
    </row>
    <row r="693" spans="1:23" x14ac:dyDescent="0.25">
      <c r="A693" s="116" t="str">
        <f>IF(ISBLANK(TBL_DATA[[#This Row],[Row.names]]), "",   DATE(YEAR(TBL_DATA[[#This Row],[Row.names]]), MONTH(TBL_DATA[[#This Row],[Row.names]]), DAY(TBL_DATA[[#This Row],[Row.names]])))</f>
        <v/>
      </c>
      <c r="B693" s="877" t="s">
        <v>820</v>
      </c>
      <c r="C693" s="2090" t="s">
        <v>2033</v>
      </c>
      <c r="D693" s="3303" t="n">
        <v>0.005113313553437365</v>
      </c>
      <c r="E693" s="4516" t="n">
        <v>0.18291057517002218</v>
      </c>
      <c r="F693" s="5667" t="n">
        <v>0.17034014482243087</v>
      </c>
      <c r="G693" s="6818" t="n">
        <v>0.44458673213514216</v>
      </c>
      <c r="H693" s="7969" t="n">
        <v>0.5261841220253478</v>
      </c>
      <c r="I693" s="9120" t="n">
        <v>0.003450120831846879</v>
      </c>
      <c r="J693" s="10271" t="n">
        <v>0.2796166616930249</v>
      </c>
      <c r="K693" s="11420" t="n">
        <v>0.8705839032625661</v>
      </c>
      <c r="L693" s="12569" t="n">
        <v>0.44046436736180916</v>
      </c>
      <c r="M693" s="13718" t="n">
        <v>0.0037492411471054077</v>
      </c>
      <c r="N693" s="14867" t="n">
        <v>0.07956641134987699</v>
      </c>
      <c r="O693" s="16018" t="n">
        <v>0.05162453835058709</v>
      </c>
      <c r="P693" s="17231" t="n">
        <v>-0.023178198505502845</v>
      </c>
      <c r="Q693" s="18382" t="n">
        <v>-0.012560515866591824</v>
      </c>
      <c r="R693" s="19533" t="n">
        <v>-0.010875579474869656</v>
      </c>
      <c r="S693" s="20621" t="n">
        <v>0.05983880774794237</v>
      </c>
      <c r="T693" s="21709" t="n">
        <v>0.05406226107484154</v>
      </c>
      <c r="U693" s="22797" t="n">
        <v>1.1068498904458328</v>
      </c>
      <c r="V693" s="23885" t="n">
        <v>0.10502408807523866</v>
      </c>
      <c r="W693" s="24971" t="n">
        <v>0.05618088555276415</v>
      </c>
      <c r="X693" t="n" s="26057">
        <v>1.8693918232492401</v>
      </c>
      <c r="Y693" t="n" s="27206">
        <v>0.7253854989075448</v>
      </c>
      <c r="Z693" t="n" s="28357">
        <v>0.663674895835159</v>
      </c>
      <c r="AA693" t="n" s="29568">
        <v>0.0</v>
      </c>
      <c r="AB693" t="n" s="30781">
        <v>0.0</v>
      </c>
      <c r="AC693" t="n" s="31994">
        <v>0.1001294692871519</v>
      </c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 s="39712">
        <v>0.0029638951177784513</v>
      </c>
      <c r="AT693" t="n" s="40305">
        <v>3.258235659523625E-4</v>
      </c>
      <c r="AU693" t="n" s="40898">
        <v>8.297902728934574E-4</v>
      </c>
      <c r="AV693" t="n" s="41491">
        <v>8.378936827488449E-4</v>
      </c>
      <c r="AW693" t="n" s="42084">
        <v>-1.6952691354814287E-7</v>
      </c>
      <c r="AX693" t="n" s="42677">
        <v>0.0011492352590311706</v>
      </c>
      <c r="AY693" t="n" s="43270">
        <v>3.824724991644239E-6</v>
      </c>
      <c r="AZ693" t="n" s="43863">
        <v>0.0036521115476567047</v>
      </c>
      <c r="BA693" t="n" s="44456">
        <v>-0.003647014981706313</v>
      </c>
      <c r="BB693" t="n" s="45049">
        <v>9.938354838239848E-4</v>
      </c>
      <c r="BC693" t="n" s="45642">
        <v>6.726243392929086E-6</v>
      </c>
      <c r="BD693" t="n" s="46235">
        <v>8.11919532626515E-6</v>
      </c>
      <c r="BE693" t="n" s="46828">
        <v>-6.787672781895092E-6</v>
      </c>
      <c r="BF693" t="n" s="47421">
        <v>6.706549928851619E-6</v>
      </c>
      <c r="BG693" t="n" s="48014">
        <v>7.970015714942283E-6</v>
      </c>
      <c r="BH693" t="n" s="48607">
        <v>0.007076344107916219</v>
      </c>
      <c r="BI693" t="n" s="49200">
        <v>2.359919354530472E-5</v>
      </c>
      <c r="BJ693"/>
      <c r="BK693"/>
      <c r="BL693"/>
      <c r="BM693"/>
      <c r="BN693"/>
      <c r="BO693"/>
    </row>
    <row r="694" spans="1:23" x14ac:dyDescent="0.25">
      <c r="A694" s="116" t="str">
        <f>IF(ISBLANK(TBL_DATA[[#This Row],[Row.names]]), "",   DATE(YEAR(TBL_DATA[[#This Row],[Row.names]]), MONTH(TBL_DATA[[#This Row],[Row.names]]), DAY(TBL_DATA[[#This Row],[Row.names]])))</f>
        <v/>
      </c>
      <c r="B694" s="878" t="s">
        <v>821</v>
      </c>
      <c r="C694" s="2091" t="s">
        <v>2034</v>
      </c>
      <c r="D694" s="3304" t="n">
        <v>0.00595402587614617</v>
      </c>
      <c r="E694" s="4517" t="n">
        <v>0.1899536553437513</v>
      </c>
      <c r="F694" s="5668" t="n">
        <v>0.17745361053065323</v>
      </c>
      <c r="G694" s="6819" t="n">
        <v>0.44723386887157895</v>
      </c>
      <c r="H694" s="7970" t="n">
        <v>0.5341462730729307</v>
      </c>
      <c r="I694" s="9121" t="n">
        <v>0.003449064576447065</v>
      </c>
      <c r="J694" s="10272" t="n">
        <v>0.2750841556210457</v>
      </c>
      <c r="K694" s="11421" t="n">
        <v>0.8579192363785481</v>
      </c>
      <c r="L694" s="12570" t="n">
        <v>0.4482491776122979</v>
      </c>
      <c r="M694" s="13719" t="n">
        <v>0.00375360036895399</v>
      </c>
      <c r="N694" s="14868" t="n">
        <v>0.08021891967277969</v>
      </c>
      <c r="O694" s="16019" t="n">
        <v>0.05162453835058709</v>
      </c>
      <c r="P694" s="17232" t="n">
        <v>-0.017362176223020942</v>
      </c>
      <c r="Q694" s="18383" t="n">
        <v>-0.012606941439582965</v>
      </c>
      <c r="R694" s="19534" t="n">
        <v>-0.010908187219451698</v>
      </c>
      <c r="S694" s="20622" t="n">
        <v>0.05439913681446806</v>
      </c>
      <c r="T694" s="21710" t="n">
        <v>0.05387698016858083</v>
      </c>
      <c r="U694" s="22798" t="n">
        <v>1.0096916464926842</v>
      </c>
      <c r="V694" s="23886" t="n">
        <v>0.10303508272927475</v>
      </c>
      <c r="W694" s="24972" t="n">
        <v>0.05619950727167574</v>
      </c>
      <c r="X694" t="n" s="26058">
        <v>1.8333805353699941</v>
      </c>
      <c r="Y694" t="n" s="27207">
        <v>0.7308531131991783</v>
      </c>
      <c r="Z694" t="n" s="28358">
        <v>0.6695141354835594</v>
      </c>
      <c r="AA694" t="n" s="29569">
        <v>0.0</v>
      </c>
      <c r="AB694" t="n" s="30782">
        <v>0.0</v>
      </c>
      <c r="AC694" t="n" s="31995">
        <v>0.09851905154231172</v>
      </c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 s="39713">
        <v>0.002863004178710322</v>
      </c>
      <c r="AT694" t="n" s="40306">
        <v>3.1845887483772107E-4</v>
      </c>
      <c r="AU694" t="n" s="40899">
        <v>7.82568792904815E-4</v>
      </c>
      <c r="AV694" t="n" s="41492">
        <v>7.757595987336783E-4</v>
      </c>
      <c r="AW694" t="n" s="42085">
        <v>-4.3948555779031255E-7</v>
      </c>
      <c r="AX694" t="n" s="42678">
        <v>0.001123317661963665</v>
      </c>
      <c r="AY694" t="n" s="43271">
        <v>-7.57288017180473E-7</v>
      </c>
      <c r="AZ694" t="n" s="43864">
        <v>0.0035235897551327013</v>
      </c>
      <c r="BA694" t="n" s="44457">
        <v>-0.003418303257539002</v>
      </c>
      <c r="BB694" t="n" s="45050">
        <v>9.83742476159987E-4</v>
      </c>
      <c r="BC694" t="n" s="45643">
        <v>1.4227160518116278E-5</v>
      </c>
      <c r="BD694" t="n" s="46236">
        <v>8.14024087630123E-6</v>
      </c>
      <c r="BE694" t="n" s="46829">
        <v>-7.963182589190136E-6</v>
      </c>
      <c r="BF694" t="n" s="47422">
        <v>-1.33190661967452E-6</v>
      </c>
      <c r="BG694" t="n" s="48015">
        <v>9.488658438140719E-6</v>
      </c>
      <c r="BH694" t="n" s="48608">
        <v>0.006936553702369418</v>
      </c>
      <c r="BI694" t="n" s="49201">
        <v>2.0280955372039667E-5</v>
      </c>
      <c r="BJ694"/>
      <c r="BK694"/>
      <c r="BL694"/>
      <c r="BM694"/>
      <c r="BN694"/>
      <c r="BO694"/>
    </row>
    <row r="695" spans="1:23" x14ac:dyDescent="0.25">
      <c r="A695" s="116" t="str">
        <f>IF(ISBLANK(TBL_DATA[[#This Row],[Row.names]]), "",   DATE(YEAR(TBL_DATA[[#This Row],[Row.names]]), MONTH(TBL_DATA[[#This Row],[Row.names]]), DAY(TBL_DATA[[#This Row],[Row.names]])))</f>
        <v/>
      </c>
      <c r="B695" s="879" t="s">
        <v>822</v>
      </c>
      <c r="C695" s="2092" t="s">
        <v>2035</v>
      </c>
      <c r="D695" s="3305" t="n">
        <v>0.006168523050796705</v>
      </c>
      <c r="E695" s="4518" t="n">
        <v>0.197293911896119</v>
      </c>
      <c r="F695" s="5669" t="n">
        <v>0.19524800318487823</v>
      </c>
      <c r="G695" s="6820" t="n">
        <v>0.44895944235406504</v>
      </c>
      <c r="H695" s="7971" t="n">
        <v>0.5285281288952062</v>
      </c>
      <c r="I695" s="9122" t="n">
        <v>0.003501164471565596</v>
      </c>
      <c r="J695" s="10273" t="n">
        <v>0.27326678883791233</v>
      </c>
      <c r="K695" s="11422" t="n">
        <v>0.8666971463473028</v>
      </c>
      <c r="L695" s="12571" t="n">
        <v>0.4589377524840721</v>
      </c>
      <c r="M695" s="13720" t="n">
        <v>0.0037506646508291904</v>
      </c>
      <c r="N695" s="14869" t="n">
        <v>0.08094404241709278</v>
      </c>
      <c r="O695" s="16020" t="n">
        <v>0.05162453835058709</v>
      </c>
      <c r="P695" s="17233" t="n">
        <v>-0.011300752156467975</v>
      </c>
      <c r="Q695" s="18384" t="n">
        <v>-0.012648284440650371</v>
      </c>
      <c r="R695" s="19535" t="n">
        <v>-0.01093417467438311</v>
      </c>
      <c r="S695" s="20623" t="n">
        <v>0.07001952714401316</v>
      </c>
      <c r="T695" s="21711" t="n">
        <v>0.05428822466783202</v>
      </c>
      <c r="U695" s="22799" t="n">
        <v>1.289773750614147</v>
      </c>
      <c r="V695" s="23887" t="n">
        <v>0.10599735029401414</v>
      </c>
      <c r="W695" s="24973" t="n">
        <v>0.05626361749909193</v>
      </c>
      <c r="X695" t="n" s="26059">
        <v>1.883941257344942</v>
      </c>
      <c r="Y695" t="n" s="27208">
        <v>0.7269994008905415</v>
      </c>
      <c r="Z695" t="n" s="28359">
        <v>0.6774494464416307</v>
      </c>
      <c r="AA695" t="n" s="29570">
        <v>0.0</v>
      </c>
      <c r="AB695" t="n" s="30783">
        <v>0.0</v>
      </c>
      <c r="AC695" t="n" s="31996">
        <v>0.09793729476575466</v>
      </c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 s="39714">
        <v>0.002797209616321135</v>
      </c>
      <c r="AT695" t="n" s="40307">
        <v>2.8825664677250955E-4</v>
      </c>
      <c r="AU695" t="n" s="40900">
        <v>8.141252921322779E-4</v>
      </c>
      <c r="AV695" t="n" s="41493">
        <v>7.312254305515193E-4</v>
      </c>
      <c r="AW695" t="n" s="42086">
        <v>-8.458208473888834E-9</v>
      </c>
      <c r="AX695" t="n" s="42679">
        <v>0.0011313871650209279</v>
      </c>
      <c r="AY695" t="n" s="43272">
        <v>-1.6098288478445248E-5</v>
      </c>
      <c r="AZ695" t="n" s="43865">
        <v>0.00356966613203466</v>
      </c>
      <c r="BA695" t="n" s="44458">
        <v>-0.0034507548736157074</v>
      </c>
      <c r="BB695" t="n" s="45051">
        <v>0.0010206609264979823</v>
      </c>
      <c r="BC695" t="n" s="45644">
        <v>1.0765606059519542E-5</v>
      </c>
      <c r="BD695" t="n" s="46237">
        <v>7.221363376654263E-6</v>
      </c>
      <c r="BE695" t="n" s="46830">
        <v>-5.425634093021919E-6</v>
      </c>
      <c r="BF695" t="n" s="47423">
        <v>1.02188933083148E-5</v>
      </c>
      <c r="BG695" t="n" s="48016">
        <v>6.29765565429012E-6</v>
      </c>
      <c r="BH695" t="n" s="48609">
        <v>0.0068553488260311235</v>
      </c>
      <c r="BI695" t="n" s="49202">
        <v>2.2774090810545382E-5</v>
      </c>
      <c r="BJ695"/>
      <c r="BK695"/>
      <c r="BL695"/>
      <c r="BM695"/>
      <c r="BN695"/>
      <c r="BO695"/>
    </row>
    <row r="696" spans="1:23" x14ac:dyDescent="0.25">
      <c r="A696" s="116" t="str">
        <f>IF(ISBLANK(TBL_DATA[[#This Row],[Row.names]]), "",   DATE(YEAR(TBL_DATA[[#This Row],[Row.names]]), MONTH(TBL_DATA[[#This Row],[Row.names]]), DAY(TBL_DATA[[#This Row],[Row.names]])))</f>
        <v/>
      </c>
      <c r="B696" s="880" t="s">
        <v>823</v>
      </c>
      <c r="C696" s="2093" t="s">
        <v>2036</v>
      </c>
      <c r="D696" s="3306" t="n">
        <v>0.0045918240710862805</v>
      </c>
      <c r="E696" s="4519" t="n">
        <v>0.20279167490092864</v>
      </c>
      <c r="F696" s="5670" t="n">
        <v>0.20569830503934217</v>
      </c>
      <c r="G696" s="6821" t="n">
        <v>0.4506725318835841</v>
      </c>
      <c r="H696" s="7972" t="n">
        <v>0.5285510013714632</v>
      </c>
      <c r="I696" s="9123" t="n">
        <v>0.0035119095084441363</v>
      </c>
      <c r="J696" s="10274" t="n">
        <v>0.2905939573231431</v>
      </c>
      <c r="K696" s="11423" t="n">
        <v>0.8698987019263281</v>
      </c>
      <c r="L696" s="12572" t="n">
        <v>0.461414983800255</v>
      </c>
      <c r="M696" s="13721" t="n">
        <v>0.0037536440888302275</v>
      </c>
      <c r="N696" s="14870" t="n">
        <v>0.08119442834373919</v>
      </c>
      <c r="O696" s="16021" t="n">
        <v>0.05158003027156177</v>
      </c>
      <c r="P696" s="17234" t="n">
        <v>-0.0067608191511552285</v>
      </c>
      <c r="Q696" s="18385" t="n">
        <v>-0.012600091581872239</v>
      </c>
      <c r="R696" s="19536" t="n">
        <v>-0.01088067952343641</v>
      </c>
      <c r="S696" s="20624" t="n">
        <v>0.0676723981577314</v>
      </c>
      <c r="T696" s="21712" t="n">
        <v>0.05411327331708449</v>
      </c>
      <c r="U696" s="22800" t="n">
        <v>1.2505692967637585</v>
      </c>
      <c r="V696" s="23888" t="n">
        <v>0.10480730851220166</v>
      </c>
      <c r="W696" s="24974" t="n">
        <v>0.05619153164612431</v>
      </c>
      <c r="X696" t="n" s="26060">
        <v>1.8651797778398966</v>
      </c>
      <c r="Y696" t="n" s="27209">
        <v>0.7270151314597677</v>
      </c>
      <c r="Z696" t="n" s="28360">
        <v>0.6792753372530576</v>
      </c>
      <c r="AA696" t="n" s="29571">
        <v>0.0</v>
      </c>
      <c r="AB696" t="n" s="30784">
        <v>0.0</v>
      </c>
      <c r="AC696" t="n" s="31997">
        <v>0.09765787795934082</v>
      </c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 s="39715">
        <v>0.002668930090211754</v>
      </c>
      <c r="AT696" t="n" s="40308">
        <v>2.8380313739559437E-4</v>
      </c>
      <c r="AU696" t="n" s="40901">
        <v>8.601505265856549E-4</v>
      </c>
      <c r="AV696" t="n" s="41494">
        <v>6.96831874996856E-4</v>
      </c>
      <c r="AW696" t="n" s="42087">
        <v>2.1191221523392994E-7</v>
      </c>
      <c r="AX696" t="n" s="42680">
        <v>0.001131386502412055</v>
      </c>
      <c r="AY696" t="n" s="43273">
        <v>-1.9056223093592575E-5</v>
      </c>
      <c r="AZ696" t="n" s="43866">
        <v>0.0034360828186942812</v>
      </c>
      <c r="BA696" t="n" s="44459">
        <v>-0.003354383758793891</v>
      </c>
      <c r="BB696" t="n" s="45052">
        <v>0.0010061894703483586</v>
      </c>
      <c r="BC696" t="n" s="45645">
        <v>1.6446051170340526E-5</v>
      </c>
      <c r="BD696" t="n" s="46238">
        <v>6.686682352641564E-6</v>
      </c>
      <c r="BE696" t="n" s="46831">
        <v>-4.079840921778157E-6</v>
      </c>
      <c r="BF696" t="n" s="47424">
        <v>1.603035099923566E-5</v>
      </c>
      <c r="BG696" t="n" s="48017">
        <v>4.610032550805732E-6</v>
      </c>
      <c r="BH696" t="n" s="48610">
        <v>0.006679502018910549</v>
      </c>
      <c r="BI696" t="n" s="49203">
        <v>2.3843158251192307E-5</v>
      </c>
      <c r="BJ696"/>
      <c r="BK696"/>
      <c r="BL696"/>
      <c r="BM696"/>
      <c r="BN696"/>
      <c r="BO696"/>
    </row>
    <row r="697" spans="1:23" x14ac:dyDescent="0.25">
      <c r="A697" s="116" t="str">
        <f>IF(ISBLANK(TBL_DATA[[#This Row],[Row.names]]), "",   DATE(YEAR(TBL_DATA[[#This Row],[Row.names]]), MONTH(TBL_DATA[[#This Row],[Row.names]]), DAY(TBL_DATA[[#This Row],[Row.names]])))</f>
        <v/>
      </c>
      <c r="B697" s="881" t="s">
        <v>824</v>
      </c>
      <c r="C697" s="2094" t="s">
        <v>2037</v>
      </c>
      <c r="D697" s="3307" t="n">
        <v>0.005806196570638015</v>
      </c>
      <c r="E697" s="4520" t="n">
        <v>0.20977531979893027</v>
      </c>
      <c r="F697" s="5671" t="n">
        <v>0.21224132808819496</v>
      </c>
      <c r="G697" s="6822" t="n">
        <v>0.45244727567049126</v>
      </c>
      <c r="H697" s="7973" t="n">
        <v>0.5286999789588844</v>
      </c>
      <c r="I697" s="9124" t="n">
        <v>0.0035279727376948482</v>
      </c>
      <c r="J697" s="10275" t="n">
        <v>0.27985815855681184</v>
      </c>
      <c r="K697" s="11424" t="n">
        <v>0.8737634982390872</v>
      </c>
      <c r="L697" s="12573" t="n">
        <v>0.47126240380425366</v>
      </c>
      <c r="M697" s="13722" t="n">
        <v>0.0037367718877402423</v>
      </c>
      <c r="N697" s="14871" t="n">
        <v>0.08157869642516077</v>
      </c>
      <c r="O697" s="16022" t="n">
        <v>0.05158003027156177</v>
      </c>
      <c r="P697" s="17235" t="n">
        <v>-9.938772254873829E-4</v>
      </c>
      <c r="Q697" s="18386" t="n">
        <v>-0.01263256780552801</v>
      </c>
      <c r="R697" s="19537" t="n">
        <v>-0.010905018302364185</v>
      </c>
      <c r="S697" s="20625" t="n">
        <v>0.07983841475832931</v>
      </c>
      <c r="T697" s="21713" t="n">
        <v>0.054311257878935655</v>
      </c>
      <c r="U697" s="22801" t="n">
        <v>1.4700159391685574</v>
      </c>
      <c r="V697" s="23889" t="n">
        <v>0.11203114701678074</v>
      </c>
      <c r="W697" s="24975" t="n">
        <v>0.05617204161019292</v>
      </c>
      <c r="X697" t="n" s="26061">
        <v>1.9944289686713412</v>
      </c>
      <c r="Y697" t="n" s="27210">
        <v>0.7271175826225662</v>
      </c>
      <c r="Z697" t="n" s="28361">
        <v>0.6864855452260111</v>
      </c>
      <c r="AA697" t="n" s="29572">
        <v>0.0</v>
      </c>
      <c r="AB697" t="n" s="30785">
        <v>0.0</v>
      </c>
      <c r="AC697" t="n" s="31998">
        <v>0.09570221900191646</v>
      </c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 s="39716">
        <v>0.0025772417092926564</v>
      </c>
      <c r="AT697" t="n" s="40309">
        <v>2.7559191417332005E-4</v>
      </c>
      <c r="AU697" t="n" s="40902">
        <v>8.441258104966648E-4</v>
      </c>
      <c r="AV697" t="n" s="41495">
        <v>6.77248726575288E-4</v>
      </c>
      <c r="AW697" t="n" s="42088">
        <v>1.723377235269972E-7</v>
      </c>
      <c r="AX697" t="n" s="42681">
        <v>0.0010952985382356166</v>
      </c>
      <c r="AY697" t="n" s="43274">
        <v>-1.8801486774900504E-5</v>
      </c>
      <c r="AZ697" t="n" s="43867">
        <v>0.0033256521746056686</v>
      </c>
      <c r="BA697" t="n" s="44460">
        <v>-0.003244174153092549</v>
      </c>
      <c r="BB697" t="n" s="45053">
        <v>9.740731217829747E-4</v>
      </c>
      <c r="BC697" t="n" s="45646">
        <v>1.612453157852723E-5</v>
      </c>
      <c r="BD697" t="n" s="46239">
        <v>6.523124728258931E-6</v>
      </c>
      <c r="BE697" t="n" s="46832">
        <v>-4.127799030832177E-6</v>
      </c>
      <c r="BF697" t="n" s="47425">
        <v>1.4610307434451046E-5</v>
      </c>
      <c r="BG697" t="n" s="48018">
        <v>4.688415299427716E-6</v>
      </c>
      <c r="BH697" t="n" s="48611">
        <v>0.006478030444360661</v>
      </c>
      <c r="BI697" t="n" s="49204">
        <v>2.282873180482712E-5</v>
      </c>
      <c r="BJ697"/>
      <c r="BK697"/>
      <c r="BL697"/>
      <c r="BM697"/>
      <c r="BN697"/>
      <c r="BO697"/>
    </row>
    <row r="698" spans="1:23" x14ac:dyDescent="0.25">
      <c r="A698" s="116" t="str">
        <f>IF(ISBLANK(TBL_DATA[[#This Row],[Row.names]]), "",   DATE(YEAR(TBL_DATA[[#This Row],[Row.names]]), MONTH(TBL_DATA[[#This Row],[Row.names]]), DAY(TBL_DATA[[#This Row],[Row.names]])))</f>
        <v/>
      </c>
      <c r="B698" s="882" t="s">
        <v>825</v>
      </c>
      <c r="C698" s="2095" t="s">
        <v>2038</v>
      </c>
      <c r="D698" s="3308" t="n">
        <v>1.473875555774836E-4</v>
      </c>
      <c r="E698" s="4521" t="n">
        <v>0.20995362562611364</v>
      </c>
      <c r="F698" s="5672" t="n">
        <v>0.22137125297785554</v>
      </c>
      <c r="G698" s="6823" t="n">
        <v>0.4523725439774147</v>
      </c>
      <c r="H698" s="7974" t="n">
        <v>0.5297344740475022</v>
      </c>
      <c r="I698" s="9125" t="n">
        <v>0.003522611365981387</v>
      </c>
      <c r="J698" s="10276" t="n">
        <v>0.2832447741939432</v>
      </c>
      <c r="K698" s="11425" t="n">
        <v>0.8740603294862029</v>
      </c>
      <c r="L698" s="12574" t="n">
        <v>0.4719646554851179</v>
      </c>
      <c r="M698" s="13723" t="n">
        <v>0.0037327134990516615</v>
      </c>
      <c r="N698" s="14872" t="n">
        <v>0.08154426658998311</v>
      </c>
      <c r="O698" s="16023" t="n">
        <v>0.0515714941823411</v>
      </c>
      <c r="P698" s="17236" t="n">
        <v>-8.466361550445445E-4</v>
      </c>
      <c r="Q698" s="18387" t="n">
        <v>-0.01261704659860491</v>
      </c>
      <c r="R698" s="19538" t="n">
        <v>-0.010890226198102218</v>
      </c>
      <c r="S698" s="20626" t="n">
        <v>0.07543847418407124</v>
      </c>
      <c r="T698" s="21714" t="n">
        <v>0.0541824127849834</v>
      </c>
      <c r="U698" s="22802" t="n">
        <v>1.3923055527896118</v>
      </c>
      <c r="V698" s="23890" t="n">
        <v>0.10687272488602573</v>
      </c>
      <c r="W698" s="24976" t="n">
        <v>0.05611568697537856</v>
      </c>
      <c r="X698" t="n" s="26062">
        <v>1.904507111049312</v>
      </c>
      <c r="Y698" t="n" s="27211">
        <v>0.7278286021086984</v>
      </c>
      <c r="Z698" t="n" s="28362">
        <v>0.6869968380459387</v>
      </c>
      <c r="AA698" t="n" s="29573">
        <v>0.0</v>
      </c>
      <c r="AB698" t="n" s="30786">
        <v>0.0</v>
      </c>
      <c r="AC698" t="n" s="31999">
        <v>0.0951560394414047</v>
      </c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n" s="39717">
        <v>0.0026506481030841526</v>
      </c>
      <c r="AT698" t="n" s="40310">
        <v>2.6647779106653724E-4</v>
      </c>
      <c r="AU698" t="n" s="40903">
        <v>8.879268739128903E-4</v>
      </c>
      <c r="AV698" t="n" s="41496">
        <v>7.119705925219503E-4</v>
      </c>
      <c r="AW698" t="n" s="42089">
        <v>6.294922082417946E-7</v>
      </c>
      <c r="AX698" t="n" s="42682">
        <v>0.0010293026224268975</v>
      </c>
      <c r="AY698" t="n" s="43275">
        <v>-3.0134929285503284E-5</v>
      </c>
      <c r="AZ698" t="n" s="43868">
        <v>0.0032394021452966694</v>
      </c>
      <c r="BA698" t="n" s="44461">
        <v>-0.003216207441665128</v>
      </c>
      <c r="BB698" t="n" s="45054">
        <v>9.444758625367541E-4</v>
      </c>
      <c r="BC698" t="n" s="45647">
        <v>1.639134426599719E-5</v>
      </c>
      <c r="BD698" t="n" s="46240">
        <v>5.5733326551214154E-6</v>
      </c>
      <c r="BE698" t="n" s="46833">
        <v>-1.454930924998794E-6</v>
      </c>
      <c r="BF698" t="n" s="47426">
        <v>2.6897209556543657E-5</v>
      </c>
      <c r="BG698" t="n" s="48019">
        <v>1.3254393410156705E-6</v>
      </c>
      <c r="BH698" t="n" s="48612">
        <v>0.006442989888949806</v>
      </c>
      <c r="BI698" t="n" s="49205">
        <v>2.5551516791971223E-5</v>
      </c>
      <c r="BJ698"/>
      <c r="BK698"/>
      <c r="BL698"/>
      <c r="BM698"/>
      <c r="BN698"/>
      <c r="BO698"/>
    </row>
    <row r="699" spans="1:23" x14ac:dyDescent="0.25">
      <c r="A699" s="116" t="str">
        <f>IF(ISBLANK(TBL_DATA[[#This Row],[Row.names]]), "",   DATE(YEAR(TBL_DATA[[#This Row],[Row.names]]), MONTH(TBL_DATA[[#This Row],[Row.names]]), DAY(TBL_DATA[[#This Row],[Row.names]])))</f>
        <v/>
      </c>
      <c r="B699" s="883" t="s">
        <v>826</v>
      </c>
      <c r="C699" s="2096" t="s">
        <v>2039</v>
      </c>
      <c r="D699" s="3309" t="n">
        <v>0.0021490851037701177</v>
      </c>
      <c r="E699" s="4522" t="n">
        <v>0.2125539189391994</v>
      </c>
      <c r="F699" s="5673" t="n">
        <v>0.20744659049116798</v>
      </c>
      <c r="G699" s="6824" t="n">
        <v>0.45976333858036333</v>
      </c>
      <c r="H699" s="7975" t="n">
        <v>0.5360242729307713</v>
      </c>
      <c r="I699" s="9126" t="n">
        <v>0.003499316549907492</v>
      </c>
      <c r="J699" s="10277" t="n">
        <v>0.2782774789508744</v>
      </c>
      <c r="K699" s="11426" t="n">
        <v>0.8789037915051492</v>
      </c>
      <c r="L699" s="12575" t="n">
        <v>0.47331599685947706</v>
      </c>
      <c r="M699" s="13724" t="n">
        <v>0.003728298397254478</v>
      </c>
      <c r="N699" s="14873" t="n">
        <v>0.08155223555252315</v>
      </c>
      <c r="O699" s="16024" t="n">
        <v>0.05157143484333575</v>
      </c>
      <c r="P699" s="17237" t="n">
        <v>0.0</v>
      </c>
      <c r="Q699" s="18388" t="n">
        <v>-0.012583640509772571</v>
      </c>
      <c r="R699" s="19539" t="n">
        <v>-0.010856651354706738</v>
      </c>
      <c r="S699" s="20627" t="n">
        <v>0.07963348288152816</v>
      </c>
      <c r="T699" s="21715" t="n">
        <v>0.05419372877323018</v>
      </c>
      <c r="U699" s="22803" t="n">
        <v>1.4694224716433304</v>
      </c>
      <c r="V699" s="23891" t="n">
        <v>0.1070399723563904</v>
      </c>
      <c r="W699" s="24977" t="n">
        <v>0.05611913012792832</v>
      </c>
      <c r="X699" t="n" s="26063">
        <v>1.9073704833340022</v>
      </c>
      <c r="Y699" t="n" s="27212">
        <v>0.7321367856697075</v>
      </c>
      <c r="Z699" t="n" s="28363">
        <v>0.6879796485794308</v>
      </c>
      <c r="AA699" t="n" s="29574">
        <v>0.0</v>
      </c>
      <c r="AB699" t="n" s="30787">
        <v>0.0</v>
      </c>
      <c r="AC699" t="n" s="32000">
        <v>0.09127109508851657</v>
      </c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 s="39718">
        <v>0.002576356531491384</v>
      </c>
      <c r="AT699" t="n" s="40311">
        <v>2.578522417246665E-4</v>
      </c>
      <c r="AU699" t="n" s="40904">
        <v>8.666378632415491E-4</v>
      </c>
      <c r="AV699" t="n" s="41497">
        <v>6.954483926901384E-4</v>
      </c>
      <c r="AW699" t="n" s="42090">
        <v>5.552509300787829E-7</v>
      </c>
      <c r="AX699" t="n" s="42683">
        <v>9.924432521927632E-4</v>
      </c>
      <c r="AY699" t="n" s="43276">
        <v>-3.212682423678322E-5</v>
      </c>
      <c r="AZ699" t="n" s="43869">
        <v>0.0031484162507527213</v>
      </c>
      <c r="BA699" t="n" s="44462">
        <v>-0.0031304681901126855</v>
      </c>
      <c r="BB699" t="n" s="45055">
        <v>9.145387862995718E-4</v>
      </c>
      <c r="BC699" t="n" s="45648">
        <v>1.5522098458838533E-5</v>
      </c>
      <c r="BD699" t="n" s="46241">
        <v>5.469522731718839E-6</v>
      </c>
      <c r="BE699" t="n" s="46834">
        <v>-1.6964150526196266E-6</v>
      </c>
      <c r="BF699" t="n" s="47427">
        <v>2.4527627395232576E-5</v>
      </c>
      <c r="BG699" t="n" s="48020">
        <v>1.64821580745914E-6</v>
      </c>
      <c r="BH699" t="n" s="48613">
        <v>0.006250934982716559</v>
      </c>
      <c r="BI699" t="n" s="49206">
        <v>2.4291719833892795E-5</v>
      </c>
      <c r="BJ699"/>
      <c r="BK699"/>
      <c r="BL699"/>
      <c r="BM699"/>
      <c r="BN699"/>
      <c r="BO699"/>
    </row>
    <row r="700" spans="1:23" x14ac:dyDescent="0.25">
      <c r="A700" s="116" t="str">
        <f>IF(ISBLANK(TBL_DATA[[#This Row],[Row.names]]), "",   DATE(YEAR(TBL_DATA[[#This Row],[Row.names]]), MONTH(TBL_DATA[[#This Row],[Row.names]]), DAY(TBL_DATA[[#This Row],[Row.names]])))</f>
        <v/>
      </c>
      <c r="B700" s="884" t="s">
        <v>827</v>
      </c>
      <c r="C700" s="2097" t="s">
        <v>2040</v>
      </c>
      <c r="D700" s="3310" t="n">
        <v>-0.016653391336315326</v>
      </c>
      <c r="E700" s="4523" t="n">
        <v>0.19236078401072199</v>
      </c>
      <c r="F700" s="5674" t="n">
        <v>0.12144116068100819</v>
      </c>
      <c r="G700" s="6825" t="n">
        <v>0.5067706258889807</v>
      </c>
      <c r="H700" s="7976" t="n">
        <v>0.5103530883987458</v>
      </c>
      <c r="I700" s="9127" t="n">
        <v>0.0038670581671619722</v>
      </c>
      <c r="J700" s="10278" t="n">
        <v>0.19466350109948127</v>
      </c>
      <c r="K700" s="11427" t="n">
        <v>0.980623369867763</v>
      </c>
      <c r="L700" s="12576" t="n">
        <v>0.4572901028126835</v>
      </c>
      <c r="M700" s="13725" t="n">
        <v>0.004071205885666237</v>
      </c>
      <c r="N700" s="14874" t="n">
        <v>0.08772824981797804</v>
      </c>
      <c r="O700" s="16025" t="n">
        <v>0.060102081458630344</v>
      </c>
      <c r="P700" s="17238" t="n">
        <v>-0.016653391336315493</v>
      </c>
      <c r="Q700" s="18389" t="n">
        <v>-0.013777278160667619</v>
      </c>
      <c r="R700" s="19540" t="n">
        <v>-0.011919502772879774</v>
      </c>
      <c r="S700" s="20628" t="n">
        <v>0.053454382850795845</v>
      </c>
      <c r="T700" s="21716" t="n">
        <v>0.057442631839148356</v>
      </c>
      <c r="U700" s="22804" t="n">
        <v>0.9305698770989382</v>
      </c>
      <c r="V700" s="23892" t="n">
        <v>0.08288408552299398</v>
      </c>
      <c r="W700" s="24978" t="n">
        <v>0.058980800803465426</v>
      </c>
      <c r="X700" t="n" s="26064">
        <v>1.4052722986786594</v>
      </c>
      <c r="Y700" t="n" s="27213">
        <v>0.7143900114074565</v>
      </c>
      <c r="Z700" t="n" s="28364">
        <v>0.6762322846571904</v>
      </c>
      <c r="AA700" t="n" s="29575">
        <v>0.0</v>
      </c>
      <c r="AB700" t="n" s="30788">
        <v>0.0</v>
      </c>
      <c r="AC700" t="n" s="32001">
        <v>0.08797035633693757</v>
      </c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 s="39719">
        <v>0.0025952949030084243</v>
      </c>
      <c r="AT700" t="n" s="40312">
        <v>2.5445629148204533E-4</v>
      </c>
      <c r="AU700" t="n" s="40905">
        <v>8.119648306423154E-4</v>
      </c>
      <c r="AV700" t="n" s="41498">
        <v>6.726887555371085E-4</v>
      </c>
      <c r="AW700" t="n" s="42091">
        <v>9.088025749690637E-7</v>
      </c>
      <c r="AX700" t="n" s="42684">
        <v>9.626292827797585E-4</v>
      </c>
      <c r="AY700" t="n" s="43277">
        <v>-3.6927135750657786E-5</v>
      </c>
      <c r="AZ700" t="n" s="43870">
        <v>0.0030307719645663823</v>
      </c>
      <c r="BA700" t="n" s="44463">
        <v>-0.002988597674746254</v>
      </c>
      <c r="BB700" t="n" s="45056">
        <v>9.084949000758305E-4</v>
      </c>
      <c r="BC700" t="n" s="45649">
        <v>1.3226849033906201E-5</v>
      </c>
      <c r="BD700" t="n" s="46242">
        <v>4.736419891508864E-6</v>
      </c>
      <c r="BE700" t="n" s="46835">
        <v>3.6963682510480825E-7</v>
      </c>
      <c r="BF700" t="n" s="47428">
        <v>3.4032096126749636E-5</v>
      </c>
      <c r="BG700" t="n" s="48021">
        <v>-9.513759015638048E-7</v>
      </c>
      <c r="BH700" t="n" s="48614">
        <v>0.006160322970412524</v>
      </c>
      <c r="BI700" t="n" s="49207">
        <v>2.640202184950485E-5</v>
      </c>
      <c r="BJ700"/>
      <c r="BK700"/>
      <c r="BL700"/>
      <c r="BM700"/>
      <c r="BN700"/>
      <c r="BO700"/>
    </row>
    <row r="701" spans="1:23" x14ac:dyDescent="0.25">
      <c r="A701" s="116" t="str">
        <f>IF(ISBLANK(TBL_DATA[[#This Row],[Row.names]]), "",   DATE(YEAR(TBL_DATA[[#This Row],[Row.names]]), MONTH(TBL_DATA[[#This Row],[Row.names]]), DAY(TBL_DATA[[#This Row],[Row.names]])))</f>
        <v/>
      </c>
      <c r="B701" s="885" t="s">
        <v>828</v>
      </c>
      <c r="C701" s="2098" t="s">
        <v>2041</v>
      </c>
      <c r="D701" s="3311" t="n">
        <v>-0.008424095905091801</v>
      </c>
      <c r="E701" s="4524" t="n">
        <v>0.18231622241274525</v>
      </c>
      <c r="F701" s="5675" t="n">
        <v>0.0764104706550941</v>
      </c>
      <c r="G701" s="6826" t="n">
        <v>0.5000477673256303</v>
      </c>
      <c r="H701" s="7977" t="n">
        <v>0.4741077266060337</v>
      </c>
      <c r="I701" s="9128" t="n">
        <v>0.004088731391316394</v>
      </c>
      <c r="J701" s="10279" t="n">
        <v>0.14781207869175872</v>
      </c>
      <c r="K701" s="11428" t="n">
        <v>1.030287145203051</v>
      </c>
      <c r="L701" s="12577" t="n">
        <v>0.4689465378970777</v>
      </c>
      <c r="M701" s="13726" t="n">
        <v>0.004108746127743444</v>
      </c>
      <c r="N701" s="14875" t="n">
        <v>0.08950359013808508</v>
      </c>
      <c r="O701" s="16026" t="n">
        <v>0.062299597350956186</v>
      </c>
      <c r="P701" s="17239" t="n">
        <v>-0.024937197475645045</v>
      </c>
      <c r="Q701" s="18390" t="n">
        <v>-0.014176068850583238</v>
      </c>
      <c r="R701" s="19541" t="n">
        <v>-0.012280698006844937</v>
      </c>
      <c r="S701" s="20629" t="n">
        <v>0.028530593068753385</v>
      </c>
      <c r="T701" s="21717" t="n">
        <v>0.05906503495608439</v>
      </c>
      <c r="U701" s="22805" t="n">
        <v>0.48303692853083463</v>
      </c>
      <c r="V701" s="23893" t="n">
        <v>0.06474108847525195</v>
      </c>
      <c r="W701" s="24979" t="n">
        <v>0.059460416229891226</v>
      </c>
      <c r="X701" t="n" s="26065">
        <v>1.0888098768926224</v>
      </c>
      <c r="Y701" t="n" s="27214">
        <v>0.6885548101683944</v>
      </c>
      <c r="Z701" t="n" s="28365">
        <v>0.6847967128258412</v>
      </c>
      <c r="AA701" t="n" s="29576">
        <v>0.0</v>
      </c>
      <c r="AB701" t="n" s="30789">
        <v>0.0</v>
      </c>
      <c r="AC701" t="n" s="32002">
        <v>0.11340801745619532</v>
      </c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n" s="39720">
        <v>0.002534332290799878</v>
      </c>
      <c r="AT701" t="n" s="40313">
        <v>3.0001509089251947E-4</v>
      </c>
      <c r="AU701" t="n" s="40906">
        <v>8.368582735333267E-4</v>
      </c>
      <c r="AV701" t="n" s="41499">
        <v>7.051939228141641E-4</v>
      </c>
      <c r="AW701" t="n" s="42092">
        <v>1.6079087644124847E-7</v>
      </c>
      <c r="AX701" t="n" s="42685">
        <v>0.0010660084253379335</v>
      </c>
      <c r="AY701" t="n" s="43278">
        <v>-4.4508558708478104E-5</v>
      </c>
      <c r="AZ701" t="n" s="43871">
        <v>0.00317072061726074</v>
      </c>
      <c r="BA701" t="n" s="44464">
        <v>-0.0031966989201290957</v>
      </c>
      <c r="BB701" t="n" s="45057">
        <v>0.0010053624093325497</v>
      </c>
      <c r="BC701" t="n" s="45650">
        <v>2.227188919750986E-5</v>
      </c>
      <c r="BD701" t="n" s="46243">
        <v>5.161353005984854E-6</v>
      </c>
      <c r="BE701" t="n" s="46836">
        <v>-3.1611181336554694E-6</v>
      </c>
      <c r="BF701" t="n" s="47429">
        <v>1.2290469430988836E-5</v>
      </c>
      <c r="BG701" t="n" s="48022">
        <v>3.5738744110005224E-6</v>
      </c>
      <c r="BH701" t="n" s="48615">
        <v>0.0063634823359552456</v>
      </c>
      <c r="BI701" t="n" s="49208">
        <v>1.836931653792493E-5</v>
      </c>
      <c r="BJ701"/>
      <c r="BK701"/>
      <c r="BL701"/>
      <c r="BM701"/>
      <c r="BN701"/>
      <c r="BO701"/>
    </row>
    <row r="702" spans="1:23" x14ac:dyDescent="0.25">
      <c r="A702" s="116" t="str">
        <f>IF(ISBLANK(TBL_DATA[[#This Row],[Row.names]]), "",   DATE(YEAR(TBL_DATA[[#This Row],[Row.names]]), MONTH(TBL_DATA[[#This Row],[Row.names]]), DAY(TBL_DATA[[#This Row],[Row.names]])))</f>
        <v/>
      </c>
      <c r="B702" s="886" t="s">
        <v>829</v>
      </c>
      <c r="C702" s="2099" t="s">
        <v>2042</v>
      </c>
      <c r="D702" s="3312" t="n">
        <v>0.0011562146537639657</v>
      </c>
      <c r="E702" s="4525" t="n">
        <v>0.1836832337544818</v>
      </c>
      <c r="F702" s="5676" t="n">
        <v>0.08387219597485118</v>
      </c>
      <c r="G702" s="6827" t="n">
        <v>0.5033059455108617</v>
      </c>
      <c r="H702" s="7978" t="n">
        <v>0.4788139879708218</v>
      </c>
      <c r="I702" s="9129" t="n">
        <v>0.004069901276736232</v>
      </c>
      <c r="J702" s="10280" t="n">
        <v>0.1692728772568628</v>
      </c>
      <c r="K702" s="11429" t="n">
        <v>1.0640601740915365</v>
      </c>
      <c r="L702" s="12578" t="n">
        <v>0.48696412120361326</v>
      </c>
      <c r="M702" s="13727" t="n">
        <v>0.004037954009254698</v>
      </c>
      <c r="N702" s="14876" t="n">
        <v>0.08949273265841695</v>
      </c>
      <c r="O702" s="16027" t="n">
        <v>0.06229945863483772</v>
      </c>
      <c r="P702" s="17240" t="n">
        <v>-0.02380981557502615</v>
      </c>
      <c r="Q702" s="18391" t="n">
        <v>-0.014154864471851774</v>
      </c>
      <c r="R702" s="19542" t="n">
        <v>-0.0122597235512972</v>
      </c>
      <c r="S702" s="20630" t="n">
        <v>0.04869682124169028</v>
      </c>
      <c r="T702" s="21718" t="n">
        <v>0.05692645896516571</v>
      </c>
      <c r="U702" s="22806" t="n">
        <v>0.8554338725247026</v>
      </c>
      <c r="V702" s="23894" t="n">
        <v>0.08139065879642882</v>
      </c>
      <c r="W702" s="24980" t="n">
        <v>0.05833890956192165</v>
      </c>
      <c r="X702" t="n" s="26066">
        <v>1.3951350720746631</v>
      </c>
      <c r="Y702" t="n" s="27215">
        <v>0.6919638631972206</v>
      </c>
      <c r="Z702" t="n" s="28366">
        <v>0.6978281458952579</v>
      </c>
      <c r="AA702" t="n" s="29577">
        <v>0.0</v>
      </c>
      <c r="AB702" t="n" s="30790">
        <v>0.0</v>
      </c>
      <c r="AC702" t="n" s="32003">
        <v>0.11549811008633776</v>
      </c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 s="39721">
        <v>0.0025003682059818867</v>
      </c>
      <c r="AT702" t="n" s="40314">
        <v>2.724044706113727E-4</v>
      </c>
      <c r="AU702" t="n" s="40907">
        <v>8.187344013267869E-4</v>
      </c>
      <c r="AV702" t="n" s="41500">
        <v>6.890603966864737E-4</v>
      </c>
      <c r="AW702" t="n" s="42093">
        <v>-2.0535009794795372E-7</v>
      </c>
      <c r="AX702" t="n" s="42686">
        <v>0.0010346659195464214</v>
      </c>
      <c r="AY702" t="n" s="43279">
        <v>-3.7882117337754626E-5</v>
      </c>
      <c r="AZ702" t="n" s="43872">
        <v>0.0030652252991393725</v>
      </c>
      <c r="BA702" t="n" s="44465">
        <v>-0.003025789357393513</v>
      </c>
      <c r="BB702" t="n" s="45058">
        <v>9.643363108881786E-4</v>
      </c>
      <c r="BC702" t="n" s="45651">
        <v>2.461587722736856E-5</v>
      </c>
      <c r="BD702" t="n" s="46244">
        <v>5.368852244361397E-6</v>
      </c>
      <c r="BE702" t="n" s="46837">
        <v>-4.8889992228696225E-6</v>
      </c>
      <c r="BF702" t="n" s="47430">
        <v>1.6475314815968138E-6</v>
      </c>
      <c r="BG702" t="n" s="48023">
        <v>5.788487111900149E-6</v>
      </c>
      <c r="BH702" t="n" s="48616">
        <v>0.006283182344551285</v>
      </c>
      <c r="BI702" t="n" s="49209">
        <v>1.443584041237171E-5</v>
      </c>
      <c r="BJ702"/>
      <c r="BK702"/>
      <c r="BL702"/>
      <c r="BM702"/>
      <c r="BN702"/>
      <c r="BO702"/>
    </row>
    <row r="703" spans="1:23" x14ac:dyDescent="0.25">
      <c r="A703" s="116" t="str">
        <f>IF(ISBLANK(TBL_DATA[[#This Row],[Row.names]]), "",   DATE(YEAR(TBL_DATA[[#This Row],[Row.names]]), MONTH(TBL_DATA[[#This Row],[Row.names]]), DAY(TBL_DATA[[#This Row],[Row.names]])))</f>
        <v/>
      </c>
      <c r="B703" s="887" t="s">
        <v>830</v>
      </c>
      <c r="C703" s="2100" t="s">
        <v>2043</v>
      </c>
      <c r="D703" s="3313" t="n">
        <v>0.01249027139665084</v>
      </c>
      <c r="E703" s="4526" t="n">
        <v>0.19846775859174048</v>
      </c>
      <c r="F703" s="5677" t="n">
        <v>0.08906819708224467</v>
      </c>
      <c r="G703" s="6828" t="n">
        <v>0.5323436608509984</v>
      </c>
      <c r="H703" s="7979" t="n">
        <v>0.486025630367556</v>
      </c>
      <c r="I703" s="9130" t="n">
        <v>0.004175202142007323</v>
      </c>
      <c r="J703" s="10281" t="n">
        <v>0.21310256168601294</v>
      </c>
      <c r="K703" s="11430" t="n">
        <v>1.0725105552277767</v>
      </c>
      <c r="L703" s="12579" t="n">
        <v>0.46381550485384027</v>
      </c>
      <c r="M703" s="13728" t="n">
        <v>0.0042644585849243985</v>
      </c>
      <c r="N703" s="14877" t="n">
        <v>0.09245002773036931</v>
      </c>
      <c r="O703" s="16028" t="n">
        <v>0.06229945863483772</v>
      </c>
      <c r="P703" s="17241" t="n">
        <v>-0.011616935236811732</v>
      </c>
      <c r="Q703" s="18392" t="n">
        <v>-0.01449253721408381</v>
      </c>
      <c r="R703" s="19543" t="n">
        <v>-0.012534771198300524</v>
      </c>
      <c r="S703" s="20631" t="n">
        <v>0.07248464099266894</v>
      </c>
      <c r="T703" s="21719" t="n">
        <v>0.05899124225747946</v>
      </c>
      <c r="U703" s="22807" t="n">
        <v>1.228735626150993</v>
      </c>
      <c r="V703" s="23895" t="n">
        <v>0.10481341062868821</v>
      </c>
      <c r="W703" s="24981" t="n">
        <v>0.06051265316250798</v>
      </c>
      <c r="X703" t="n" s="26067">
        <v>1.732090813258669</v>
      </c>
      <c r="Y703" t="n" s="27216">
        <v>0.697155384665109</v>
      </c>
      <c r="Z703" t="n" s="28367">
        <v>0.6810400170723011</v>
      </c>
      <c r="AA703" t="n" s="29578">
        <v>0.0</v>
      </c>
      <c r="AB703" t="n" s="30791">
        <v>0.0</v>
      </c>
      <c r="AC703" t="n" s="32004">
        <v>0.1108611399944828</v>
      </c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 s="39722">
        <v>0.0024514504137453956</v>
      </c>
      <c r="AT703" t="n" s="40315">
        <v>2.67724542994485E-4</v>
      </c>
      <c r="AU703" t="n" s="40908">
        <v>8.2331511275788E-4</v>
      </c>
      <c r="AV703" t="n" s="41501">
        <v>6.376379690898909E-4</v>
      </c>
      <c r="AW703" t="n" s="42094">
        <v>-8.734245245696516E-8</v>
      </c>
      <c r="AX703" t="n" s="42687">
        <v>9.768506055757643E-4</v>
      </c>
      <c r="AY703" t="n" s="43280">
        <v>-3.948837027056954E-5</v>
      </c>
      <c r="AZ703" t="n" s="43873">
        <v>0.0030061797545067443</v>
      </c>
      <c r="BA703" t="n" s="44466">
        <v>-0.0029523037475113994</v>
      </c>
      <c r="BB703" t="n" s="45059">
        <v>9.267850787777251E-4</v>
      </c>
      <c r="BC703" t="n" s="45652">
        <v>2.4753641377118098E-5</v>
      </c>
      <c r="BD703" t="n" s="46245">
        <v>5.0591732280255165E-6</v>
      </c>
      <c r="BE703" t="n" s="46838">
        <v>-4.150898508787176E-6</v>
      </c>
      <c r="BF703" t="n" s="47431">
        <v>4.725675176969099E-6</v>
      </c>
      <c r="BG703" t="n" s="48024">
        <v>4.864551359079517E-6</v>
      </c>
      <c r="BH703" t="n" s="48617">
        <v>0.006097384845576915</v>
      </c>
      <c r="BI703" t="n" s="49210">
        <v>1.493431175837526E-5</v>
      </c>
      <c r="BJ703"/>
      <c r="BK703"/>
      <c r="BL703"/>
      <c r="BM703"/>
      <c r="BN703"/>
      <c r="BO703"/>
    </row>
    <row r="704" spans="1:23" x14ac:dyDescent="0.25">
      <c r="A704" s="116" t="str">
        <f>IF(ISBLANK(TBL_DATA[[#This Row],[Row.names]]), "",   DATE(YEAR(TBL_DATA[[#This Row],[Row.names]]), MONTH(TBL_DATA[[#This Row],[Row.names]]), DAY(TBL_DATA[[#This Row],[Row.names]])))</f>
        <v/>
      </c>
      <c r="B704" s="888" t="s">
        <v>831</v>
      </c>
      <c r="C704" s="2101" t="s">
        <v>2044</v>
      </c>
      <c r="D704" s="3314" t="n">
        <v>-0.0034342958453698245</v>
      </c>
      <c r="E704" s="4527" t="n">
        <v>0.19435186574759933</v>
      </c>
      <c r="F704" s="5678" t="n">
        <v>0.09915931276055123</v>
      </c>
      <c r="G704" s="6829" t="n">
        <v>0.5551734743190503</v>
      </c>
      <c r="H704" s="7980" t="n">
        <v>0.5093518522201158</v>
      </c>
      <c r="I704" s="9131" t="n">
        <v>0.004094192257992851</v>
      </c>
      <c r="J704" s="10282" t="n">
        <v>0.20128310228435464</v>
      </c>
      <c r="K704" s="11431" t="n">
        <v>1.067889949949588</v>
      </c>
      <c r="L704" s="12580" t="n">
        <v>0.45649383383327136</v>
      </c>
      <c r="M704" s="13729" t="n">
        <v>0.00430908825141426</v>
      </c>
      <c r="N704" s="14878" t="n">
        <v>0.09278620692707208</v>
      </c>
      <c r="O704" s="16029" t="n">
        <v>0.06264861529710594</v>
      </c>
      <c r="P704" s="17242" t="n">
        <v>-0.015011335089761713</v>
      </c>
      <c r="Q704" s="18393" t="n">
        <v>-0.014588086298036833</v>
      </c>
      <c r="R704" s="19544" t="n">
        <v>-0.012623201190754326</v>
      </c>
      <c r="S704" s="20632" t="n">
        <v>0.07834459212276856</v>
      </c>
      <c r="T704" s="21720" t="n">
        <v>0.05841336228035533</v>
      </c>
      <c r="U704" s="22808" t="n">
        <v>1.3412101112542223</v>
      </c>
      <c r="V704" s="23896" t="n">
        <v>0.10319337533199358</v>
      </c>
      <c r="W704" s="24982" t="n">
        <v>0.060659888123533616</v>
      </c>
      <c r="X704" t="n" s="26068">
        <v>1.7011797832834885</v>
      </c>
      <c r="Y704" t="n" s="27217">
        <v>0.7136889043694847</v>
      </c>
      <c r="Z704" t="n" s="28368">
        <v>0.6756432740975605</v>
      </c>
      <c r="AA704" t="n" s="29579">
        <v>0.0</v>
      </c>
      <c r="AB704" t="n" s="30792">
        <v>0.0</v>
      </c>
      <c r="AC704" t="n" s="32005">
        <v>0.11975334628180832</v>
      </c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 s="39723">
        <v>0.0023746675536336073</v>
      </c>
      <c r="AT704" t="n" s="40316">
        <v>2.4766355883000556E-4</v>
      </c>
      <c r="AU704" t="n" s="40909">
        <v>7.988363479459108E-4</v>
      </c>
      <c r="AV704" t="n" s="41502">
        <v>6.124487422770505E-4</v>
      </c>
      <c r="AW704" t="n" s="42095">
        <v>-2.1528782982539144E-7</v>
      </c>
      <c r="AX704" t="n" s="42688">
        <v>9.241972194087377E-4</v>
      </c>
      <c r="AY704" t="n" s="43281">
        <v>-3.025231611285779E-5</v>
      </c>
      <c r="AZ704" t="n" s="43874">
        <v>0.002933725979228336</v>
      </c>
      <c r="BA704" t="n" s="44467">
        <v>-0.0028264814146380752</v>
      </c>
      <c r="BB704" t="n" s="45060">
        <v>8.905726633153987E-4</v>
      </c>
      <c r="BC704" t="n" s="45653">
        <v>2.3677144274612592E-5</v>
      </c>
      <c r="BD704" t="n" s="46246">
        <v>5.056826938972224E-6</v>
      </c>
      <c r="BE704" t="n" s="46839">
        <v>-4.698829822505551E-6</v>
      </c>
      <c r="BF704" t="n" s="47432">
        <v>8.980277455091992E-7</v>
      </c>
      <c r="BG704" t="n" s="48025">
        <v>5.573638994889092E-6</v>
      </c>
      <c r="BH704" t="n" s="48618">
        <v>0.005928687911886882</v>
      </c>
      <c r="BI704" t="n" s="49211">
        <v>1.3322614589154932E-5</v>
      </c>
      <c r="BJ704"/>
      <c r="BK704"/>
      <c r="BL704"/>
      <c r="BM704"/>
      <c r="BN704"/>
      <c r="BO704"/>
    </row>
    <row r="705" spans="1:23" x14ac:dyDescent="0.25">
      <c r="A705" s="116" t="str">
        <f>IF(ISBLANK(TBL_DATA[[#This Row],[Row.names]]), "",   DATE(YEAR(TBL_DATA[[#This Row],[Row.names]]), MONTH(TBL_DATA[[#This Row],[Row.names]]), DAY(TBL_DATA[[#This Row],[Row.names]])))</f>
        <v/>
      </c>
      <c r="B705" s="889" t="s">
        <v>832</v>
      </c>
      <c r="C705" s="2102" t="s">
        <v>2045</v>
      </c>
      <c r="D705" s="3315" t="n">
        <v>0.0021025130629509447</v>
      </c>
      <c r="E705" s="4528" t="n">
        <v>0.1968630061470933</v>
      </c>
      <c r="F705" s="5679" t="n">
        <v>0.08901511724786237</v>
      </c>
      <c r="G705" s="6830" t="n">
        <v>0.5628346082256503</v>
      </c>
      <c r="H705" s="7981" t="n">
        <v>0.515759524608132</v>
      </c>
      <c r="I705" s="9132" t="n">
        <v>0.004068763404500107</v>
      </c>
      <c r="J705" s="10283" t="n">
        <v>0.19140945688850075</v>
      </c>
      <c r="K705" s="11432" t="n">
        <v>1.076248922658395</v>
      </c>
      <c r="L705" s="12581" t="n">
        <v>0.46027905703269606</v>
      </c>
      <c r="M705" s="13730" t="n">
        <v>0.00429552774287758</v>
      </c>
      <c r="N705" s="14879" t="n">
        <v>0.09281799086308928</v>
      </c>
      <c r="O705" s="16030" t="n">
        <v>0.06264861529710594</v>
      </c>
      <c r="P705" s="17243" t="n">
        <v>-0.012940383554929435</v>
      </c>
      <c r="Q705" s="18394" t="n">
        <v>-0.014577714127153847</v>
      </c>
      <c r="R705" s="19545" t="n">
        <v>-0.01261215594803664</v>
      </c>
      <c r="S705" s="20633" t="n">
        <v>0.08733345373847734</v>
      </c>
      <c r="T705" s="21721" t="n">
        <v>0.058463210527800964</v>
      </c>
      <c r="U705" s="22809" t="n">
        <v>1.4938189837683946</v>
      </c>
      <c r="V705" s="23897" t="n">
        <v>0.115348682745811</v>
      </c>
      <c r="W705" s="24983" t="n">
        <v>0.060379055544578356</v>
      </c>
      <c r="X705" t="n" s="26069">
        <v>1.910408861242424</v>
      </c>
      <c r="Y705" t="n" s="27218">
        <v>0.7181639956222619</v>
      </c>
      <c r="Z705" t="n" s="28369">
        <v>0.6784386906955528</v>
      </c>
      <c r="AA705" t="n" s="29580">
        <v>0.0</v>
      </c>
      <c r="AB705" t="n" s="30793">
        <v>0.0</v>
      </c>
      <c r="AC705" t="n" s="32006">
        <v>0.11603113507107296</v>
      </c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 s="39724">
        <v>0.0023529147383348796</v>
      </c>
      <c r="AT705" t="n" s="40317">
        <v>2.1989913968844532E-4</v>
      </c>
      <c r="AU705" t="n" s="40910">
        <v>7.786920008043775E-4</v>
      </c>
      <c r="AV705" t="n" s="41503">
        <v>6.1561713851611E-4</v>
      </c>
      <c r="AW705" t="n" s="42096">
        <v>2.502953827407255E-8</v>
      </c>
      <c r="AX705" t="n" s="42689">
        <v>8.906382453068813E-4</v>
      </c>
      <c r="AY705" t="n" s="43282">
        <v>-3.216936970096478E-5</v>
      </c>
      <c r="AZ705" t="n" s="43875">
        <v>0.0028166563670013103</v>
      </c>
      <c r="BA705" t="n" s="44468">
        <v>-0.0027201564199336504</v>
      </c>
      <c r="BB705" t="n" s="45061">
        <v>8.611249250854333E-4</v>
      </c>
      <c r="BC705" t="n" s="45654">
        <v>2.312327745093938E-5</v>
      </c>
      <c r="BD705" t="n" s="46247">
        <v>4.582010964474037E-6</v>
      </c>
      <c r="BE705" t="n" s="46840">
        <v>-3.312017278122086E-6</v>
      </c>
      <c r="BF705" t="n" s="47433">
        <v>7.392503385875252E-6</v>
      </c>
      <c r="BG705" t="n" s="48026">
        <v>3.826968869015662E-6</v>
      </c>
      <c r="BH705" t="n" s="48619">
        <v>0.005779044139990504</v>
      </c>
      <c r="BI705" t="n" s="49212">
        <v>1.4831466160288985E-5</v>
      </c>
      <c r="BJ705"/>
      <c r="BK705"/>
      <c r="BL705"/>
      <c r="BM705"/>
      <c r="BN705"/>
      <c r="BO705"/>
    </row>
    <row r="706" spans="1:23" x14ac:dyDescent="0.25">
      <c r="A706" s="116" t="str">
        <f>IF(ISBLANK(TBL_DATA[[#This Row],[Row.names]]), "",   DATE(YEAR(TBL_DATA[[#This Row],[Row.names]]), MONTH(TBL_DATA[[#This Row],[Row.names]]), DAY(TBL_DATA[[#This Row],[Row.names]])))</f>
        <v/>
      </c>
      <c r="B706" s="890" t="s">
        <v>833</v>
      </c>
      <c r="C706" s="2103" t="s">
        <v>2046</v>
      </c>
      <c r="D706" s="3316" t="n">
        <v>-0.003836174254180786</v>
      </c>
      <c r="E706" s="4529" t="n">
        <v>0.1922716310971304</v>
      </c>
      <c r="F706" s="5680" t="n">
        <v>0.006573022633607151</v>
      </c>
      <c r="G706" s="6831" t="n">
        <v>0.6326902851649135</v>
      </c>
      <c r="H706" s="7982" t="n">
        <v>0.5437353159975872</v>
      </c>
      <c r="I706" s="9133" t="n">
        <v>0.003947310371779007</v>
      </c>
      <c r="J706" s="10284" t="n">
        <v>0.1514643455309661</v>
      </c>
      <c r="K706" s="11433" t="n">
        <v>1.1193434237038329</v>
      </c>
      <c r="L706" s="12582" t="n">
        <v>0.4596965459237217</v>
      </c>
      <c r="M706" s="13731" t="n">
        <v>0.0042954801890308985</v>
      </c>
      <c r="N706" s="14880" t="n">
        <v>0.09276691598502132</v>
      </c>
      <c r="O706" s="16031" t="n">
        <v>0.06258772611797092</v>
      </c>
      <c r="P706" s="17244" t="n">
        <v>-0.016726916242877587</v>
      </c>
      <c r="Q706" s="18395" t="n">
        <v>-0.014565383384821962</v>
      </c>
      <c r="R706" s="19546" t="n">
        <v>-0.012600906791757205</v>
      </c>
      <c r="S706" s="20634" t="n">
        <v>0.07204028236509519</v>
      </c>
      <c r="T706" s="21722" t="n">
        <v>0.058814160507427285</v>
      </c>
      <c r="U706" s="22810" t="n">
        <v>1.2248798885091228</v>
      </c>
      <c r="V706" s="23898" t="n">
        <v>0.10612712853643491</v>
      </c>
      <c r="W706" s="24984" t="n">
        <v>0.06062324458724736</v>
      </c>
      <c r="X706" t="n" s="26070">
        <v>1.7506012629149132</v>
      </c>
      <c r="Y706" t="n" s="27219">
        <v>0.737384103434287</v>
      </c>
      <c r="Z706" t="n" s="28370">
        <v>0.6780092520930091</v>
      </c>
      <c r="AA706" t="n" s="29581">
        <v>0.0</v>
      </c>
      <c r="AB706" t="n" s="30794">
        <v>0.0</v>
      </c>
      <c r="AC706" t="n" s="32007">
        <v>0.11161270891348474</v>
      </c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 s="39725">
        <v>0.0024064784403644516</v>
      </c>
      <c r="AT706" t="n" s="40318">
        <v>1.8422953955736163E-4</v>
      </c>
      <c r="AU706" t="n" s="40911">
        <v>8.961105630249779E-4</v>
      </c>
      <c r="AV706" t="n" s="41504">
        <v>5.995498099976629E-4</v>
      </c>
      <c r="AW706" t="n" s="42097">
        <v>7.42476803772421E-7</v>
      </c>
      <c r="AX706" t="n" s="42690">
        <v>8.480542480585942E-4</v>
      </c>
      <c r="AY706" t="n" s="43283">
        <v>-1.2534957383068614E-5</v>
      </c>
      <c r="AZ706" t="n" s="43876">
        <v>0.0028070590292078065</v>
      </c>
      <c r="BA706" t="n" s="44469">
        <v>-0.0024748551935452065</v>
      </c>
      <c r="BB706" t="n" s="45062">
        <v>7.288647095720219E-4</v>
      </c>
      <c r="BC706" t="n" s="45655">
        <v>4.362663019273432E-5</v>
      </c>
      <c r="BD706" t="n" s="46248">
        <v>3.2569031421313234E-6</v>
      </c>
      <c r="BE706" t="n" s="46841">
        <v>7.592253624689226E-7</v>
      </c>
      <c r="BF706" t="n" s="47434">
        <v>2.6915225014287E-5</v>
      </c>
      <c r="BG706" t="n" s="48027">
        <v>-1.3075751729087396E-6</v>
      </c>
      <c r="BH706" t="n" s="48620">
        <v>0.00597807269373359</v>
      </c>
      <c r="BI706" t="n" s="49213">
        <v>1.9628823771541096E-5</v>
      </c>
      <c r="BJ706"/>
      <c r="BK706"/>
      <c r="BL706"/>
      <c r="BM706"/>
      <c r="BN706"/>
      <c r="BO706"/>
    </row>
    <row r="707" spans="1:23" x14ac:dyDescent="0.25">
      <c r="A707" s="116" t="str">
        <f>IF(ISBLANK(TBL_DATA[[#This Row],[Row.names]]), "",   DATE(YEAR(TBL_DATA[[#This Row],[Row.names]]), MONTH(TBL_DATA[[#This Row],[Row.names]]), DAY(TBL_DATA[[#This Row],[Row.names]])))</f>
        <v/>
      </c>
      <c r="B707" s="891" t="s">
        <v>834</v>
      </c>
      <c r="C707" s="2104" t="s">
        <v>2047</v>
      </c>
      <c r="D707" s="3317" t="n">
        <v>-0.005919740777666929</v>
      </c>
      <c r="E707" s="4530" t="n">
        <v>0.18521369210446936</v>
      </c>
      <c r="F707" s="5681" t="n">
        <v>0.006422036334464254</v>
      </c>
      <c r="G707" s="6832" t="n">
        <v>0.6344158019836205</v>
      </c>
      <c r="H707" s="7983" t="n">
        <v>0.5503904650059295</v>
      </c>
      <c r="I707" s="9134" t="n">
        <v>0.003947188271934007</v>
      </c>
      <c r="J707" s="10285" t="n">
        <v>0.11317488422819277</v>
      </c>
      <c r="K707" s="11434" t="n">
        <v>1.1393254845100376</v>
      </c>
      <c r="L707" s="12583" t="n">
        <v>0.4747892110167877</v>
      </c>
      <c r="M707" s="13732" t="n">
        <v>0.004266157695091776</v>
      </c>
      <c r="N707" s="14881" t="n">
        <v>0.09344807418879748</v>
      </c>
      <c r="O707" s="16032" t="n">
        <v>0.06369769842087883</v>
      </c>
      <c r="P707" s="17245" t="n">
        <v>-0.022547638012376914</v>
      </c>
      <c r="Q707" s="18396" t="n">
        <v>-0.014844882303343092</v>
      </c>
      <c r="R707" s="19547" t="n">
        <v>-0.012865981178285612</v>
      </c>
      <c r="S707" s="20635" t="n">
        <v>0.06618859583386638</v>
      </c>
      <c r="T707" s="21723" t="n">
        <v>0.05891035704749965</v>
      </c>
      <c r="U707" s="22811" t="n">
        <v>1.1235476943468237</v>
      </c>
      <c r="V707" s="23899" t="n">
        <v>0.09417571873476738</v>
      </c>
      <c r="W707" s="24985" t="n">
        <v>0.060810350960421214</v>
      </c>
      <c r="X707" t="n" s="26071">
        <v>1.548679085836262</v>
      </c>
      <c r="Y707" t="n" s="27220">
        <v>0.741883053456493</v>
      </c>
      <c r="Z707" t="n" s="28371">
        <v>0.6890494982341889</v>
      </c>
      <c r="AA707" t="n" s="29582">
        <v>0.0</v>
      </c>
      <c r="AB707" t="n" s="30795">
        <v>0.0</v>
      </c>
      <c r="AC707" t="n" s="32008">
        <v>0.10859534701825325</v>
      </c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 s="39726">
        <v>0.0025440424452878763</v>
      </c>
      <c r="AT707" t="n" s="40319">
        <v>1.930218895445924E-4</v>
      </c>
      <c r="AU707" t="n" s="40912">
        <v>8.381758361283264E-4</v>
      </c>
      <c r="AV707" t="n" s="41505">
        <v>5.9291519069041E-4</v>
      </c>
      <c r="AW707" t="n" s="42098">
        <v>1.41514055411936E-7</v>
      </c>
      <c r="AX707" t="n" s="42691">
        <v>8.262975826948644E-4</v>
      </c>
      <c r="AY707" t="n" s="43284">
        <v>-1.182514146538673E-5</v>
      </c>
      <c r="AZ707" t="n" s="43877">
        <v>0.0027570456939829692</v>
      </c>
      <c r="BA707" t="n" s="44470">
        <v>-0.0023106217136356767</v>
      </c>
      <c r="BB707" t="n" s="45063">
        <v>6.041490663573899E-4</v>
      </c>
      <c r="BC707" t="n" s="45656">
        <v>4.192178188926474E-5</v>
      </c>
      <c r="BD707" t="n" s="46249">
        <v>3.7202446010987334E-6</v>
      </c>
      <c r="BE707" t="n" s="46842">
        <v>-2.1684380761423717E-6</v>
      </c>
      <c r="BF707" t="n" s="47435">
        <v>9.624538855165766E-6</v>
      </c>
      <c r="BG707" t="n" s="48028">
        <v>2.4336246074549955E-6</v>
      </c>
      <c r="BH707" t="n" s="48621">
        <v>0.006048092567862676</v>
      </c>
      <c r="BI707" t="n" s="49214">
        <v>1.3561607679789453E-5</v>
      </c>
      <c r="BJ707"/>
      <c r="BK707"/>
      <c r="BL707"/>
      <c r="BM707"/>
      <c r="BN707"/>
      <c r="BO707"/>
    </row>
    <row r="708" spans="1:23" x14ac:dyDescent="0.25">
      <c r="A708" s="116" t="str">
        <f>IF(ISBLANK(TBL_DATA[[#This Row],[Row.names]]), "",   DATE(YEAR(TBL_DATA[[#This Row],[Row.names]]), MONTH(TBL_DATA[[#This Row],[Row.names]]), DAY(TBL_DATA[[#This Row],[Row.names]])))</f>
        <v/>
      </c>
      <c r="B708" s="892" t="s">
        <v>835</v>
      </c>
      <c r="C708" s="2105" t="s">
        <v>2048</v>
      </c>
      <c r="D708" s="3318" t="n">
        <v>-0.008951294427380392</v>
      </c>
      <c r="E708" s="4531" t="n">
        <v>0.17460449538707956</v>
      </c>
      <c r="F708" s="5682" t="n">
        <v>-0.03898562117728632</v>
      </c>
      <c r="G708" s="6833" t="n">
        <v>0.6137883561345909</v>
      </c>
      <c r="H708" s="7984" t="n">
        <v>0.4970308457729075</v>
      </c>
      <c r="I708" s="9135" t="n">
        <v>0.004261649056405151</v>
      </c>
      <c r="J708" s="10286" t="n">
        <v>0.09954825821092528</v>
      </c>
      <c r="K708" s="11435" t="n">
        <v>1.1660531797863591</v>
      </c>
      <c r="L708" s="12584" t="n">
        <v>0.48763292865552776</v>
      </c>
      <c r="M708" s="13733" t="n">
        <v>0.00430127898868789</v>
      </c>
      <c r="N708" s="14882" t="n">
        <v>0.09539097275412456</v>
      </c>
      <c r="O708" s="16033" t="n">
        <v>0.06614823477211036</v>
      </c>
      <c r="P708" s="17246" t="n">
        <v>-0.03129710189326662</v>
      </c>
      <c r="Q708" s="18397" t="n">
        <v>-0.015298501848696735</v>
      </c>
      <c r="R708" s="19548" t="n">
        <v>-0.013278456974127302</v>
      </c>
      <c r="S708" s="20636" t="n">
        <v>0.03328358477458715</v>
      </c>
      <c r="T708" s="21724" t="n">
        <v>0.06083660074920296</v>
      </c>
      <c r="U708" s="22812" t="n">
        <v>0.5470980357991683</v>
      </c>
      <c r="V708" s="23900" t="n">
        <v>0.07099610727052652</v>
      </c>
      <c r="W708" s="24986" t="n">
        <v>0.060976722075647236</v>
      </c>
      <c r="X708" t="n" s="26072">
        <v>1.1643149197565805</v>
      </c>
      <c r="Y708" t="n" s="27221">
        <v>0.7050041459260418</v>
      </c>
      <c r="Z708" t="n" s="28372">
        <v>0.6983071878876285</v>
      </c>
      <c r="AA708" t="n" s="29583">
        <v>0.0</v>
      </c>
      <c r="AB708" t="n" s="30796">
        <v>0.0</v>
      </c>
      <c r="AC708" t="n" s="32009">
        <v>0.1077505027745288</v>
      </c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n" s="39727">
        <v>0.0025656986683395993</v>
      </c>
      <c r="AT708" t="n" s="40320">
        <v>2.3867553761153826E-4</v>
      </c>
      <c r="AU708" t="n" s="40913">
        <v>6.660174148739136E-4</v>
      </c>
      <c r="AV708" t="n" s="41506">
        <v>6.214027417309954E-4</v>
      </c>
      <c r="AW708" t="n" s="42099">
        <v>-3.8651790972699867E-7</v>
      </c>
      <c r="AX708" t="n" s="42692">
        <v>8.773560393173654E-4</v>
      </c>
      <c r="AY708" t="n" s="43285">
        <v>7.40453221357536E-6</v>
      </c>
      <c r="AZ708" t="n" s="43878">
        <v>0.00282139137412459</v>
      </c>
      <c r="BA708" t="n" s="44471">
        <v>-0.0023852215976498353</v>
      </c>
      <c r="BB708" t="n" s="45064">
        <v>6.457183445259785E-4</v>
      </c>
      <c r="BC708" t="n" s="45657">
        <v>3.7956428090019915E-5</v>
      </c>
      <c r="BD708" t="n" s="46250">
        <v>4.128597701740053E-6</v>
      </c>
      <c r="BE708" t="n" s="46843">
        <v>-4.741736583836186E-6</v>
      </c>
      <c r="BF708" t="n" s="47436">
        <v>-5.56600895325594E-6</v>
      </c>
      <c r="BG708" t="n" s="48029">
        <v>5.721879514527651E-6</v>
      </c>
      <c r="BH708" t="n" s="48622">
        <v>0.006088235612873842</v>
      </c>
      <c r="BI708" t="n" s="49215">
        <v>8.234620714997133E-6</v>
      </c>
      <c r="BJ708"/>
      <c r="BK708"/>
      <c r="BL708"/>
      <c r="BM708"/>
      <c r="BN708"/>
      <c r="BO708"/>
    </row>
    <row r="709" spans="1:23" x14ac:dyDescent="0.25">
      <c r="A709" s="116" t="str">
        <f>IF(ISBLANK(TBL_DATA[[#This Row],[Row.names]]), "",   DATE(YEAR(TBL_DATA[[#This Row],[Row.names]]), MONTH(TBL_DATA[[#This Row],[Row.names]]), DAY(TBL_DATA[[#This Row],[Row.names]])))</f>
        <v/>
      </c>
      <c r="B709" s="893" t="s">
        <v>836</v>
      </c>
      <c r="C709" s="2106" t="s">
        <v>2049</v>
      </c>
      <c r="D709" s="3319" t="n">
        <v>-0.0029854144792602327</v>
      </c>
      <c r="E709" s="4532" t="n">
        <v>0.17109781411914682</v>
      </c>
      <c r="F709" s="5683" t="n">
        <v>-0.04467783423131033</v>
      </c>
      <c r="G709" s="6834" t="n">
        <v>0.6197515311580626</v>
      </c>
      <c r="H709" s="7985" t="n">
        <v>0.4893797267974627</v>
      </c>
      <c r="I709" s="9136" t="n">
        <v>0.0042680747197047005</v>
      </c>
      <c r="J709" s="10287" t="n">
        <v>0.1006455297718849</v>
      </c>
      <c r="K709" s="11436" t="n">
        <v>1.1794509473340429</v>
      </c>
      <c r="L709" s="12585" t="n">
        <v>0.4817578160703978</v>
      </c>
      <c r="M709" s="13734" t="n">
        <v>0.004299811010445453</v>
      </c>
      <c r="N709" s="14883" t="n">
        <v>0.09481635534819162</v>
      </c>
      <c r="O709" s="16034" t="n">
        <v>0.06641716466334692</v>
      </c>
      <c r="P709" s="17247" t="n">
        <v>-0.03418908155137579</v>
      </c>
      <c r="Q709" s="18398" t="n">
        <v>-0.015357591663341058</v>
      </c>
      <c r="R709" s="19549" t="n">
        <v>-0.01334971516185956</v>
      </c>
      <c r="S709" s="20637" t="n">
        <v>0.033950226830672836</v>
      </c>
      <c r="T709" s="21725" t="n">
        <v>0.0608124632993698</v>
      </c>
      <c r="U709" s="22813" t="n">
        <v>0.5582774482188204</v>
      </c>
      <c r="V709" s="23901" t="n">
        <v>0.07472909597777355</v>
      </c>
      <c r="W709" s="24987" t="n">
        <v>0.06084671158505118</v>
      </c>
      <c r="X709" t="n" s="26073">
        <v>1.2281534043679199</v>
      </c>
      <c r="Y709" t="n" s="27222">
        <v>0.6995568074127094</v>
      </c>
      <c r="Z709" t="n" s="28373">
        <v>0.6940877581908486</v>
      </c>
      <c r="AA709" t="n" s="29584">
        <v>0.0</v>
      </c>
      <c r="AB709" t="n" s="30797">
        <v>0.0</v>
      </c>
      <c r="AC709" t="n" s="32010">
        <v>0.11125695512430464</v>
      </c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 s="39728">
        <v>0.0021788237537832475</v>
      </c>
      <c r="AT709" t="n" s="40321">
        <v>2.2948214305448323E-4</v>
      </c>
      <c r="AU709" t="n" s="40914">
        <v>9.513967351137749E-4</v>
      </c>
      <c r="AV709" t="n" s="41507">
        <v>5.88403486581695E-4</v>
      </c>
      <c r="AW709" t="n" s="42100">
        <v>1.7766666275497644E-7</v>
      </c>
      <c r="AX709" t="n" s="42693">
        <v>8.961302606145506E-4</v>
      </c>
      <c r="AY709" t="n" s="43286">
        <v>3.3266518032062426E-5</v>
      </c>
      <c r="AZ709" t="n" s="43879">
        <v>0.002933106978637606</v>
      </c>
      <c r="BA709" t="n" s="44472">
        <v>-0.0023036754473861223</v>
      </c>
      <c r="BB709" t="n" s="45065">
        <v>5.99339616767686E-4</v>
      </c>
      <c r="BC709" t="n" s="45658">
        <v>2.724729553800705E-5</v>
      </c>
      <c r="BD709" t="n" s="46251">
        <v>3.189180047386037E-6</v>
      </c>
      <c r="BE709" t="n" s="46844">
        <v>-1.616785374532777E-6</v>
      </c>
      <c r="BF709" t="n" s="47437">
        <v>9.935031100507094E-6</v>
      </c>
      <c r="BG709" t="n" s="48030">
        <v>1.7730117562430731E-6</v>
      </c>
      <c r="BH709" t="n" s="48623">
        <v>0.006108086280338547</v>
      </c>
      <c r="BI709" t="n" s="49216">
        <v>1.2332289531595901E-5</v>
      </c>
      <c r="BJ709"/>
      <c r="BK709"/>
      <c r="BL709"/>
      <c r="BM709"/>
      <c r="BN709"/>
      <c r="BO709"/>
    </row>
    <row r="710" spans="1:23" x14ac:dyDescent="0.25">
      <c r="A710" s="116" t="str">
        <f>IF(ISBLANK(TBL_DATA[[#This Row],[Row.names]]), "",   DATE(YEAR(TBL_DATA[[#This Row],[Row.names]]), MONTH(TBL_DATA[[#This Row],[Row.names]]), DAY(TBL_DATA[[#This Row],[Row.names]])))</f>
        <v/>
      </c>
      <c r="B710" s="894" t="s">
        <v>837</v>
      </c>
      <c r="C710" s="2107" t="s">
        <v>2050</v>
      </c>
      <c r="D710" s="3320" t="n">
        <v>0.0018905030768254663</v>
      </c>
      <c r="E710" s="4533" t="n">
        <v>0.17331177814000265</v>
      </c>
      <c r="F710" s="5684" t="n">
        <v>-0.018686459726728333</v>
      </c>
      <c r="G710" s="6835" t="n">
        <v>0.6552654376528144</v>
      </c>
      <c r="H710" s="7986" t="n">
        <v>0.5168570886428829</v>
      </c>
      <c r="I710" s="9137" t="n">
        <v>0.004153598408480543</v>
      </c>
      <c r="J710" s="10288" t="n">
        <v>0.14449779995370715</v>
      </c>
      <c r="K710" s="11437" t="n">
        <v>1.2065024325628522</v>
      </c>
      <c r="L710" s="12586" t="n">
        <v>0.4903782148543208</v>
      </c>
      <c r="M710" s="13735" t="n">
        <v>0.004265900198042906</v>
      </c>
      <c r="N710" s="14884" t="n">
        <v>0.0948608405971852</v>
      </c>
      <c r="O710" s="16035" t="n">
        <v>0.06641716466334692</v>
      </c>
      <c r="P710" s="17248" t="n">
        <v>-0.03236321303841705</v>
      </c>
      <c r="Q710" s="18399" t="n">
        <v>-0.015343883391087632</v>
      </c>
      <c r="R710" s="19550" t="n">
        <v>-0.013335064848691475</v>
      </c>
      <c r="S710" s="20638" t="n">
        <v>0.0448502446084702</v>
      </c>
      <c r="T710" s="21726" t="n">
        <v>0.060501715804724236</v>
      </c>
      <c r="U710" s="22814" t="n">
        <v>0.7413053334425947</v>
      </c>
      <c r="V710" s="23902" t="n">
        <v>0.08748774826026517</v>
      </c>
      <c r="W710" s="24988" t="n">
        <v>0.06095657273466651</v>
      </c>
      <c r="X710" t="n" s="26074">
        <v>1.4352471658976682</v>
      </c>
      <c r="Y710" t="n" s="27223">
        <v>0.7189277353412392</v>
      </c>
      <c r="Z710" t="n" s="28374">
        <v>0.7002701013568413</v>
      </c>
      <c r="AA710" t="n" s="29585">
        <v>0.0</v>
      </c>
      <c r="AB710" t="n" s="30798">
        <v>0.0</v>
      </c>
      <c r="AC710" t="n" s="32011">
        <v>0.10768176793946059</v>
      </c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 s="39729">
        <v>0.0018915601166623077</v>
      </c>
      <c r="AT710" t="n" s="40322">
        <v>2.4802282643976144E-4</v>
      </c>
      <c r="AU710" t="n" s="40915">
        <v>9.277423294044372E-4</v>
      </c>
      <c r="AV710" t="n" s="41508">
        <v>4.574332442650479E-4</v>
      </c>
      <c r="AW710" t="n" s="42101">
        <v>-5.456323801771125E-7</v>
      </c>
      <c r="AX710" t="n" s="42694">
        <v>0.0010811931161796829</v>
      </c>
      <c r="AY710" t="n" s="43287">
        <v>3.327095963742564E-5</v>
      </c>
      <c r="AZ710" t="n" s="43880">
        <v>0.0031131139054542596</v>
      </c>
      <c r="BA710" t="n" s="44473">
        <v>-0.0022165655760219105</v>
      </c>
      <c r="BB710" t="n" s="45066">
        <v>7.988142843224445E-4</v>
      </c>
      <c r="BC710" t="n" s="45659">
        <v>1.661961328821843E-5</v>
      </c>
      <c r="BD710" t="n" s="46252">
        <v>3.7717396692679945E-6</v>
      </c>
      <c r="BE710" t="n" s="46845">
        <v>-5.159005655175289E-6</v>
      </c>
      <c r="BF710" t="n" s="47438">
        <v>-1.0839368122432716E-5</v>
      </c>
      <c r="BG710" t="n" s="48031">
        <v>6.297347349512588E-6</v>
      </c>
      <c r="BH710" t="n" s="48624">
        <v>0.006351479602941166</v>
      </c>
      <c r="BI710" t="n" s="49217">
        <v>5.1088710691601175E-6</v>
      </c>
      <c r="BJ710"/>
      <c r="BK710"/>
      <c r="BL710"/>
      <c r="BM710"/>
      <c r="BN710"/>
      <c r="BO710"/>
    </row>
    <row r="711" spans="1:23" x14ac:dyDescent="0.25">
      <c r="A711" s="116" t="str">
        <f>IF(ISBLANK(TBL_DATA[[#This Row],[Row.names]]), "",   DATE(YEAR(TBL_DATA[[#This Row],[Row.names]]), MONTH(TBL_DATA[[#This Row],[Row.names]]), DAY(TBL_DATA[[#This Row],[Row.names]])))</f>
        <v/>
      </c>
      <c r="B711" s="895" t="s">
        <v>838</v>
      </c>
      <c r="C711" s="2108" t="s">
        <v>2051</v>
      </c>
      <c r="D711" s="3321" t="n">
        <v>0.008370903196393355</v>
      </c>
      <c r="E711" s="4534" t="n">
        <v>0.1831334574540009</v>
      </c>
      <c r="F711" s="5685" t="n">
        <v>-0.007696204476633106</v>
      </c>
      <c r="G711" s="6836" t="n">
        <v>0.6621909213812056</v>
      </c>
      <c r="H711" s="7987" t="n">
        <v>0.5286070758549709</v>
      </c>
      <c r="I711" s="9138" t="n">
        <v>0.004159047036844041</v>
      </c>
      <c r="J711" s="10289" t="n">
        <v>0.1771918471186702</v>
      </c>
      <c r="K711" s="11438" t="n">
        <v>1.235677387249869</v>
      </c>
      <c r="L711" s="12587" t="n">
        <v>0.506109010921033</v>
      </c>
      <c r="M711" s="13736" t="n">
        <v>0.0042571392271893585</v>
      </c>
      <c r="N711" s="14885" t="n">
        <v>0.09616179751297392</v>
      </c>
      <c r="O711" s="16036" t="n">
        <v>0.06641654715194148</v>
      </c>
      <c r="P711" s="17249" t="n">
        <v>-0.024263219165492456</v>
      </c>
      <c r="Q711" s="18400" t="n">
        <v>-0.015425419629594782</v>
      </c>
      <c r="R711" s="19551" t="n">
        <v>-0.013389051401165456</v>
      </c>
      <c r="S711" s="20639" t="n">
        <v>0.04635842704840765</v>
      </c>
      <c r="T711" s="21727" t="n">
        <v>0.060682126842844394</v>
      </c>
      <c r="U711" s="22815" t="n">
        <v>0.7639552115315188</v>
      </c>
      <c r="V711" s="23903" t="n">
        <v>0.10204428785706443</v>
      </c>
      <c r="W711" s="24989" t="n">
        <v>0.06121679696010836</v>
      </c>
      <c r="X711" t="n" s="26075">
        <v>1.6669328178597962</v>
      </c>
      <c r="Y711" t="n" s="27224">
        <v>0.7270536953038412</v>
      </c>
      <c r="Z711" t="n" s="28375">
        <v>0.7114133896132633</v>
      </c>
      <c r="AA711" t="n" s="29586">
        <v>0.0</v>
      </c>
      <c r="AB711" t="n" s="30799">
        <v>0.0</v>
      </c>
      <c r="AC711" t="n" s="32012">
        <v>0.10355579456030346</v>
      </c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 s="39730">
        <v>0.0018733204931109502</v>
      </c>
      <c r="AT711" t="n" s="40323">
        <v>2.5632579621425513E-4</v>
      </c>
      <c r="AU711" t="n" s="40916">
        <v>0.0014874480521911229</v>
      </c>
      <c r="AV711" t="n" s="41509">
        <v>4.0092900909012E-4</v>
      </c>
      <c r="AW711" t="n" s="42102">
        <v>-1.251115838910595E-6</v>
      </c>
      <c r="AX711" t="n" s="42695">
        <v>9.452075493125493E-4</v>
      </c>
      <c r="AY711" t="n" s="43288">
        <v>6.285739355510448E-5</v>
      </c>
      <c r="AZ711" t="n" s="43881">
        <v>0.0027475478115522338</v>
      </c>
      <c r="BA711" t="n" s="44474">
        <v>-0.0019583414922309667</v>
      </c>
      <c r="BB711" t="n" s="45067">
        <v>8.446435055541833E-4</v>
      </c>
      <c r="BC711" t="n" s="45660">
        <v>-8.343280465914885E-6</v>
      </c>
      <c r="BD711" t="n" s="46253">
        <v>4.329429476882979E-6</v>
      </c>
      <c r="BE711" t="n" s="46846">
        <v>-8.606125831655781E-6</v>
      </c>
      <c r="BF711" t="n" s="47439">
        <v>-3.111732916023462E-5</v>
      </c>
      <c r="BG711" t="n" s="48032">
        <v>1.0701137451509569E-5</v>
      </c>
      <c r="BH711" t="n" s="48625">
        <v>0.006677006571445593</v>
      </c>
      <c r="BI711" t="n" s="49218">
        <v>-1.9699613373678986E-6</v>
      </c>
      <c r="BJ711"/>
      <c r="BK711"/>
      <c r="BL711"/>
      <c r="BM711"/>
      <c r="BN711"/>
      <c r="BO711"/>
    </row>
    <row r="712" spans="1:23" x14ac:dyDescent="0.25">
      <c r="A712" s="116" t="str">
        <f>IF(ISBLANK(TBL_DATA[[#This Row],[Row.names]]), "",   DATE(YEAR(TBL_DATA[[#This Row],[Row.names]]), MONTH(TBL_DATA[[#This Row],[Row.names]]), DAY(TBL_DATA[[#This Row],[Row.names]])))</f>
        <v/>
      </c>
      <c r="B712" s="896" t="s">
        <v>839</v>
      </c>
      <c r="C712" s="2109" t="s">
        <v>2052</v>
      </c>
      <c r="D712" s="3322" t="n">
        <v>-0.0010549450549450503</v>
      </c>
      <c r="E712" s="4535" t="n">
        <v>0.18188531666371976</v>
      </c>
      <c r="F712" s="5686" t="n">
        <v>-0.0035741075401710676</v>
      </c>
      <c r="G712" s="6837" t="n">
        <v>0.6743921146400454</v>
      </c>
      <c r="H712" s="7988" t="n">
        <v>0.5297971890416305</v>
      </c>
      <c r="I712" s="9139" t="n">
        <v>0.004143748608634515</v>
      </c>
      <c r="J712" s="10290" t="n">
        <v>0.1731828517544174</v>
      </c>
      <c r="K712" s="11439" t="n">
        <v>1.2414787605809998</v>
      </c>
      <c r="L712" s="12588" t="n">
        <v>0.5023270145312062</v>
      </c>
      <c r="M712" s="13737" t="n">
        <v>0.004263073524869838</v>
      </c>
      <c r="N712" s="14886" t="n">
        <v>0.09592925236680759</v>
      </c>
      <c r="O712" s="16037" t="n">
        <v>0.06645005170699175</v>
      </c>
      <c r="P712" s="17250" t="n">
        <v>-0.02529256785736178</v>
      </c>
      <c r="Q712" s="18401" t="n">
        <v>-0.015470600722275992</v>
      </c>
      <c r="R712" s="19552" t="n">
        <v>-0.01343915698111267</v>
      </c>
      <c r="S712" s="20640" t="n">
        <v>0.0403268412811395</v>
      </c>
      <c r="T712" s="21728" t="n">
        <v>0.06067200704640043</v>
      </c>
      <c r="U712" s="22816" t="n">
        <v>0.664669643288684</v>
      </c>
      <c r="V712" s="23904" t="n">
        <v>0.08319974074545078</v>
      </c>
      <c r="W712" s="24990" t="n">
        <v>0.06049196191811024</v>
      </c>
      <c r="X712" t="n" s="26076">
        <v>1.3753850612099627</v>
      </c>
      <c r="Y712" t="n" s="27225">
        <v>0.7278716844620559</v>
      </c>
      <c r="Z712" t="n" s="28376">
        <v>0.7087503188931955</v>
      </c>
      <c r="AA712" t="n" s="29587">
        <v>0.0</v>
      </c>
      <c r="AB712" t="n" s="30800">
        <v>0.0</v>
      </c>
      <c r="AC712" t="n" s="32013">
        <v>0.10585058809852044</v>
      </c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 s="39731">
        <v>0.0022117367513048544</v>
      </c>
      <c r="AT712" t="n" s="40324">
        <v>1.8532388358732704E-4</v>
      </c>
      <c r="AU712" t="n" s="40917">
        <v>0.0015132434419774811</v>
      </c>
      <c r="AV712" t="n" s="41510">
        <v>4.316355246817983E-4</v>
      </c>
      <c r="AW712" t="n" s="42103">
        <v>-4.576969526269487E-7</v>
      </c>
      <c r="AX712" t="n" s="42696">
        <v>0.0010119464047053802</v>
      </c>
      <c r="AY712" t="n" s="43289">
        <v>4.0074799113331174E-5</v>
      </c>
      <c r="AZ712" t="n" s="43882">
        <v>0.0030726490710040128</v>
      </c>
      <c r="BA712" t="n" s="44475">
        <v>-0.0024121732562546274</v>
      </c>
      <c r="BB712" t="n" s="45068">
        <v>7.954706760992445E-4</v>
      </c>
      <c r="BC712" t="n" s="45661">
        <v>4.676727792256491E-6</v>
      </c>
      <c r="BD712" t="n" s="46254">
        <v>3.101529936299717E-6</v>
      </c>
      <c r="BE712" t="n" s="46847">
        <v>-4.281038321216078E-6</v>
      </c>
      <c r="BF712" t="n" s="47440">
        <v>-9.182879048231946E-6</v>
      </c>
      <c r="BG712" t="n" s="48033">
        <v>5.2284854959845E-6</v>
      </c>
      <c r="BH712" t="n" s="48626">
        <v>0.006855172256212061</v>
      </c>
      <c r="BI712" t="n" s="49219">
        <v>4.087972783535606E-6</v>
      </c>
      <c r="BJ712"/>
      <c r="BK712"/>
      <c r="BL712"/>
      <c r="BM712"/>
      <c r="BN712"/>
      <c r="BO712"/>
    </row>
    <row r="713" spans="1:23" x14ac:dyDescent="0.25">
      <c r="A713" s="116" t="str">
        <f>IF(ISBLANK(TBL_DATA[[#This Row],[Row.names]]), "",   DATE(YEAR(TBL_DATA[[#This Row],[Row.names]]), MONTH(TBL_DATA[[#This Row],[Row.names]]), DAY(TBL_DATA[[#This Row],[Row.names]])))</f>
        <v/>
      </c>
      <c r="B713" s="897" t="s">
        <v>840</v>
      </c>
      <c r="C713" s="2110" t="s">
        <v>2053</v>
      </c>
      <c r="D713" s="3323" t="n">
        <v>-0.007254120516463273</v>
      </c>
      <c r="E713" s="4536" t="n">
        <v>0.17331177814000265</v>
      </c>
      <c r="F713" s="5687" t="n">
        <v>-0.04000088645980859</v>
      </c>
      <c r="G713" s="6838" t="n">
        <v>0.68343574199114</v>
      </c>
      <c r="H713" s="7989" t="n">
        <v>0.5403978629840541</v>
      </c>
      <c r="I713" s="9140" t="n">
        <v>0.0041319543042716</v>
      </c>
      <c r="J713" s="10291" t="n">
        <v>0.1454435127524678</v>
      </c>
      <c r="K713" s="11440" t="n">
        <v>1.2520421794226513</v>
      </c>
      <c r="L713" s="12589" t="n">
        <v>0.5016883019343201</v>
      </c>
      <c r="M713" s="13738" t="n">
        <v>0.0043024420704150705</v>
      </c>
      <c r="N713" s="14887" t="n">
        <v>0.09675307144528711</v>
      </c>
      <c r="O713" s="16038" t="n">
        <v>0.06801542788023443</v>
      </c>
      <c r="P713" s="17251" t="n">
        <v>-0.03236321303841705</v>
      </c>
      <c r="Q713" s="18402" t="n">
        <v>-0.015799925157290454</v>
      </c>
      <c r="R713" s="19553" t="n">
        <v>-0.013751035829201997</v>
      </c>
      <c r="S713" s="20641" t="n">
        <v>0.03496443016935191</v>
      </c>
      <c r="T713" s="21729" t="n">
        <v>0.06099165355231282</v>
      </c>
      <c r="U713" s="22817" t="n">
        <v>0.5732658180739888</v>
      </c>
      <c r="V713" s="23905" t="n">
        <v>0.08113385178966315</v>
      </c>
      <c r="W713" s="24991" t="n">
        <v>0.060611284987142196</v>
      </c>
      <c r="X713" t="n" s="26077">
        <v>1.3385931647361464</v>
      </c>
      <c r="Y713" t="n" s="27226">
        <v>0.7351175844611896</v>
      </c>
      <c r="Z713" t="n" s="28377">
        <v>0.7082995848751574</v>
      </c>
      <c r="AA713" t="n" s="29588">
        <v>0.0</v>
      </c>
      <c r="AB713" t="n" s="30801">
        <v>0.0</v>
      </c>
      <c r="AC713" t="n" s="32014">
        <v>0.10169028474564204</v>
      </c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 s="39732">
        <v>0.0021966822435605816</v>
      </c>
      <c r="AT713" t="n" s="40325">
        <v>1.8694834178248086E-4</v>
      </c>
      <c r="AU713" t="n" s="40918">
        <v>0.001433206506805476</v>
      </c>
      <c r="AV713" t="n" s="41511">
        <v>4.2397352365266107E-4</v>
      </c>
      <c r="AW713" t="n" s="42104">
        <v>-7.163253311593635E-7</v>
      </c>
      <c r="AX713" t="n" s="42697">
        <v>9.960769148476716E-4</v>
      </c>
      <c r="AY713" t="n" s="43290">
        <v>3.057827830200493E-5</v>
      </c>
      <c r="AZ713" t="n" s="43883">
        <v>0.0030433554552097846</v>
      </c>
      <c r="BA713" t="n" s="44476">
        <v>-0.0023918546548313555</v>
      </c>
      <c r="BB713" t="n" s="45069">
        <v>7.871547716960577E-4</v>
      </c>
      <c r="BC713" t="n" s="45662">
        <v>3.532387656151684E-6</v>
      </c>
      <c r="BD713" t="n" s="46255">
        <v>3.32163182985813E-6</v>
      </c>
      <c r="BE713" t="n" s="46848">
        <v>-5.556426273246156E-6</v>
      </c>
      <c r="BF713" t="n" s="47441">
        <v>-1.65940258906402E-5</v>
      </c>
      <c r="BG713" t="n" s="48034">
        <v>6.856453334003174E-6</v>
      </c>
      <c r="BH713" t="n" s="48627">
        <v>0.0067193673199222245</v>
      </c>
      <c r="BI713" t="n" s="49220">
        <v>1.5424904281568494E-6</v>
      </c>
      <c r="BJ713"/>
      <c r="BK713"/>
      <c r="BL713"/>
      <c r="BM713"/>
      <c r="BN713"/>
      <c r="BO713"/>
    </row>
    <row r="714" spans="1:23" x14ac:dyDescent="0.25">
      <c r="A714" s="116" t="str">
        <f>IF(ISBLANK(TBL_DATA[[#This Row],[Row.names]]), "",   DATE(YEAR(TBL_DATA[[#This Row],[Row.names]]), MONTH(TBL_DATA[[#This Row],[Row.names]]), DAY(TBL_DATA[[#This Row],[Row.names]])))</f>
        <v/>
      </c>
      <c r="B714" s="898" t="s">
        <v>841</v>
      </c>
      <c r="C714" s="2111" t="s">
        <v>2054</v>
      </c>
      <c r="D714" s="3324" t="n">
        <v>-3.165999696063399E-4</v>
      </c>
      <c r="E714" s="4537" t="n">
        <v>0.17294030766670487</v>
      </c>
      <c r="F714" s="5688" t="n">
        <v>-0.022333864412046656</v>
      </c>
      <c r="G714" s="6839" t="n">
        <v>0.6572468808637908</v>
      </c>
      <c r="H714" s="7990" t="n">
        <v>0.5201379322883317</v>
      </c>
      <c r="I714" s="9141" t="n">
        <v>0.00418999611749151</v>
      </c>
      <c r="J714" s="10292" t="n">
        <v>0.15868575307197408</v>
      </c>
      <c r="K714" s="11441" t="n">
        <v>1.1671125816998316</v>
      </c>
      <c r="L714" s="12590" t="n">
        <v>0.4718282701512789</v>
      </c>
      <c r="M714" s="13739" t="n">
        <v>0.004395851230089377</v>
      </c>
      <c r="N714" s="14888" t="n">
        <v>0.09601866875226621</v>
      </c>
      <c r="O714" s="16039" t="n">
        <v>0.06801837525179788</v>
      </c>
      <c r="P714" s="17252" t="n">
        <v>-0.032669566815758944</v>
      </c>
      <c r="Q714" s="18403" t="n">
        <v>-0.015780938670903476</v>
      </c>
      <c r="R714" s="19554" t="n">
        <v>-0.01374760140558443</v>
      </c>
      <c r="S714" s="20642" t="n">
        <v>0.03806075485243432</v>
      </c>
      <c r="T714" s="21730" t="n">
        <v>0.06110145178116297</v>
      </c>
      <c r="U714" s="22818" t="n">
        <v>0.6229108105115124</v>
      </c>
      <c r="V714" s="23906" t="n">
        <v>0.09285173413571646</v>
      </c>
      <c r="W714" s="24992" t="n">
        <v>0.06120369850551337</v>
      </c>
      <c r="X714" t="n" s="26078">
        <v>1.517093515637003</v>
      </c>
      <c r="Y714" t="n" s="27227">
        <v>0.7212058875857377</v>
      </c>
      <c r="Z714" t="n" s="28378">
        <v>0.6868975688931201</v>
      </c>
      <c r="AA714" t="n" s="29589">
        <v>0.0</v>
      </c>
      <c r="AB714" t="n" s="30802">
        <v>0.0</v>
      </c>
      <c r="AC714" t="n" s="32015">
        <v>0.10315366046310795</v>
      </c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 s="39733">
        <v>0.002253562452997894</v>
      </c>
      <c r="AT714" t="n" s="40326">
        <v>2.2608574120495183E-4</v>
      </c>
      <c r="AU714" t="n" s="40919">
        <v>0.0013800145749148806</v>
      </c>
      <c r="AV714" t="n" s="41512">
        <v>4.819569503722042E-4</v>
      </c>
      <c r="AW714" t="n" s="42105">
        <v>-1.159693095910425E-6</v>
      </c>
      <c r="AX714" t="n" s="42698">
        <v>9.868557272887152E-4</v>
      </c>
      <c r="AY714" t="n" s="43291">
        <v>3.2792433354046224E-5</v>
      </c>
      <c r="AZ714" t="n" s="43884">
        <v>0.0030395391870972387</v>
      </c>
      <c r="BA714" t="n" s="44477">
        <v>-0.0024883078243733273</v>
      </c>
      <c r="BB714" t="n" s="45070">
        <v>7.844952076535662E-4</v>
      </c>
      <c r="BC714" t="n" s="45663">
        <v>6.389048308861501E-6</v>
      </c>
      <c r="BD714" t="n" s="46256">
        <v>3.72750960146026E-6</v>
      </c>
      <c r="BE714" t="n" s="46849">
        <v>-7.764140847090868E-6</v>
      </c>
      <c r="BF714" t="n" s="47442">
        <v>-2.9257578187146514E-5</v>
      </c>
      <c r="BG714" t="n" s="48035">
        <v>9.672003270546323E-6</v>
      </c>
      <c r="BH714" t="n" s="48628">
        <v>0.006728576775882858</v>
      </c>
      <c r="BI714" t="n" s="49221">
        <v>-2.7307639975051644E-6</v>
      </c>
      <c r="BJ714"/>
      <c r="BK714"/>
      <c r="BL714"/>
      <c r="BM714"/>
      <c r="BN714"/>
      <c r="BO714"/>
    </row>
    <row r="715" spans="1:23" x14ac:dyDescent="0.25">
      <c r="A715" s="116" t="str">
        <f>IF(ISBLANK(TBL_DATA[[#This Row],[Row.names]]), "",   DATE(YEAR(TBL_DATA[[#This Row],[Row.names]]), MONTH(TBL_DATA[[#This Row],[Row.names]]), DAY(TBL_DATA[[#This Row],[Row.names]])))</f>
        <v/>
      </c>
      <c r="B715" s="899" t="s">
        <v>842</v>
      </c>
      <c r="C715" s="2112" t="s">
        <v>2055</v>
      </c>
      <c r="D715" s="3325" t="n">
        <v>6.334004737832033E-5</v>
      </c>
      <c r="E715" s="4538" t="n">
        <v>0.17301460176136452</v>
      </c>
      <c r="F715" s="5689" t="n">
        <v>-0.03738465519237755</v>
      </c>
      <c r="G715" s="6840" t="n">
        <v>0.6516183636078263</v>
      </c>
      <c r="H715" s="7991" t="n">
        <v>0.5145658788269319</v>
      </c>
      <c r="I715" s="9142" t="n">
        <v>0.004193923192136112</v>
      </c>
      <c r="J715" s="10293" t="n">
        <v>0.15835194647150064</v>
      </c>
      <c r="K715" s="11442" t="n">
        <v>1.1535915611480316</v>
      </c>
      <c r="L715" s="12591" t="n">
        <v>0.4661942002609966</v>
      </c>
      <c r="M715" s="13740" t="n">
        <v>0.004397916370614987</v>
      </c>
      <c r="N715" s="14889" t="n">
        <v>0.09555547882523063</v>
      </c>
      <c r="O715" s="16040" t="n">
        <v>0.06801837525179788</v>
      </c>
      <c r="P715" s="17253" t="n">
        <v>-0.032608296060290476</v>
      </c>
      <c r="Q715" s="18404" t="n">
        <v>-0.01577972656589935</v>
      </c>
      <c r="R715" s="19555" t="n">
        <v>-0.01375619803206763</v>
      </c>
      <c r="S715" s="20643" t="n">
        <v>0.033557014411530695</v>
      </c>
      <c r="T715" s="21731" t="n">
        <v>0.06114084918840504</v>
      </c>
      <c r="U715" s="22819" t="n">
        <v>0.5488476993200573</v>
      </c>
      <c r="V715" s="23907" t="n">
        <v>0.09137724147581605</v>
      </c>
      <c r="W715" s="24993" t="n">
        <v>0.06114899014807991</v>
      </c>
      <c r="X715" t="n" s="26079">
        <v>1.4943377029536327</v>
      </c>
      <c r="Y715" t="n" s="27228">
        <v>0.7173324743986792</v>
      </c>
      <c r="Z715" t="n" s="28379">
        <v>0.6827841534928858</v>
      </c>
      <c r="AA715" t="n" s="29590">
        <v>0.0</v>
      </c>
      <c r="AB715" t="n" s="30803">
        <v>0.0</v>
      </c>
      <c r="AC715" t="n" s="32016">
        <v>0.09897115454995407</v>
      </c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 s="39734">
        <v>0.0021979059786015613</v>
      </c>
      <c r="AT715" t="n" s="40327">
        <v>2.1775654560358493E-4</v>
      </c>
      <c r="AU715" t="n" s="40920">
        <v>0.0013466809365579428</v>
      </c>
      <c r="AV715" t="n" s="41513">
        <v>4.5385067155948917E-4</v>
      </c>
      <c r="AW715" t="n" s="42106">
        <v>-1.3675532122935847E-6</v>
      </c>
      <c r="AX715" t="n" s="42699">
        <v>9.91382627026785E-4</v>
      </c>
      <c r="AY715" t="n" s="43292">
        <v>1.7841761691265695E-5</v>
      </c>
      <c r="AZ715" t="n" s="43885">
        <v>0.003055738409271308</v>
      </c>
      <c r="BA715" t="n" s="44478">
        <v>-0.002489710194071794</v>
      </c>
      <c r="BB715" t="n" s="45071">
        <v>7.556224711166886E-4</v>
      </c>
      <c r="BC715" t="n" s="45664">
        <v>3.793378389997366E-6</v>
      </c>
      <c r="BD715" t="n" s="46257">
        <v>3.897975762871462E-6</v>
      </c>
      <c r="BE715" t="n" s="46850">
        <v>-8.784373742182596E-6</v>
      </c>
      <c r="BF715" t="n" s="47443">
        <v>-3.52232552658305E-5</v>
      </c>
      <c r="BG715" t="n" s="48036">
        <v>1.097483831144914E-5</v>
      </c>
      <c r="BH715" t="n" s="48629">
        <v>0.00658342679369864</v>
      </c>
      <c r="BI715" t="n" s="49222">
        <v>-4.796946230409959E-6</v>
      </c>
      <c r="BJ715"/>
      <c r="BK715"/>
      <c r="BL715"/>
      <c r="BM715"/>
      <c r="BN715"/>
      <c r="BO715"/>
    </row>
    <row r="716" spans="1:23" x14ac:dyDescent="0.25">
      <c r="A716" s="116" t="str">
        <f>IF(ISBLANK(TBL_DATA[[#This Row],[Row.names]]), "",   DATE(YEAR(TBL_DATA[[#This Row],[Row.names]]), MONTH(TBL_DATA[[#This Row],[Row.names]]), DAY(TBL_DATA[[#This Row],[Row.names]])))</f>
        <v/>
      </c>
      <c r="B716" s="900" t="s">
        <v>843</v>
      </c>
      <c r="C716" s="2113" t="s">
        <v>2056</v>
      </c>
      <c r="D716" s="3326" t="n">
        <v>0.00589025131738954</v>
      </c>
      <c r="E716" s="4539" t="n">
        <v>0.1799239525647065</v>
      </c>
      <c r="F716" s="5690" t="n">
        <v>-0.03306140893037113</v>
      </c>
      <c r="G716" s="6841" t="n">
        <v>0.6553169159778758</v>
      </c>
      <c r="H716" s="7992" t="n">
        <v>0.5168207478655565</v>
      </c>
      <c r="I716" s="9143" t="n">
        <v>0.004207388193287409</v>
      </c>
      <c r="J716" s="10294" t="n">
        <v>0.18196955227125877</v>
      </c>
      <c r="K716" s="11443" t="n">
        <v>1.163433834133739</v>
      </c>
      <c r="L716" s="12592" t="n">
        <v>0.4647522349528358</v>
      </c>
      <c r="M716" s="13741" t="n">
        <v>0.00442828818821032</v>
      </c>
      <c r="N716" s="14890" t="n">
        <v>0.09608569054431441</v>
      </c>
      <c r="O716" s="16041" t="n">
        <v>0.06801837525179788</v>
      </c>
      <c r="P716" s="17254" t="n">
        <v>-0.026910115801727974</v>
      </c>
      <c r="Q716" s="18405" t="n">
        <v>-0.015821534421404684</v>
      </c>
      <c r="R716" s="19556" t="n">
        <v>-0.013786777870553655</v>
      </c>
      <c r="S716" s="20644" t="n">
        <v>0.045350664299664833</v>
      </c>
      <c r="T716" s="21732" t="n">
        <v>0.0613555345928662</v>
      </c>
      <c r="U716" s="22820" t="n">
        <v>0.7391454511902786</v>
      </c>
      <c r="V716" s="23908" t="n">
        <v>0.10049382013420494</v>
      </c>
      <c r="W716" s="24994" t="n">
        <v>0.061499233839471014</v>
      </c>
      <c r="X716" t="n" s="26080">
        <v>1.6340662128656744</v>
      </c>
      <c r="Y716" t="n" s="27229">
        <v>0.7189024606061356</v>
      </c>
      <c r="Z716" t="n" s="28380">
        <v>0.6817273904962569</v>
      </c>
      <c r="AA716" t="n" s="29591">
        <v>0.0</v>
      </c>
      <c r="AB716" t="n" s="30804">
        <v>0.0</v>
      </c>
      <c r="AC716" t="n" s="32017">
        <v>0.09493249711619295</v>
      </c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 s="39735">
        <v>0.0025979587589486544</v>
      </c>
      <c r="AT716" t="n" s="40328">
        <v>2.235534152654188E-4</v>
      </c>
      <c r="AU716" t="n" s="40921">
        <v>0.0012702065459988645</v>
      </c>
      <c r="AV716" t="n" s="41514">
        <v>5.208329157158982E-4</v>
      </c>
      <c r="AW716" t="n" s="42107">
        <v>-5.902555048960775E-7</v>
      </c>
      <c r="AX716" t="n" s="42700">
        <v>9.4372386706164E-4</v>
      </c>
      <c r="AY716" t="n" s="43293">
        <v>-1.0489055270251957E-6</v>
      </c>
      <c r="AZ716" t="n" s="43886">
        <v>0.0030070148259728736</v>
      </c>
      <c r="BA716" t="n" s="44479">
        <v>-0.0025078857203013733</v>
      </c>
      <c r="BB716" t="n" s="45072">
        <v>6.678308736172949E-4</v>
      </c>
      <c r="BC716" t="n" s="45665">
        <v>1.7257701621813788E-6</v>
      </c>
      <c r="BD716" t="n" s="46258">
        <v>2.7487273866101658E-6</v>
      </c>
      <c r="BE716" t="n" s="46851">
        <v>-4.587243750190075E-6</v>
      </c>
      <c r="BF716" t="n" s="47444">
        <v>-1.3656609733423613E-5</v>
      </c>
      <c r="BG716" t="n" s="48037">
        <v>5.659866259592411E-6</v>
      </c>
      <c r="BH716" t="n" s="48630">
        <v>0.006731849303182268</v>
      </c>
      <c r="BI716" t="n" s="49223">
        <v>1.3080480646747821E-6</v>
      </c>
      <c r="BJ716"/>
      <c r="BK716"/>
      <c r="BL716"/>
      <c r="BM716"/>
      <c r="BN716"/>
      <c r="BO716"/>
    </row>
    <row r="717" spans="1:23" x14ac:dyDescent="0.25">
      <c r="A717" s="116" t="str">
        <f>IF(ISBLANK(TBL_DATA[[#This Row],[Row.names]]), "",   DATE(YEAR(TBL_DATA[[#This Row],[Row.names]]), MONTH(TBL_DATA[[#This Row],[Row.names]]), DAY(TBL_DATA[[#This Row],[Row.names]])))</f>
        <v/>
      </c>
      <c r="B717" s="901" t="s">
        <v>844</v>
      </c>
      <c r="C717" s="2114" t="s">
        <v>2057</v>
      </c>
      <c r="D717" s="3327" t="n">
        <v>-0.006586155221700285</v>
      </c>
      <c r="E717" s="4540" t="n">
        <v>0.17215279026331332</v>
      </c>
      <c r="F717" s="5691" t="n">
        <v>-0.06717737286523373</v>
      </c>
      <c r="G717" s="6842" t="n">
        <v>0.6765206700581641</v>
      </c>
      <c r="H717" s="7993" t="n">
        <v>0.5407203367721978</v>
      </c>
      <c r="I717" s="9144" t="n">
        <v>0.004140004163307121</v>
      </c>
      <c r="J717" s="10295" t="n">
        <v>0.13524269616100382</v>
      </c>
      <c r="K717" s="11444" t="n">
        <v>1.1777122886584617</v>
      </c>
      <c r="L717" s="12593" t="n">
        <v>0.4648175895532718</v>
      </c>
      <c r="M717" s="13742" t="n">
        <v>0.004469028104116068</v>
      </c>
      <c r="N717" s="14891" t="n">
        <v>0.09697559223669079</v>
      </c>
      <c r="O717" s="16042" t="n">
        <v>0.0692820982239403</v>
      </c>
      <c r="P717" s="17255" t="n">
        <v>-0.03331903682372406</v>
      </c>
      <c r="Q717" s="18406" t="n">
        <v>-0.016101963228916934</v>
      </c>
      <c r="R717" s="19557" t="n">
        <v>-0.014048361694094631</v>
      </c>
      <c r="S717" s="20645" t="n">
        <v>0.03518155575050641</v>
      </c>
      <c r="T717" s="21733" t="n">
        <v>0.06160717597217774</v>
      </c>
      <c r="U717" s="22821" t="n">
        <v>0.571062626964019</v>
      </c>
      <c r="V717" s="23909" t="n">
        <v>0.08569463080766204</v>
      </c>
      <c r="W717" s="24995" t="n">
        <v>0.06214077773636269</v>
      </c>
      <c r="X717" t="n" s="26081">
        <v>1.379040204022365</v>
      </c>
      <c r="Y717" t="n" s="27230">
        <v>0.73533688658478</v>
      </c>
      <c r="Z717" t="n" s="28381">
        <v>0.6817753219010436</v>
      </c>
      <c r="AA717" t="n" s="29592">
        <v>0.0</v>
      </c>
      <c r="AB717" t="n" s="30805">
        <v>0.0</v>
      </c>
      <c r="AC717" t="n" s="32018">
        <v>0.09454490985830558</v>
      </c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n" s="39736">
        <v>0.002673558611582276</v>
      </c>
      <c r="AT717" t="n" s="40329">
        <v>2.4741848004663244E-4</v>
      </c>
      <c r="AU717" t="n" s="40922">
        <v>0.0014279737154823775</v>
      </c>
      <c r="AV717" t="n" s="41515">
        <v>5.632993422588497E-4</v>
      </c>
      <c r="AW717" t="n" s="42108">
        <v>2.2999769113438883E-7</v>
      </c>
      <c r="AX717" t="n" s="42701">
        <v>9.317167799843365E-4</v>
      </c>
      <c r="AY717" t="n" s="43294">
        <v>-7.432093974658323E-6</v>
      </c>
      <c r="AZ717" t="n" s="43887">
        <v>0.0029172715961567415</v>
      </c>
      <c r="BA717" t="n" s="44480">
        <v>-0.002441017336709856</v>
      </c>
      <c r="BB717" t="n" s="45073">
        <v>7.064344983745882E-4</v>
      </c>
      <c r="BC717" t="n" s="45666">
        <v>1.9071965211621882E-5</v>
      </c>
      <c r="BD717" t="n" s="46259">
        <v>1.525997272885516E-6</v>
      </c>
      <c r="BE717" t="n" s="46852">
        <v>-1.507278993708514E-7</v>
      </c>
      <c r="BF717" t="n" s="47445">
        <v>9.087405225963666E-6</v>
      </c>
      <c r="BG717" t="n" s="48038">
        <v>4.2544140672441813E-8</v>
      </c>
      <c r="BH717" t="n" s="48631">
        <v>0.007020301510178034</v>
      </c>
      <c r="BI717" t="n" s="49224">
        <v>7.718827185859261E-6</v>
      </c>
      <c r="BJ717"/>
      <c r="BK717"/>
      <c r="BL717"/>
      <c r="BM717"/>
      <c r="BN717"/>
      <c r="BO717"/>
    </row>
    <row r="718" spans="1:23" x14ac:dyDescent="0.25">
      <c r="A718" s="116" t="str">
        <f>IF(ISBLANK(TBL_DATA[[#This Row],[Row.names]]), "",   DATE(YEAR(TBL_DATA[[#This Row],[Row.names]]), MONTH(TBL_DATA[[#This Row],[Row.names]]), DAY(TBL_DATA[[#This Row],[Row.names]])))</f>
        <v/>
      </c>
      <c r="B718" s="902" t="s">
        <v>845</v>
      </c>
      <c r="C718" s="2115" t="s">
        <v>2058</v>
      </c>
      <c r="D718" s="3328" t="n">
        <v>0.003346601424840879</v>
      </c>
      <c r="E718" s="4541" t="n">
        <v>0.17607551846133962</v>
      </c>
      <c r="F718" s="5692" t="n">
        <v>-0.08854177440698696</v>
      </c>
      <c r="G718" s="6843" t="n">
        <v>0.6621522552134815</v>
      </c>
      <c r="H718" s="7994" t="n">
        <v>0.5362531511752885</v>
      </c>
      <c r="I718" s="9145" t="n">
        <v>0.004109231057209552</v>
      </c>
      <c r="J718" s="10296" t="n">
        <v>0.09642766998815122</v>
      </c>
      <c r="K718" s="11445" t="n">
        <v>1.1571124168336149</v>
      </c>
      <c r="L718" s="12594" t="n">
        <v>0.4695190814516022</v>
      </c>
      <c r="M718" s="13743" t="n">
        <v>0.00439496033094827</v>
      </c>
      <c r="N718" s="14892" t="n">
        <v>0.09579003819124067</v>
      </c>
      <c r="O718" s="16043" t="n">
        <v>0.0692820982239403</v>
      </c>
      <c r="P718" s="17256" t="n">
        <v>-0.030083940934991893</v>
      </c>
      <c r="Q718" s="18407" t="n">
        <v>-0.01598182654391547</v>
      </c>
      <c r="R718" s="19558" t="n">
        <v>-0.013953330868734721</v>
      </c>
      <c r="S718" s="20646" t="n">
        <v>0.039395362914262266</v>
      </c>
      <c r="T718" s="21734" t="n">
        <v>0.06152568955219832</v>
      </c>
      <c r="U718" s="22822" t="n">
        <v>0.6403075398421871</v>
      </c>
      <c r="V718" s="23910" t="n">
        <v>0.09660988974481866</v>
      </c>
      <c r="W718" s="24996" t="n">
        <v>0.06165590455832314</v>
      </c>
      <c r="X718" t="n" s="26082">
        <v>1.56692032072015</v>
      </c>
      <c r="Y718" t="n" s="27231">
        <v>0.7322930773776906</v>
      </c>
      <c r="Z718" t="n" s="28382">
        <v>0.6852146243707895</v>
      </c>
      <c r="AA718" t="n" s="29593">
        <v>0.0</v>
      </c>
      <c r="AB718" t="n" s="30806">
        <v>0.0</v>
      </c>
      <c r="AC718" t="n" s="32019">
        <v>0.09569901205217905</v>
      </c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 s="39737">
        <v>0.002739988136287895</v>
      </c>
      <c r="AT718" t="n" s="40330">
        <v>3.4015854778923245E-4</v>
      </c>
      <c r="AU718" t="n" s="40923">
        <v>0.0014936062281562324</v>
      </c>
      <c r="AV718" t="n" s="41516">
        <v>6.200067628086686E-4</v>
      </c>
      <c r="AW718" t="n" s="42109">
        <v>-4.335567288261369E-7</v>
      </c>
      <c r="AX718" t="n" s="42702">
        <v>9.120616278582455E-4</v>
      </c>
      <c r="AY718" t="n" s="43295">
        <v>6.077034673992993E-6</v>
      </c>
      <c r="AZ718" t="n" s="43888">
        <v>0.0030387372064419782</v>
      </c>
      <c r="BA718" t="n" s="44481">
        <v>-0.00264665577223993</v>
      </c>
      <c r="BB718" t="n" s="45074">
        <v>6.86861564376231E-4</v>
      </c>
      <c r="BC718" t="n" s="45667">
        <v>1.261017167098167E-5</v>
      </c>
      <c r="BD718" t="n" s="46260">
        <v>2.2010060124090817E-6</v>
      </c>
      <c r="BE718" t="n" s="46853">
        <v>-3.505266412417124E-6</v>
      </c>
      <c r="BF718" t="n" s="47446">
        <v>-9.767186387759207E-6</v>
      </c>
      <c r="BG718" t="n" s="48039">
        <v>4.314841813650888E-6</v>
      </c>
      <c r="BH718" t="n" s="48632">
        <v>0.00720823711451541</v>
      </c>
      <c r="BI718" t="n" s="49225">
        <v>1.5374415534070793E-6</v>
      </c>
      <c r="BJ718"/>
      <c r="BK718"/>
      <c r="BL718"/>
      <c r="BM718"/>
      <c r="BN718"/>
      <c r="BO718"/>
    </row>
    <row r="719" spans="1:23" x14ac:dyDescent="0.25">
      <c r="A719" s="116" t="str">
        <f>IF(ISBLANK(TBL_DATA[[#This Row],[Row.names]]), "",   DATE(YEAR(TBL_DATA[[#This Row],[Row.names]]), MONTH(TBL_DATA[[#This Row],[Row.names]]), DAY(TBL_DATA[[#This Row],[Row.names]])))</f>
        <v/>
      </c>
      <c r="B719" s="903" t="s">
        <v>846</v>
      </c>
      <c r="C719" s="2116" t="s">
        <v>2059</v>
      </c>
      <c r="D719" s="3329" t="n">
        <v>0.002552116234996841</v>
      </c>
      <c r="E719" s="4542" t="n">
        <v>0.17907699988558723</v>
      </c>
      <c r="F719" s="5693" t="n">
        <v>-0.10069969942255186</v>
      </c>
      <c r="G719" s="6844" t="n">
        <v>0.6668466414046134</v>
      </c>
      <c r="H719" s="7995" t="n">
        <v>0.5440215177508932</v>
      </c>
      <c r="I719" s="9146" t="n">
        <v>0.004072950002686611</v>
      </c>
      <c r="J719" s="10297" t="n">
        <v>0.08071060252623807</v>
      </c>
      <c r="K719" s="11446" t="n">
        <v>1.1420202262367443</v>
      </c>
      <c r="L719" s="12595" t="n">
        <v>0.4668457017888668</v>
      </c>
      <c r="M719" s="13744" t="n">
        <v>0.00440416277672195</v>
      </c>
      <c r="N719" s="14893" t="n">
        <v>0.09574964556264305</v>
      </c>
      <c r="O719" s="16044" t="n">
        <v>0.0692820982239403</v>
      </c>
      <c r="P719" s="17257" t="n">
        <v>-0.027608602414067818</v>
      </c>
      <c r="Q719" s="18408" t="n">
        <v>-0.01598058226391395</v>
      </c>
      <c r="R719" s="19559" t="n">
        <v>-0.013952941962360426</v>
      </c>
      <c r="S719" s="20647" t="n">
        <v>0.04966656869686803</v>
      </c>
      <c r="T719" s="21735" t="n">
        <v>0.06134808565368798</v>
      </c>
      <c r="U719" s="22823" t="n">
        <v>0.8095862840323574</v>
      </c>
      <c r="V719" s="23911" t="n">
        <v>0.09858391822053214</v>
      </c>
      <c r="W719" s="24997" t="n">
        <v>0.061605300256045444</v>
      </c>
      <c r="X719" t="n" s="26083">
        <v>1.6002505922509145</v>
      </c>
      <c r="Y719" t="n" s="27232">
        <v>0.7375781434877888</v>
      </c>
      <c r="Z719" t="n" s="28383">
        <v>0.6832610787897015</v>
      </c>
      <c r="AA719" t="n" s="29594">
        <v>0.0</v>
      </c>
      <c r="AB719" t="n" s="30807">
        <v>0.0</v>
      </c>
      <c r="AC719" t="n" s="32020">
        <v>0.09285665641399336</v>
      </c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 s="39738">
        <v>0.00271051771927236</v>
      </c>
      <c r="AT719" t="n" s="40331">
        <v>3.3840483262396543E-4</v>
      </c>
      <c r="AU719" t="n" s="40924">
        <v>0.0015517077703083085</v>
      </c>
      <c r="AV719" t="n" s="41517">
        <v>6.332798990776072E-4</v>
      </c>
      <c r="AW719" t="n" s="42110">
        <v>1.6670988628324064E-8</v>
      </c>
      <c r="AX719" t="n" s="42703">
        <v>8.615486907089851E-4</v>
      </c>
      <c r="AY719" t="n" s="43296">
        <v>1.7717772361766357E-5</v>
      </c>
      <c r="AZ719" t="n" s="43889">
        <v>0.0029888671110890313</v>
      </c>
      <c r="BA719" t="n" s="44482">
        <v>-0.0026801760647887285</v>
      </c>
      <c r="BB719" t="n" s="45075">
        <v>7.091826935665181E-4</v>
      </c>
      <c r="BC719" t="n" s="45668">
        <v>1.522240197907842E-5</v>
      </c>
      <c r="BD719" t="n" s="46261">
        <v>1.555495865866511E-6</v>
      </c>
      <c r="BE719" t="n" s="46854">
        <v>-1.089242543211949E-6</v>
      </c>
      <c r="BF719" t="n" s="47447">
        <v>2.7539164792747E-6</v>
      </c>
      <c r="BG719" t="n" s="48040">
        <v>1.253744121383633E-6</v>
      </c>
      <c r="BH719" t="n" s="48633">
        <v>0.007136678123167059</v>
      </c>
      <c r="BI719" t="n" s="49226">
        <v>5.137460097147769E-6</v>
      </c>
      <c r="BJ719"/>
      <c r="BK719"/>
      <c r="BL719"/>
      <c r="BM719"/>
      <c r="BN719"/>
      <c r="BO719"/>
    </row>
    <row r="720" spans="1:23" x14ac:dyDescent="0.25">
      <c r="A720" s="116" t="str">
        <f>IF(ISBLANK(TBL_DATA[[#This Row],[Row.names]]), "",   DATE(YEAR(TBL_DATA[[#This Row],[Row.names]]), MONTH(TBL_DATA[[#This Row],[Row.names]]), DAY(TBL_DATA[[#This Row],[Row.names]])))</f>
        <v/>
      </c>
      <c r="B720" s="904" t="s">
        <v>847</v>
      </c>
      <c r="C720" s="2117" t="s">
        <v>2060</v>
      </c>
      <c r="D720" s="3330" t="n">
        <v>0.005325132814041976</v>
      </c>
      <c r="E720" s="4543" t="n">
        <v>0.1853557415079603</v>
      </c>
      <c r="F720" s="5694" t="n">
        <v>-0.10414454174282728</v>
      </c>
      <c r="G720" s="6845" t="n">
        <v>0.6625109124319634</v>
      </c>
      <c r="H720" s="7996" t="n">
        <v>0.5410311096347187</v>
      </c>
      <c r="I720" s="9147" t="n">
        <v>0.004057581917260227</v>
      </c>
      <c r="J720" s="10298" t="n">
        <v>0.0672882070472105</v>
      </c>
      <c r="K720" s="11447" t="n">
        <v>1.1376546726891683</v>
      </c>
      <c r="L720" s="12596" t="n">
        <v>0.4711527924664152</v>
      </c>
      <c r="M720" s="13745" t="n">
        <v>0.004355527694017263</v>
      </c>
      <c r="N720" s="14894" t="n">
        <v>0.09507710339993615</v>
      </c>
      <c r="O720" s="16045" t="n">
        <v>0.0692820982239403</v>
      </c>
      <c r="P720" s="17258" t="n">
        <v>-0.022430489074690696</v>
      </c>
      <c r="Q720" s="18409" t="n">
        <v>-0.015906667362454427</v>
      </c>
      <c r="R720" s="19560" t="n">
        <v>-0.013893269135485992</v>
      </c>
      <c r="S720" s="20648" t="n">
        <v>0.058789333841104296</v>
      </c>
      <c r="T720" s="21736" t="n">
        <v>0.061503560917962954</v>
      </c>
      <c r="U720" s="22824" t="n">
        <v>0.9558687816388541</v>
      </c>
      <c r="V720" s="23912" t="n">
        <v>0.10829570240296538</v>
      </c>
      <c r="W720" s="24998" t="n">
        <v>0.06174707272968897</v>
      </c>
      <c r="X720" t="n" s="26084">
        <v>1.7538596991804454</v>
      </c>
      <c r="Y720" t="n" s="27233">
        <v>0.7355481694863489</v>
      </c>
      <c r="Z720" t="n" s="28384">
        <v>0.6864057054442476</v>
      </c>
      <c r="AA720" t="n" s="29595">
        <v>0.0</v>
      </c>
      <c r="AB720" t="n" s="30808">
        <v>0.0</v>
      </c>
      <c r="AC720" t="n" s="32021">
        <v>0.08967692402719894</v>
      </c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 s="39739">
        <v>0.002764253841674506</v>
      </c>
      <c r="AT720" t="n" s="40332">
        <v>3.4817700250623727E-4</v>
      </c>
      <c r="AU720" t="n" s="40925">
        <v>0.0014507702229388417</v>
      </c>
      <c r="AV720" t="n" s="41518">
        <v>6.380386270809605E-4</v>
      </c>
      <c r="AW720" t="n" s="42111">
        <v>4.956363193810663E-7</v>
      </c>
      <c r="AX720" t="n" s="42704">
        <v>8.909875103051933E-4</v>
      </c>
      <c r="AY720" t="n" s="43297">
        <v>1.5137179213513007E-5</v>
      </c>
      <c r="AZ720" t="n" s="43890">
        <v>0.0030025761359417287</v>
      </c>
      <c r="BA720" t="n" s="44483">
        <v>-0.0026746855162281874</v>
      </c>
      <c r="BB720" t="n" s="45076">
        <v>6.861182957406856E-4</v>
      </c>
      <c r="BC720" t="n" s="45669">
        <v>1.2104705710410036E-5</v>
      </c>
      <c r="BD720" t="n" s="46262">
        <v>8.697505968994624E-7</v>
      </c>
      <c r="BE720" t="n" s="46855">
        <v>1.4802720561511527E-6</v>
      </c>
      <c r="BF720" t="n" s="47448">
        <v>1.607563212524977E-5</v>
      </c>
      <c r="BG720" t="n" s="48041">
        <v>-2.0019033947986043E-6</v>
      </c>
      <c r="BH720" t="n" s="48634">
        <v>0.007108579560941809</v>
      </c>
      <c r="BI720" t="n" s="49227">
        <v>8.97032887795932E-6</v>
      </c>
      <c r="BJ720"/>
      <c r="BK720"/>
      <c r="BL720"/>
      <c r="BM720"/>
      <c r="BN720"/>
      <c r="BO720"/>
    </row>
    <row r="721" spans="1:23" x14ac:dyDescent="0.25">
      <c r="A721" s="116" t="str">
        <f>IF(ISBLANK(TBL_DATA[[#This Row],[Row.names]]), "",   DATE(YEAR(TBL_DATA[[#This Row],[Row.names]]), MONTH(TBL_DATA[[#This Row],[Row.names]]), DAY(TBL_DATA[[#This Row],[Row.names]])))</f>
        <v/>
      </c>
      <c r="B721" s="905" t="s">
        <v>848</v>
      </c>
      <c r="C721" s="2118" t="s">
        <v>2061</v>
      </c>
      <c r="D721" s="3331" t="n">
        <v>0.005333029242218724</v>
      </c>
      <c r="E721" s="4544" t="n">
        <v>0.19167727833985393</v>
      </c>
      <c r="F721" s="5695" t="n">
        <v>-0.0915749178202434</v>
      </c>
      <c r="G721" s="6846" t="n">
        <v>0.6646918921989532</v>
      </c>
      <c r="H721" s="7997" t="n">
        <v>0.5449727692951785</v>
      </c>
      <c r="I721" s="9148" t="n">
        <v>0.004057301737766663</v>
      </c>
      <c r="J721" s="10299" t="n">
        <v>0.07837182525088915</v>
      </c>
      <c r="K721" s="11448" t="n">
        <v>1.1325826663171716</v>
      </c>
      <c r="L721" s="12597" t="n">
        <v>0.4815636106575202</v>
      </c>
      <c r="M721" s="13746" t="n">
        <v>0.004330782287968382</v>
      </c>
      <c r="N721" s="14895" t="n">
        <v>0.09548142317885217</v>
      </c>
      <c r="O721" s="16046" t="n">
        <v>0.06900566347445701</v>
      </c>
      <c r="P721" s="17259" t="n">
        <v>-0.017217082286624663</v>
      </c>
      <c r="Q721" s="18410" t="n">
        <v>-0.015840287366673814</v>
      </c>
      <c r="R721" s="19561" t="n">
        <v>-0.013818327070638403</v>
      </c>
      <c r="S721" s="20649" t="n">
        <v>0.05819229545099125</v>
      </c>
      <c r="T721" s="21737" t="n">
        <v>0.0614686651027793</v>
      </c>
      <c r="U721" s="22825" t="n">
        <v>0.9466985390636065</v>
      </c>
      <c r="V721" s="23913" t="n">
        <v>0.10032488912092541</v>
      </c>
      <c r="W721" s="24999" t="n">
        <v>0.061513055986129515</v>
      </c>
      <c r="X721" t="n" s="26085">
        <v>1.6309527711246783</v>
      </c>
      <c r="Y721" t="n" s="27234">
        <v>0.738222709820809</v>
      </c>
      <c r="Z721" t="n" s="28385">
        <v>0.6939478443352356</v>
      </c>
      <c r="AA721" t="n" s="29596">
        <v>0.0</v>
      </c>
      <c r="AB721" t="n" s="30809">
        <v>0.0</v>
      </c>
      <c r="AC721" t="n" s="32022">
        <v>0.0890136644506992</v>
      </c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 s="39740">
        <v>0.0027084849283595114</v>
      </c>
      <c r="AT721" t="n" s="40333">
        <v>3.5911085014480947E-4</v>
      </c>
      <c r="AU721" t="n" s="40926">
        <v>0.0014005263977508943</v>
      </c>
      <c r="AV721" t="n" s="41519">
        <v>6.275484690417629E-4</v>
      </c>
      <c r="AW721" t="n" s="42112">
        <v>7.191053834282616E-7</v>
      </c>
      <c r="AX721" t="n" s="42705">
        <v>9.221259590385824E-4</v>
      </c>
      <c r="AY721" t="n" s="43298">
        <v>-1.8456227955983605E-5</v>
      </c>
      <c r="AZ721" t="n" s="43891">
        <v>0.002962711438579688</v>
      </c>
      <c r="BA721" t="n" s="44484">
        <v>-0.002668907122440922</v>
      </c>
      <c r="BB721" t="n" s="45077">
        <v>6.607600384641091E-4</v>
      </c>
      <c r="BC721" t="n" s="45670">
        <v>1.2487782051539663E-5</v>
      </c>
      <c r="BD721" t="n" s="46263">
        <v>5.37098271581078E-7</v>
      </c>
      <c r="BE721" t="n" s="46856">
        <v>2.6886038884744707E-6</v>
      </c>
      <c r="BF721" t="n" s="47449">
        <v>2.227266917373245E-5</v>
      </c>
      <c r="BG721" t="n" s="48042">
        <v>-3.531877328620193E-6</v>
      </c>
      <c r="BH721" t="n" s="48635">
        <v>0.006934426768201428</v>
      </c>
      <c r="BI721" t="n" s="49228">
        <v>1.0718356210824204E-5</v>
      </c>
      <c r="BJ721"/>
      <c r="BK721"/>
      <c r="BL721"/>
      <c r="BM721"/>
      <c r="BN721"/>
      <c r="BO721"/>
    </row>
    <row r="722" spans="1:23" x14ac:dyDescent="0.25">
      <c r="A722" s="116" t="str">
        <f>IF(ISBLANK(TBL_DATA[[#This Row],[Row.names]]), "",   DATE(YEAR(TBL_DATA[[#This Row],[Row.names]]), MONTH(TBL_DATA[[#This Row],[Row.names]]), DAY(TBL_DATA[[#This Row],[Row.names]])))</f>
        <v/>
      </c>
      <c r="B722" s="906" t="s">
        <v>849</v>
      </c>
      <c r="C722" s="2119" t="s">
        <v>2062</v>
      </c>
      <c r="D722" s="3332" t="n">
        <v>-0.0014588528678303465</v>
      </c>
      <c r="E722" s="4545" t="n">
        <v>0.1899387965248196</v>
      </c>
      <c r="F722" s="5696" t="n">
        <v>-0.1046935428786252</v>
      </c>
      <c r="G722" s="6847" t="n">
        <v>0.6654414294434152</v>
      </c>
      <c r="H722" s="7998" t="n">
        <v>0.5481918117708089</v>
      </c>
      <c r="I722" s="9149" t="n">
        <v>0.004037343172755663</v>
      </c>
      <c r="J722" s="10300" t="n">
        <v>0.05877226713234096</v>
      </c>
      <c r="K722" s="11449" t="n">
        <v>1.1282080336341884</v>
      </c>
      <c r="L722" s="12598" t="n">
        <v>0.4792904471517577</v>
      </c>
      <c r="M722" s="13747" t="n">
        <v>0.004334274270186944</v>
      </c>
      <c r="N722" s="14896" t="n">
        <v>0.09534960264052189</v>
      </c>
      <c r="O722" s="16047" t="n">
        <v>0.06906731932187551</v>
      </c>
      <c r="P722" s="17260" t="n">
        <v>-0.018650817964585564</v>
      </c>
      <c r="Q722" s="18411" t="n">
        <v>-0.015887932070068212</v>
      </c>
      <c r="R722" s="19562" t="n">
        <v>-0.013868763268816102</v>
      </c>
      <c r="S722" s="20650" t="n">
        <v>0.06495679808303567</v>
      </c>
      <c r="T722" s="21738" t="n">
        <v>0.06112485298991388</v>
      </c>
      <c r="U722" s="22826" t="n">
        <v>1.0626904590470605</v>
      </c>
      <c r="V722" s="23914" t="n">
        <v>0.10506671816952995</v>
      </c>
      <c r="W722" s="25000" t="n">
        <v>0.06125260604851925</v>
      </c>
      <c r="X722" t="n" s="26086">
        <v>1.7153020083146304</v>
      </c>
      <c r="Y722" t="n" s="27235">
        <v>0.7403997648370838</v>
      </c>
      <c r="Z722" t="n" s="28386">
        <v>0.6923080579855748</v>
      </c>
      <c r="AA722" t="n" s="29597">
        <v>0.0</v>
      </c>
      <c r="AB722" t="n" s="30810">
        <v>0.0</v>
      </c>
      <c r="AC722" t="n" s="32023">
        <v>0.08840826560313554</v>
      </c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 s="39741">
        <v>0.002611511104253041</v>
      </c>
      <c r="AT722" t="n" s="40334">
        <v>4.462048380813793E-4</v>
      </c>
      <c r="AU722" t="n" s="40927">
        <v>0.0013573579250277786</v>
      </c>
      <c r="AV722" t="n" s="41520">
        <v>6.092809914406233E-4</v>
      </c>
      <c r="AW722" t="n" s="42113">
        <v>9.826137862351547E-7</v>
      </c>
      <c r="AX722" t="n" s="42706">
        <v>9.28243457175054E-4</v>
      </c>
      <c r="AY722" t="n" s="43299">
        <v>-1.3802534303457538E-5</v>
      </c>
      <c r="AZ722" t="n" s="43892">
        <v>0.0029396146396787576</v>
      </c>
      <c r="BA722" t="n" s="44485">
        <v>-0.0027246375891184626</v>
      </c>
      <c r="BB722" t="n" s="45078">
        <v>6.617017298073564E-4</v>
      </c>
      <c r="BC722" t="n" s="45671">
        <v>1.0908555782877816E-5</v>
      </c>
      <c r="BD722" t="n" s="46264">
        <v>1.5222324415534556E-7</v>
      </c>
      <c r="BE722" t="n" s="46857">
        <v>4.107927543476349E-6</v>
      </c>
      <c r="BF722" t="n" s="47450">
        <v>2.959074064130788E-5</v>
      </c>
      <c r="BG722" t="n" s="48043">
        <v>-5.329592082188265E-6</v>
      </c>
      <c r="BH722" t="n" s="48636">
        <v>0.006786041471435636</v>
      </c>
      <c r="BI722" t="n" s="49229">
        <v>1.2802960828796157E-5</v>
      </c>
      <c r="BJ722"/>
      <c r="BK722"/>
      <c r="BL722"/>
      <c r="BM722"/>
      <c r="BN722"/>
      <c r="BO722"/>
    </row>
    <row r="723" spans="1:23" x14ac:dyDescent="0.25">
      <c r="A723" s="116" t="str">
        <f>IF(ISBLANK(TBL_DATA[[#This Row],[Row.names]]), "",   DATE(YEAR(TBL_DATA[[#This Row],[Row.names]]), MONTH(TBL_DATA[[#This Row],[Row.names]]), DAY(TBL_DATA[[#This Row],[Row.names]])))</f>
        <v/>
      </c>
      <c r="B723" s="907" t="s">
        <v>850</v>
      </c>
      <c r="C723" s="2120" t="s">
        <v>2063</v>
      </c>
      <c r="D723" s="3333" t="n">
        <v>5.868911004832117E-4</v>
      </c>
      <c r="E723" s="4546" t="n">
        <v>0.19063716101461958</v>
      </c>
      <c r="F723" s="5697" t="n">
        <v>-0.11180722887760997</v>
      </c>
      <c r="G723" s="6848" t="n">
        <v>0.6616176711373526</v>
      </c>
      <c r="H723" s="7999" t="n">
        <v>0.5440639501254255</v>
      </c>
      <c r="I723" s="9150" t="n">
        <v>0.004050453803408508</v>
      </c>
      <c r="J723" s="10301" t="n">
        <v>0.06307921326182386</v>
      </c>
      <c r="K723" s="11450" t="n">
        <v>1.1317588277711543</v>
      </c>
      <c r="L723" s="12599" t="n">
        <v>0.4783528017275635</v>
      </c>
      <c r="M723" s="13748" t="n">
        <v>0.004332515815264851</v>
      </c>
      <c r="N723" s="14897" t="n">
        <v>0.09522522062319912</v>
      </c>
      <c r="O723" s="16048" t="n">
        <v>0.06906731932187551</v>
      </c>
      <c r="P723" s="17261" t="n">
        <v>-0.018074872863182545</v>
      </c>
      <c r="Q723" s="18412" t="n">
        <v>-0.015897083739816475</v>
      </c>
      <c r="R723" s="19563" t="n">
        <v>-0.013880548911668181</v>
      </c>
      <c r="S723" s="20651" t="n">
        <v>0.060220422251136885</v>
      </c>
      <c r="T723" s="21739" t="n">
        <v>0.06119042374463493</v>
      </c>
      <c r="U723" s="22827" t="n">
        <v>0.9841478219280497</v>
      </c>
      <c r="V723" s="23915" t="n">
        <v>0.10429280756493609</v>
      </c>
      <c r="W723" s="25001" t="n">
        <v>0.06125164150316877</v>
      </c>
      <c r="X723" t="n" s="26087">
        <v>1.7026940830563804</v>
      </c>
      <c r="Y723" t="n" s="27236">
        <v>0.7376069075906391</v>
      </c>
      <c r="Z723" t="n" s="28387">
        <v>0.6916305384578992</v>
      </c>
      <c r="AA723" t="n" s="29598">
        <v>0.0</v>
      </c>
      <c r="AB723" t="n" s="30811">
        <v>0.0</v>
      </c>
      <c r="AC723" t="n" s="32024">
        <v>0.08513373302792542</v>
      </c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 s="39742">
        <v>0.0025313859805748623</v>
      </c>
      <c r="AT723" t="n" s="40335">
        <v>4.320578454564287E-4</v>
      </c>
      <c r="AU723" t="n" s="40928">
        <v>0.001315477035564501</v>
      </c>
      <c r="AV723" t="n" s="41521">
        <v>5.911286122528951E-4</v>
      </c>
      <c r="AW723" t="n" s="42114">
        <v>9.811526895089675E-7</v>
      </c>
      <c r="AX723" t="n" s="42707">
        <v>8.997314627955233E-4</v>
      </c>
      <c r="AY723" t="n" s="43300">
        <v>-1.2998446193662303E-5</v>
      </c>
      <c r="AZ723" t="n" s="43893">
        <v>0.002848013519643636</v>
      </c>
      <c r="BA723" t="n" s="44486">
        <v>-0.002635938740418681</v>
      </c>
      <c r="BB723" t="n" s="45079">
        <v>6.396346051338102E-4</v>
      </c>
      <c r="BC723" t="n" s="45672">
        <v>1.056929897919186E-5</v>
      </c>
      <c r="BD723" t="n" s="46265">
        <v>1.1215637690262186E-7</v>
      </c>
      <c r="BE723" t="n" s="46858">
        <v>4.131552200592446E-6</v>
      </c>
      <c r="BF723" t="n" s="47451">
        <v>2.9488967937798587E-5</v>
      </c>
      <c r="BG723" t="n" s="48044">
        <v>-5.356152281284826E-6</v>
      </c>
      <c r="BH723" t="n" s="48637">
        <v>0.006579008109344085</v>
      </c>
      <c r="BI723" t="n" s="49230">
        <v>1.2657692899920416E-5</v>
      </c>
      <c r="BJ723"/>
      <c r="BK723"/>
      <c r="BL723"/>
      <c r="BM723"/>
      <c r="BN723"/>
      <c r="BO723"/>
    </row>
    <row r="724" spans="1:23" x14ac:dyDescent="0.25">
      <c r="A724" s="116" t="str">
        <f>IF(ISBLANK(TBL_DATA[[#This Row],[Row.names]]), "",   DATE(YEAR(TBL_DATA[[#This Row],[Row.names]]), MONTH(TBL_DATA[[#This Row],[Row.names]]), DAY(TBL_DATA[[#This Row],[Row.names]])))</f>
        <v/>
      </c>
      <c r="B724" s="908" t="s">
        <v>851</v>
      </c>
      <c r="C724" s="2121" t="s">
        <v>2064</v>
      </c>
      <c r="D724" s="3334" t="n">
        <v>-0.0015849244976913267</v>
      </c>
      <c r="E724" s="4547" t="n">
        <v>0.18875009101026596</v>
      </c>
      <c r="F724" s="5698" t="n">
        <v>-0.13040321463761362</v>
      </c>
      <c r="G724" s="6849" t="n">
        <v>0.6581944257979648</v>
      </c>
      <c r="H724" s="8000" t="n">
        <v>0.5423191567761075</v>
      </c>
      <c r="I724" s="9151" t="n">
        <v>0.004041381566300414</v>
      </c>
      <c r="J724" s="10302" t="n">
        <v>0.049848779700719215</v>
      </c>
      <c r="K724" s="11451" t="n">
        <v>1.1267433318138778</v>
      </c>
      <c r="L724" s="12600" t="n">
        <v>0.47146638142657715</v>
      </c>
      <c r="M724" s="13749" t="n">
        <v>0.00434294967768881</v>
      </c>
      <c r="N724" s="14898" t="n">
        <v>0.09483065694171633</v>
      </c>
      <c r="O724" s="16049" t="n">
        <v>0.06914002126817323</v>
      </c>
      <c r="P724" s="17262" t="n">
        <v>-0.01963115005208027</v>
      </c>
      <c r="Q724" s="18413" t="n">
        <v>-0.015927395246883542</v>
      </c>
      <c r="R724" s="19564" t="n">
        <v>-0.013919215888015606</v>
      </c>
      <c r="S724" s="20652" t="n">
        <v>0.05039642163804037</v>
      </c>
      <c r="T724" s="21740" t="n">
        <v>0.06122952333023002</v>
      </c>
      <c r="U724" s="22828" t="n">
        <v>0.8230738849008616</v>
      </c>
      <c r="V724" s="23916" t="n">
        <v>0.09683960690940907</v>
      </c>
      <c r="W724" s="25002" t="n">
        <v>0.06133753054837856</v>
      </c>
      <c r="X724" t="n" s="26088">
        <v>1.5787985926989523</v>
      </c>
      <c r="Y724" t="n" s="27237">
        <v>0.7364232185205105</v>
      </c>
      <c r="Z724" t="n" s="28388">
        <v>0.6866340957355505</v>
      </c>
      <c r="AA724" t="n" s="29599">
        <v>0.0</v>
      </c>
      <c r="AB724" t="n" s="30812">
        <v>0.0</v>
      </c>
      <c r="AC724" t="n" s="32025">
        <v>0.08167376873328862</v>
      </c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n" s="39743">
        <v>0.002494175516342737</v>
      </c>
      <c r="AT724" t="n" s="40336">
        <v>4.20141637962403E-4</v>
      </c>
      <c r="AU724" t="n" s="40929">
        <v>0.0012468183613648027</v>
      </c>
      <c r="AV724" t="n" s="41522">
        <v>5.437649105841436E-4</v>
      </c>
      <c r="AW724" t="n" s="42115">
        <v>7.979614681080819E-7</v>
      </c>
      <c r="AX724" t="n" s="42708">
        <v>8.748497871057007E-4</v>
      </c>
      <c r="AY724" t="n" s="43301">
        <v>-4.764683116403988E-6</v>
      </c>
      <c r="AZ724" t="n" s="43894">
        <v>0.002748504652569879</v>
      </c>
      <c r="BA724" t="n" s="44487">
        <v>-0.0025047771853245466</v>
      </c>
      <c r="BB724" t="n" s="45080">
        <v>6.065915958705423E-4</v>
      </c>
      <c r="BC724" t="n" s="45673">
        <v>1.0284305146789293E-5</v>
      </c>
      <c r="BD724" t="n" s="46266">
        <v>2.951691464973789E-7</v>
      </c>
      <c r="BE724" t="n" s="46859">
        <v>3.207938950667853E-6</v>
      </c>
      <c r="BF724" t="n" s="47452">
        <v>2.4278829832450866E-5</v>
      </c>
      <c r="BG724" t="n" s="48045">
        <v>-4.179566542834706E-6</v>
      </c>
      <c r="BH724" t="n" s="48638">
        <v>0.006401843910474459</v>
      </c>
      <c r="BI724" t="n" s="49231">
        <v>1.0940578112915365E-5</v>
      </c>
      <c r="BJ724"/>
      <c r="BK724"/>
      <c r="BL724"/>
      <c r="BM724"/>
      <c r="BN724"/>
      <c r="BO724"/>
    </row>
    <row r="725" spans="1:23" x14ac:dyDescent="0.25">
      <c r="A725" s="116" t="str">
        <f>IF(ISBLANK(TBL_DATA[[#This Row],[Row.names]]), "",   DATE(YEAR(TBL_DATA[[#This Row],[Row.names]]), MONTH(TBL_DATA[[#This Row],[Row.names]]), DAY(TBL_DATA[[#This Row],[Row.names]])))</f>
        <v/>
      </c>
      <c r="B725" s="909" t="s">
        <v>852</v>
      </c>
      <c r="C725" s="2122" t="s">
        <v>2065</v>
      </c>
      <c r="D725" s="3335" t="n">
        <v>-0.0021124207842205533</v>
      </c>
      <c r="E725" s="4548" t="n">
        <v>0.18623895061077178</v>
      </c>
      <c r="F725" s="5699" t="n">
        <v>-0.14629886204826759</v>
      </c>
      <c r="G725" s="6850" t="n">
        <v>0.6647282540114527</v>
      </c>
      <c r="H725" s="8001" t="n">
        <v>0.541576302456067</v>
      </c>
      <c r="I725" s="9152" t="n">
        <v>0.0040397237952290435</v>
      </c>
      <c r="J725" s="10303" t="n">
        <v>0.02270339984535097</v>
      </c>
      <c r="K725" s="11452" t="n">
        <v>1.1511114902696296</v>
      </c>
      <c r="L725" s="12601" t="n">
        <v>0.47222677442610617</v>
      </c>
      <c r="M725" s="13750" t="n">
        <v>0.004334528069734897</v>
      </c>
      <c r="N725" s="14899" t="n">
        <v>0.09471492353152712</v>
      </c>
      <c r="O725" s="16050" t="n">
        <v>0.06897600678930355</v>
      </c>
      <c r="P725" s="17263" t="n">
        <v>-0.02170210158691266</v>
      </c>
      <c r="Q725" s="18414" t="n">
        <v>-0.015891140698128033</v>
      </c>
      <c r="R725" s="19565" t="n">
        <v>-0.013885412165321723</v>
      </c>
      <c r="S725" s="20653" t="n">
        <v>0.04542515924641233</v>
      </c>
      <c r="T725" s="21741" t="n">
        <v>0.06134372716669923</v>
      </c>
      <c r="U725" s="22829" t="n">
        <v>0.7405021074603307</v>
      </c>
      <c r="V725" s="23917" t="n">
        <v>0.09064492717145045</v>
      </c>
      <c r="W725" s="25003" t="n">
        <v>0.061498567251202785</v>
      </c>
      <c r="X725" t="n" s="26089">
        <v>1.4739355926975295</v>
      </c>
      <c r="Y725" t="n" s="27238">
        <v>0.7359186792411693</v>
      </c>
      <c r="Z725" t="n" s="28389">
        <v>0.6871875831431372</v>
      </c>
      <c r="AA725" t="n" s="29600">
        <v>0.0</v>
      </c>
      <c r="AB725" t="n" s="30813">
        <v>0.0</v>
      </c>
      <c r="AC725" t="n" s="32026">
        <v>0.07875809564885741</v>
      </c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 s="39744">
        <v>0.0024665470368191098</v>
      </c>
      <c r="AT725" t="n" s="40337">
        <v>4.022377985548298E-4</v>
      </c>
      <c r="AU725" t="n" s="40930">
        <v>0.0011701764408095262</v>
      </c>
      <c r="AV725" t="n" s="41523">
        <v>5.461101488727624E-4</v>
      </c>
      <c r="AW725" t="n" s="42116">
        <v>5.014058389956642E-7</v>
      </c>
      <c r="AX725" t="n" s="42709">
        <v>8.527650000714451E-4</v>
      </c>
      <c r="AY725" t="n" s="43302">
        <v>-7.213702274947233E-6</v>
      </c>
      <c r="AZ725" t="n" s="43895">
        <v>0.0026856479586780816</v>
      </c>
      <c r="BA725" t="n" s="44488">
        <v>-0.0024177430636172976</v>
      </c>
      <c r="BB725" t="n" s="45081">
        <v>5.847840981997625E-4</v>
      </c>
      <c r="BC725" t="n" s="45674">
        <v>1.1400377570496486E-5</v>
      </c>
      <c r="BD725" t="n" s="46267">
        <v>6.127980496527492E-7</v>
      </c>
      <c r="BE725" t="n" s="46860">
        <v>1.6968226296997524E-6</v>
      </c>
      <c r="BF725" t="n" s="47453">
        <v>1.5875474011419728E-5</v>
      </c>
      <c r="BG725" t="n" s="48046">
        <v>-2.2563824798271478E-6</v>
      </c>
      <c r="BH725" t="n" s="48639">
        <v>0.0062710562440625615</v>
      </c>
      <c r="BI725" t="n" s="49232">
        <v>8.228543249259235E-6</v>
      </c>
      <c r="BJ725"/>
      <c r="BK725"/>
      <c r="BL725"/>
      <c r="BM725"/>
      <c r="BN725"/>
      <c r="BO725"/>
    </row>
    <row r="726" spans="1:23" x14ac:dyDescent="0.25">
      <c r="A726" s="116" t="str">
        <f>IF(ISBLANK(TBL_DATA[[#This Row],[Row.names]]), "",   DATE(YEAR(TBL_DATA[[#This Row],[Row.names]]), MONTH(TBL_DATA[[#This Row],[Row.names]]), DAY(TBL_DATA[[#This Row],[Row.names]])))</f>
        <v/>
      </c>
      <c r="B726" s="910" t="s">
        <v>853</v>
      </c>
      <c r="C726" s="2123" t="s">
        <v>2066</v>
      </c>
      <c r="D726" s="3336" t="n">
        <v>6.764035373400728E-4</v>
      </c>
      <c r="E726" s="4549" t="n">
        <v>0.1870413268330955</v>
      </c>
      <c r="F726" s="5700" t="n">
        <v>-0.14867800834797829</v>
      </c>
      <c r="G726" s="6851" t="n">
        <v>0.6477604857947676</v>
      </c>
      <c r="H726" s="8002" t="n">
        <v>0.5097245196827429</v>
      </c>
      <c r="I726" s="9153" t="n">
        <v>0.004027455265272161</v>
      </c>
      <c r="J726" s="10304" t="n">
        <v>0.006706058637189205</v>
      </c>
      <c r="K726" s="11453" t="n">
        <v>1.1077249384151535</v>
      </c>
      <c r="L726" s="12602" t="n">
        <v>0.4418405518574004</v>
      </c>
      <c r="M726" s="13751" t="n">
        <v>0.004297241671916964</v>
      </c>
      <c r="N726" s="14900" t="n">
        <v>0.09130843700338087</v>
      </c>
      <c r="O726" s="16051" t="n">
        <v>0.06897600678930355</v>
      </c>
      <c r="P726" s="17264" t="n">
        <v>-0.021040377427853696</v>
      </c>
      <c r="Q726" s="18415" t="n">
        <v>-0.015508423382587783</v>
      </c>
      <c r="R726" s="19566" t="n">
        <v>-0.013574832238182032</v>
      </c>
      <c r="S726" s="20654" t="n">
        <v>0.046247200656744925</v>
      </c>
      <c r="T726" s="21742" t="n">
        <v>0.061349400127087526</v>
      </c>
      <c r="U726" s="22830" t="n">
        <v>0.7538329724649655</v>
      </c>
      <c r="V726" s="23918" t="n">
        <v>0.09681566179111023</v>
      </c>
      <c r="W726" s="25004" t="n">
        <v>0.06145180990977796</v>
      </c>
      <c r="X726" t="n" s="26090">
        <v>1.575472910126693</v>
      </c>
      <c r="Y726" t="n" s="27239">
        <v>0.7139499420006581</v>
      </c>
      <c r="Z726" t="n" s="28390">
        <v>0.6647108783955626</v>
      </c>
      <c r="AA726" t="n" s="29601">
        <v>0.0</v>
      </c>
      <c r="AB726" t="n" s="30814">
        <v>0.0</v>
      </c>
      <c r="AC726" t="n" s="32027">
        <v>0.07626630914158022</v>
      </c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 s="39745">
        <v>0.0024787423351943757</v>
      </c>
      <c r="AT726" t="n" s="40338">
        <v>3.718244766573284E-4</v>
      </c>
      <c r="AU726" t="n" s="40931">
        <v>0.0010689171082424935</v>
      </c>
      <c r="AV726" t="n" s="41524">
        <v>5.641664943534352E-4</v>
      </c>
      <c r="AW726" t="n" s="42117">
        <v>8.920068523790492E-7</v>
      </c>
      <c r="AX726" t="n" s="42710">
        <v>7.930745353855488E-4</v>
      </c>
      <c r="AY726" t="n" s="43303">
        <v>-1.70381666497435E-5</v>
      </c>
      <c r="AZ726" t="n" s="43896">
        <v>0.0025949818512282555</v>
      </c>
      <c r="BA726" t="n" s="44489">
        <v>-0.002218145477512067</v>
      </c>
      <c r="BB726" t="n" s="45082">
        <v>5.887351203965846E-4</v>
      </c>
      <c r="BC726" t="n" s="45675">
        <v>1.1966586182562043E-5</v>
      </c>
      <c r="BD726" t="n" s="46268">
        <v>6.516158605144033E-8</v>
      </c>
      <c r="BE726" t="n" s="46861">
        <v>3.7836336365052354E-6</v>
      </c>
      <c r="BF726" t="n" s="47454">
        <v>2.675628111263991E-5</v>
      </c>
      <c r="BG726" t="n" s="48047">
        <v>-4.901358630698654E-6</v>
      </c>
      <c r="BH726" t="n" s="48640">
        <v>0.006201022126946352</v>
      </c>
      <c r="BI726" t="n" s="49233">
        <v>1.1391025680303178E-5</v>
      </c>
      <c r="BJ726"/>
      <c r="BK726"/>
      <c r="BL726"/>
      <c r="BM726"/>
      <c r="BN726"/>
      <c r="BO726"/>
    </row>
    <row r="727" spans="1:23" x14ac:dyDescent="0.25">
      <c r="A727" s="116" t="str">
        <f>IF(ISBLANK(TBL_DATA[[#This Row],[Row.names]]), "",   DATE(YEAR(TBL_DATA[[#This Row],[Row.names]]), MONTH(TBL_DATA[[#This Row],[Row.names]]), DAY(TBL_DATA[[#This Row],[Row.names]])))</f>
        <v/>
      </c>
      <c r="B727" s="911" t="s">
        <v>854</v>
      </c>
      <c r="C727" s="2124" t="s">
        <v>2067</v>
      </c>
      <c r="D727" s="3337" t="n">
        <v>0.00609603444822743</v>
      </c>
      <c r="E727" s="4550" t="n">
        <v>0.19427757165293968</v>
      </c>
      <c r="F727" s="5701" t="n">
        <v>-0.1147187261233209</v>
      </c>
      <c r="G727" s="6852" t="n">
        <v>0.6502980408596023</v>
      </c>
      <c r="H727" s="8003" t="n">
        <v>0.5100260908648933</v>
      </c>
      <c r="I727" s="9154" t="n">
        <v>0.00404256980443933</v>
      </c>
      <c r="J727" s="10305" t="n">
        <v>0.04782617701722236</v>
      </c>
      <c r="K727" s="11454" t="n">
        <v>1.1402364800263247</v>
      </c>
      <c r="L727" s="12603" t="n">
        <v>0.4699848260038287</v>
      </c>
      <c r="M727" s="13752" t="n">
        <v>0.004204508183298961</v>
      </c>
      <c r="N727" s="14901" t="n">
        <v>0.09167930678534608</v>
      </c>
      <c r="O727" s="16052" t="n">
        <v>0.06824184558746803</v>
      </c>
      <c r="P727" s="17265" t="n">
        <v>-0.01507260584523018</v>
      </c>
      <c r="Q727" s="18416" t="n">
        <v>-0.015393772913364726</v>
      </c>
      <c r="R727" s="19567" t="n">
        <v>-0.013452328053030085</v>
      </c>
      <c r="S727" s="20655" t="n">
        <v>0.06633579960908986</v>
      </c>
      <c r="T727" s="21743" t="n">
        <v>0.06143311937803791</v>
      </c>
      <c r="U727" s="22831" t="n">
        <v>1.0798051650426959</v>
      </c>
      <c r="V727" s="23919" t="n">
        <v>0.11318181235410085</v>
      </c>
      <c r="W727" s="25005" t="n">
        <v>0.0611896298773466</v>
      </c>
      <c r="X727" t="n" s="26091">
        <v>1.849689442164817</v>
      </c>
      <c r="Y727" t="n" s="27240">
        <v>0.7141611098799019</v>
      </c>
      <c r="Z727" t="n" s="28391">
        <v>0.6855543931766674</v>
      </c>
      <c r="AA727" t="n" s="29602">
        <v>0.0</v>
      </c>
      <c r="AB727" t="n" s="30815">
        <v>0.0</v>
      </c>
      <c r="AC727" t="n" s="32028">
        <v>0.07318041843086105</v>
      </c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 s="39746">
        <v>0.002393902386693019</v>
      </c>
      <c r="AT727" t="n" s="40339">
        <v>3.6110919399266755E-4</v>
      </c>
      <c r="AU727" t="n" s="40932">
        <v>0.0010541482940981644</v>
      </c>
      <c r="AV727" t="n" s="41525">
        <v>5.31783495055425E-4</v>
      </c>
      <c r="AW727" t="n" s="42118">
        <v>1.012718266483863E-6</v>
      </c>
      <c r="AX727" t="n" s="42711">
        <v>7.535057830941009E-4</v>
      </c>
      <c r="AY727" t="n" s="43304">
        <v>-1.9277334067637243E-5</v>
      </c>
      <c r="AZ727" t="n" s="43897">
        <v>0.002559904358596181</v>
      </c>
      <c r="BA727" t="n" s="44490">
        <v>-0.002139956539014909</v>
      </c>
      <c r="BB727" t="n" s="45083">
        <v>5.568962937930506E-4</v>
      </c>
      <c r="BC727" t="n" s="45676">
        <v>1.1950713626047279E-5</v>
      </c>
      <c r="BD727" t="n" s="46269">
        <v>-1.23308307734963E-7</v>
      </c>
      <c r="BE727" t="n" s="46862">
        <v>4.44289211586498E-6</v>
      </c>
      <c r="BF727" t="n" s="47455">
        <v>3.0091005030659222E-5</v>
      </c>
      <c r="BG727" t="n" s="48048">
        <v>-5.735406077763711E-6</v>
      </c>
      <c r="BH727" t="n" s="48641">
        <v>0.0060239967441092085</v>
      </c>
      <c r="BI727" t="n" s="49234">
        <v>1.2307437262361208E-5</v>
      </c>
      <c r="BJ727"/>
      <c r="BK727"/>
      <c r="BL727"/>
      <c r="BM727"/>
      <c r="BN727"/>
      <c r="BO727"/>
    </row>
    <row r="728" spans="1:23" x14ac:dyDescent="0.25">
      <c r="A728" s="116" t="str">
        <f>IF(ISBLANK(TBL_DATA[[#This Row],[Row.names]]), "",   DATE(YEAR(TBL_DATA[[#This Row],[Row.names]]), MONTH(TBL_DATA[[#This Row],[Row.names]]), DAY(TBL_DATA[[#This Row],[Row.names]])))</f>
        <v/>
      </c>
      <c r="B728" s="912" t="s">
        <v>855</v>
      </c>
      <c r="C728" s="2125" t="s">
        <v>2068</v>
      </c>
      <c r="D728" s="3338" t="n">
        <v>0.008510108864696792</v>
      </c>
      <c r="E728" s="4551" t="n">
        <v>0.20444100380237207</v>
      </c>
      <c r="F728" s="5702" t="n">
        <v>-0.0909040850539311</v>
      </c>
      <c r="G728" s="6853" t="n">
        <v>0.6626111830616067</v>
      </c>
      <c r="H728" s="8004" t="n">
        <v>0.5191048735152863</v>
      </c>
      <c r="I728" s="9155" t="n">
        <v>0.004072670174232731</v>
      </c>
      <c r="J728" s="10306" t="n">
        <v>0.08269572383392854</v>
      </c>
      <c r="K728" s="11455" t="n">
        <v>1.1726500846306889</v>
      </c>
      <c r="L728" s="12604" t="n">
        <v>0.48985058695440364</v>
      </c>
      <c r="M728" s="13753" t="n">
        <v>0.004194717789320197</v>
      </c>
      <c r="N728" s="14902" t="n">
        <v>0.09322970769684455</v>
      </c>
      <c r="O728" s="16053" t="n">
        <v>0.06816056798721208</v>
      </c>
      <c r="P728" s="17266" t="n">
        <v>-0.006690766497150835</v>
      </c>
      <c r="Q728" s="18417" t="n">
        <v>-0.015490493028835326</v>
      </c>
      <c r="R728" s="19568" t="n">
        <v>-0.013516216137079085</v>
      </c>
      <c r="S728" s="20656" t="n">
        <v>0.07877302681009013</v>
      </c>
      <c r="T728" s="21744" t="n">
        <v>0.06189352853022</v>
      </c>
      <c r="U728" s="22832" t="n">
        <v>1.2727183064321268</v>
      </c>
      <c r="V728" s="23920" t="n">
        <v>0.12011438103677641</v>
      </c>
      <c r="W728" s="25006" t="n">
        <v>0.06148644540386054</v>
      </c>
      <c r="X728" t="n" s="26092">
        <v>1.9535099199153705</v>
      </c>
      <c r="Y728" t="n" s="27241">
        <v>0.7204893292168082</v>
      </c>
      <c r="Z728" t="n" s="28392">
        <v>0.6998932682590993</v>
      </c>
      <c r="AA728" t="n" s="29603">
        <v>0.0</v>
      </c>
      <c r="AB728" t="n" s="30816">
        <v>0.0</v>
      </c>
      <c r="AC728" t="n" s="32029">
        <v>0.07498237424130388</v>
      </c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 s="39747">
        <v>0.0024661048692562948</v>
      </c>
      <c r="AT728" t="n" s="40340">
        <v>3.4902757706805785E-4</v>
      </c>
      <c r="AU728" t="n" s="40933">
        <v>0.001076111877573581</v>
      </c>
      <c r="AV728" t="n" s="41526">
        <v>5.307290660630535E-4</v>
      </c>
      <c r="AW728" t="n" s="42119">
        <v>1.3426481460650022E-6</v>
      </c>
      <c r="AX728" t="n" s="42712">
        <v>7.154926621802478E-4</v>
      </c>
      <c r="AY728" t="n" s="43305">
        <v>-5.674382898467037E-6</v>
      </c>
      <c r="AZ728" t="n" s="43898">
        <v>0.0023835013098656714</v>
      </c>
      <c r="BA728" t="n" s="44491">
        <v>-0.0020742135767812427</v>
      </c>
      <c r="BB728" t="n" s="45084">
        <v>5.338122567093597E-4</v>
      </c>
      <c r="BC728" t="n" s="45677">
        <v>1.043968125303686E-5</v>
      </c>
      <c r="BD728" t="n" s="46270">
        <v>-5.863002675773672E-7</v>
      </c>
      <c r="BE728" t="n" s="46863">
        <v>6.205876075549236E-6</v>
      </c>
      <c r="BF728" t="n" s="47456">
        <v>3.928111506015861E-5</v>
      </c>
      <c r="BG728" t="n" s="48049">
        <v>-7.969906633536954E-6</v>
      </c>
      <c r="BH728" t="n" s="48642">
        <v>0.005934765831656858</v>
      </c>
      <c r="BI728" t="n" s="49235">
        <v>1.497737254420846E-5</v>
      </c>
      <c r="BJ728"/>
      <c r="BK728"/>
      <c r="BL728"/>
      <c r="BM728"/>
      <c r="BN728"/>
      <c r="BO728"/>
    </row>
    <row r="729" spans="1:23" x14ac:dyDescent="0.25">
      <c r="A729" s="116" t="str">
        <f>IF(ISBLANK(TBL_DATA[[#This Row],[Row.names]]), "",   DATE(YEAR(TBL_DATA[[#This Row],[Row.names]]), MONTH(TBL_DATA[[#This Row],[Row.names]]), DAY(TBL_DATA[[#This Row],[Row.names]])))</f>
        <v/>
      </c>
      <c r="B729" s="913" t="s">
        <v>856</v>
      </c>
      <c r="C729" s="2126" t="s">
        <v>2069</v>
      </c>
      <c r="D729" s="3339" t="n">
        <v>0.003738017986898486</v>
      </c>
      <c r="E729" s="4552" t="n">
        <v>0.20894322593874337</v>
      </c>
      <c r="F729" s="5703" t="n">
        <v>-0.10061619911161024</v>
      </c>
      <c r="G729" s="6854" t="n">
        <v>0.6642472670505833</v>
      </c>
      <c r="H729" s="8005" t="n">
        <v>0.5249089949338177</v>
      </c>
      <c r="I729" s="9156" t="n">
        <v>0.004049003041800158</v>
      </c>
      <c r="J729" s="10307" t="n">
        <v>0.06481236925109468</v>
      </c>
      <c r="K729" s="11456" t="n">
        <v>1.1778926418516469</v>
      </c>
      <c r="L729" s="12605" t="n">
        <v>0.4993265980561675</v>
      </c>
      <c r="M729" s="13754" t="n">
        <v>0.004156587805955541</v>
      </c>
      <c r="N729" s="14903" t="n">
        <v>0.09325238959650962</v>
      </c>
      <c r="O729" s="16054" t="n">
        <v>0.06816056798721208</v>
      </c>
      <c r="P729" s="17267" t="n">
        <v>-0.002977758715764889</v>
      </c>
      <c r="Q729" s="18418" t="n">
        <v>-0.01549199416915882</v>
      </c>
      <c r="R729" s="19569" t="n">
        <v>-0.013517236954644135</v>
      </c>
      <c r="S729" s="20657" t="n">
        <v>0.07597628770377507</v>
      </c>
      <c r="T729" s="21745" t="n">
        <v>0.06182141844537245</v>
      </c>
      <c r="U729" s="22833" t="n">
        <v>1.2289638383323467</v>
      </c>
      <c r="V729" s="23921" t="n">
        <v>0.10971927061642406</v>
      </c>
      <c r="W729" s="25007" t="n">
        <v>0.061073102676589386</v>
      </c>
      <c r="X729" t="n" s="26093">
        <v>1.7965236054477018</v>
      </c>
      <c r="Y729" t="n" s="27242">
        <v>0.7245060351258764</v>
      </c>
      <c r="Z729" t="n" s="28393">
        <v>0.7066304536716257</v>
      </c>
      <c r="AA729" t="n" s="29604">
        <v>0.0</v>
      </c>
      <c r="AB729" t="n" s="30817">
        <v>0.0</v>
      </c>
      <c r="AC729" t="n" s="32030">
        <v>0.08097617284410255</v>
      </c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 s="39748">
        <v>0.002419941526343848</v>
      </c>
      <c r="AT729" t="n" s="40341">
        <v>3.936334528857219E-4</v>
      </c>
      <c r="AU729" t="n" s="40934">
        <v>0.0010052545273277198</v>
      </c>
      <c r="AV729" t="n" s="41527">
        <v>5.458739300085101E-4</v>
      </c>
      <c r="AW729" t="n" s="42120">
        <v>1.7245462142647883E-6</v>
      </c>
      <c r="AX729" t="n" s="42713">
        <v>7.737498102251238E-4</v>
      </c>
      <c r="AY729" t="n" s="43306">
        <v>-1.896295994290627E-5</v>
      </c>
      <c r="AZ729" t="n" s="43899">
        <v>0.0026139504404235608</v>
      </c>
      <c r="BA729" t="n" s="44492">
        <v>-0.0023104092233995352</v>
      </c>
      <c r="BB729" t="n" s="45085">
        <v>5.289444955367537E-4</v>
      </c>
      <c r="BC729" t="n" s="45678">
        <v>5.730220267317589E-6</v>
      </c>
      <c r="BD729" t="n" s="46271">
        <v>-1.1197589147251338E-6</v>
      </c>
      <c r="BE729" t="n" s="46864">
        <v>8.244716367714117E-6</v>
      </c>
      <c r="BF729" t="n" s="47457">
        <v>4.992235327004418E-5</v>
      </c>
      <c r="BG729" t="n" s="48050">
        <v>-1.05542399529416E-5</v>
      </c>
      <c r="BH729" t="n" s="48643">
        <v>0.005894862042439289</v>
      </c>
      <c r="BI729" t="n" s="49236">
        <v>1.8075652680998703E-5</v>
      </c>
      <c r="BJ729"/>
      <c r="BK729"/>
      <c r="BL729"/>
      <c r="BM729"/>
      <c r="BN729"/>
      <c r="BO729"/>
    </row>
    <row r="730" spans="1:23" x14ac:dyDescent="0.25">
      <c r="A730" s="116" t="str">
        <f>IF(ISBLANK(TBL_DATA[[#This Row],[Row.names]]), "",   DATE(YEAR(TBL_DATA[[#This Row],[Row.names]]), MONTH(TBL_DATA[[#This Row],[Row.names]]), DAY(TBL_DATA[[#This Row],[Row.names]])))</f>
        <v/>
      </c>
      <c r="B730" s="914" t="s">
        <v>857</v>
      </c>
      <c r="C730" s="2127" t="s">
        <v>2070</v>
      </c>
      <c r="D730" s="3340" t="n">
        <v>0.0060716304908925945</v>
      </c>
      <c r="E730" s="4553" t="n">
        <v>0.21628348249111085</v>
      </c>
      <c r="F730" s="5704" t="n">
        <v>-0.06506317973497366</v>
      </c>
      <c r="G730" s="6855" t="n">
        <v>0.6632081797333212</v>
      </c>
      <c r="H730" s="8006" t="n">
        <v>0.5196166767515481</v>
      </c>
      <c r="I730" s="9157" t="n">
        <v>0.0040848610628797305</v>
      </c>
      <c r="J730" s="10308" t="n">
        <v>0.10201986186348111</v>
      </c>
      <c r="K730" s="11457" t="n">
        <v>1.1797181337140754</v>
      </c>
      <c r="L730" s="12606" t="n">
        <v>0.4976952778351791</v>
      </c>
      <c r="M730" s="13755" t="n">
        <v>0.004177023888047563</v>
      </c>
      <c r="N730" s="14904" t="n">
        <v>0.09355857509950538</v>
      </c>
      <c r="O730" s="16055" t="n">
        <v>0.06756575882798382</v>
      </c>
      <c r="P730" s="17268" t="n">
        <v>0.0</v>
      </c>
      <c r="Q730" s="18419" t="n">
        <v>-0.01537530579675033</v>
      </c>
      <c r="R730" s="19570" t="n">
        <v>-0.013394064651543499</v>
      </c>
      <c r="S730" s="20658" t="n">
        <v>0.06520462629716905</v>
      </c>
      <c r="T730" s="21746" t="n">
        <v>0.060792223319580355</v>
      </c>
      <c r="U730" s="22834" t="n">
        <v>1.072581701024373</v>
      </c>
      <c r="V730" s="23922" t="n">
        <v>0.10577256938004376</v>
      </c>
      <c r="W730" s="25008" t="n">
        <v>0.06072000789760409</v>
      </c>
      <c r="X730" t="n" s="26094">
        <v>1.7419722599248437</v>
      </c>
      <c r="Y730" t="n" s="27243">
        <v>0.7208444192414534</v>
      </c>
      <c r="Z730" t="n" s="28394">
        <v>0.705475214189116</v>
      </c>
      <c r="AA730" t="n" s="29605">
        <v>0.0</v>
      </c>
      <c r="AB730" t="n" s="30818">
        <v>0.0</v>
      </c>
      <c r="AC730" t="n" s="32031">
        <v>0.0792570443228207</v>
      </c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 s="39749">
        <v>0.0024522164320683127</v>
      </c>
      <c r="AT730" t="n" s="40342">
        <v>3.795822020912437E-4</v>
      </c>
      <c r="AU730" t="n" s="40935">
        <v>9.777978795184588E-4</v>
      </c>
      <c r="AV730" t="n" s="41528">
        <v>5.373561372894148E-4</v>
      </c>
      <c r="AW730" t="n" s="42121">
        <v>2.023094883113086E-6</v>
      </c>
      <c r="AX730" t="n" s="42714">
        <v>8.296304808303546E-4</v>
      </c>
      <c r="AY730" t="n" s="43307">
        <v>-3.0842649312267826E-5</v>
      </c>
      <c r="AZ730" t="n" s="43900">
        <v>0.0025565898685110944</v>
      </c>
      <c r="BA730" t="n" s="44493">
        <v>-0.0023337835808345114</v>
      </c>
      <c r="BB730" t="n" s="45086">
        <v>5.029425793196105E-4</v>
      </c>
      <c r="BC730" t="n" s="45679">
        <v>1.0724941299758238E-5</v>
      </c>
      <c r="BD730" t="n" s="46272">
        <v>-1.5386973352199988E-6</v>
      </c>
      <c r="BE730" t="n" s="46865">
        <v>9.840002422913465E-6</v>
      </c>
      <c r="BF730" t="n" s="47458">
        <v>5.823837135659481E-5</v>
      </c>
      <c r="BG730" t="n" s="48051">
        <v>-1.2576192475722829E-5</v>
      </c>
      <c r="BH730" t="n" s="48644">
        <v>0.005809782212871201</v>
      </c>
      <c r="BI730" t="n" s="49237">
        <v>2.0491688824815865E-5</v>
      </c>
      <c r="BJ730"/>
      <c r="BK730"/>
      <c r="BL730"/>
      <c r="BM730"/>
      <c r="BN730"/>
      <c r="BO730"/>
    </row>
    <row r="731" spans="1:23" x14ac:dyDescent="0.25">
      <c r="A731" s="116" t="str">
        <f>IF(ISBLANK(TBL_DATA[[#This Row],[Row.names]]), "",   DATE(YEAR(TBL_DATA[[#This Row],[Row.names]]), MONTH(TBL_DATA[[#This Row],[Row.names]]), DAY(TBL_DATA[[#This Row],[Row.names]])))</f>
        <v/>
      </c>
      <c r="B731" s="915" t="s">
        <v>858</v>
      </c>
      <c r="C731" s="2128" t="s">
        <v>2071</v>
      </c>
      <c r="D731" s="3341" t="n">
        <v>-0.0014171227521502865</v>
      </c>
      <c r="E731" s="4554" t="n">
        <v>0.21455985949500822</v>
      </c>
      <c r="F731" s="5705" t="n">
        <v>-0.05762100357634925</v>
      </c>
      <c r="G731" s="6856" t="n">
        <v>0.6573853752649218</v>
      </c>
      <c r="H731" s="8007" t="n">
        <v>0.513527043477547</v>
      </c>
      <c r="I731" s="9158" t="n">
        <v>0.0040723206357209845</v>
      </c>
      <c r="J731" s="10309" t="n">
        <v>0.11483726336094957</v>
      </c>
      <c r="K731" s="11458" t="n">
        <v>1.1709542377802904</v>
      </c>
      <c r="L731" s="12607" t="n">
        <v>0.49942492004647</v>
      </c>
      <c r="M731" s="13756" t="n">
        <v>0.004130924204649456</v>
      </c>
      <c r="N731" s="14905" t="n">
        <v>0.09268573199829283</v>
      </c>
      <c r="O731" s="16056" t="n">
        <v>0.06644356583662614</v>
      </c>
      <c r="P731" s="17269" t="n">
        <v>-0.0014171227521502239</v>
      </c>
      <c r="Q731" s="18420" t="n">
        <v>-0.01515253150796739</v>
      </c>
      <c r="R731" s="19571" t="n">
        <v>-0.01318977410584443</v>
      </c>
      <c r="S731" s="20659" t="n">
        <v>0.06937208505918946</v>
      </c>
      <c r="T731" s="21747" t="n">
        <v>0.06053040476637793</v>
      </c>
      <c r="U731" s="22835" t="n">
        <v>1.1460700672155872</v>
      </c>
      <c r="V731" s="23923" t="n">
        <v>0.10574446599614507</v>
      </c>
      <c r="W731" s="25009" t="n">
        <v>0.06070951211427378</v>
      </c>
      <c r="X731" t="n" s="26095">
        <v>1.741810505693108</v>
      </c>
      <c r="Y731" t="n" s="27244">
        <v>0.7166080124290733</v>
      </c>
      <c r="Z731" t="n" s="28395">
        <v>0.7067000212582917</v>
      </c>
      <c r="AA731" t="n" s="29606">
        <v>0.0</v>
      </c>
      <c r="AB731" t="n" s="30819">
        <v>0.0</v>
      </c>
      <c r="AC731" t="n" s="32032">
        <v>0.08042879084436416</v>
      </c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 s="39750">
        <v>0.0023696042361868</v>
      </c>
      <c r="AT731" t="n" s="40343">
        <v>3.6960891178099977E-4</v>
      </c>
      <c r="AU731" t="n" s="40936">
        <v>9.258599828745912E-4</v>
      </c>
      <c r="AV731" t="n" s="41529">
        <v>5.142030837325864E-4</v>
      </c>
      <c r="AW731" t="n" s="42122">
        <v>1.8556150988208207E-6</v>
      </c>
      <c r="AX731" t="n" s="42715">
        <v>7.866735217335082E-4</v>
      </c>
      <c r="AY731" t="n" s="43308">
        <v>-2.9991962610576354E-5</v>
      </c>
      <c r="AZ731" t="n" s="43901">
        <v>0.0025007992376463867</v>
      </c>
      <c r="BA731" t="n" s="44494">
        <v>-0.0022270726532655767</v>
      </c>
      <c r="BB731" t="n" s="45087">
        <v>4.915932232078443E-4</v>
      </c>
      <c r="BC731" t="n" s="45680">
        <v>9.35648689947305E-6</v>
      </c>
      <c r="BD731" t="n" s="46273">
        <v>-1.3618465690570134E-6</v>
      </c>
      <c r="BE731" t="n" s="46866">
        <v>8.98848776515545E-6</v>
      </c>
      <c r="BF731" t="n" s="47459">
        <v>5.348890739025532E-5</v>
      </c>
      <c r="BG731" t="n" s="48052">
        <v>-1.1492264361695372E-5</v>
      </c>
      <c r="BH731" t="n" s="48645">
        <v>0.005643914348375018</v>
      </c>
      <c r="BI731" t="n" s="49238">
        <v>1.895205068518193E-5</v>
      </c>
      <c r="BJ731"/>
      <c r="BK731"/>
      <c r="BL731"/>
      <c r="BM731"/>
      <c r="BN731"/>
      <c r="BO731"/>
    </row>
    <row r="732" spans="1:23" x14ac:dyDescent="0.25">
      <c r="A732" s="116" t="str">
        <f>IF(ISBLANK(TBL_DATA[[#This Row],[Row.names]]), "",   DATE(YEAR(TBL_DATA[[#This Row],[Row.names]]), MONTH(TBL_DATA[[#This Row],[Row.names]]), DAY(TBL_DATA[[#This Row],[Row.names]])))</f>
        <v/>
      </c>
      <c r="B732" s="916" t="s">
        <v>859</v>
      </c>
      <c r="C732" s="2129" t="s">
        <v>2072</v>
      </c>
      <c r="D732" s="3342" t="n">
        <v>-0.0016148764374846385</v>
      </c>
      <c r="E732" s="4555" t="n">
        <v>0.21259849539599518</v>
      </c>
      <c r="F732" s="5706" t="n">
        <v>-0.06015176492929575</v>
      </c>
      <c r="G732" s="6857" t="n">
        <v>0.6560550813738755</v>
      </c>
      <c r="H732" s="8008" t="n">
        <v>0.5146930377377179</v>
      </c>
      <c r="I732" s="9159" t="n">
        <v>0.004068694138450217</v>
      </c>
      <c r="J732" s="10310" t="n">
        <v>0.10213575813589792</v>
      </c>
      <c r="K732" s="11459" t="n">
        <v>1.1774784550371196</v>
      </c>
      <c r="L732" s="12608" t="n">
        <v>0.505671370635722</v>
      </c>
      <c r="M732" s="13757" t="n">
        <v>0.004106337717540237</v>
      </c>
      <c r="N732" s="14906" t="n">
        <v>0.09271437024733711</v>
      </c>
      <c r="O732" s="16057" t="n">
        <v>0.06652201699226688</v>
      </c>
      <c r="P732" s="17270" t="n">
        <v>-0.003029710711493272</v>
      </c>
      <c r="Q732" s="18421" t="n">
        <v>-0.01521058351703555</v>
      </c>
      <c r="R732" s="19572" t="n">
        <v>-0.013247219657650142</v>
      </c>
      <c r="S732" s="20660" t="n">
        <v>0.06138736011368384</v>
      </c>
      <c r="T732" s="21748" t="n">
        <v>0.060332452313812866</v>
      </c>
      <c r="U732" s="22836" t="n">
        <v>1.0174849149904264</v>
      </c>
      <c r="V732" s="23924" t="n">
        <v>0.10282744867583782</v>
      </c>
      <c r="W732" s="25010" t="n">
        <v>0.060672005069672255</v>
      </c>
      <c r="X732" t="n" s="26096">
        <v>1.6948088093966347</v>
      </c>
      <c r="Y732" t="n" s="27245">
        <v>0.7174211020995395</v>
      </c>
      <c r="Z732" t="n" s="28396">
        <v>0.7111057380134983</v>
      </c>
      <c r="AA732" t="n" s="29607">
        <v>0.0</v>
      </c>
      <c r="AB732" t="n" s="30820">
        <v>0.0</v>
      </c>
      <c r="AC732" t="n" s="32033">
        <v>0.07749519694623594</v>
      </c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 s="39751">
        <v>0.0023368355946050312</v>
      </c>
      <c r="AT732" t="n" s="40344">
        <v>3.5762591296375026E-4</v>
      </c>
      <c r="AU732" t="n" s="40937">
        <v>9.077060827537055E-4</v>
      </c>
      <c r="AV732" t="n" s="41530">
        <v>4.887590800024463E-4</v>
      </c>
      <c r="AW732" t="n" s="42123">
        <v>1.921112568015074E-6</v>
      </c>
      <c r="AX732" t="n" s="42716">
        <v>7.456964052445547E-4</v>
      </c>
      <c r="AY732" t="n" s="43309">
        <v>-2.8914179999197098E-5</v>
      </c>
      <c r="AZ732" t="n" s="43902">
        <v>0.0024069796237959438</v>
      </c>
      <c r="BA732" t="n" s="44495">
        <v>-0.002147802415598844</v>
      </c>
      <c r="BB732" t="n" s="45088">
        <v>4.7163537900372443E-4</v>
      </c>
      <c r="BC732" t="n" s="45681">
        <v>8.803041680072817E-6</v>
      </c>
      <c r="BD732" t="n" s="46274">
        <v>-1.4733935469780203E-6</v>
      </c>
      <c r="BE732" t="n" s="46867">
        <v>9.353127130761237E-6</v>
      </c>
      <c r="BF732" t="n" s="47460">
        <v>5.5284850727832406E-5</v>
      </c>
      <c r="BG732" t="n" s="48053">
        <v>-1.195285081724076E-5</v>
      </c>
      <c r="BH732" t="n" s="48646">
        <v>0.005478614027642597</v>
      </c>
      <c r="BI732" t="n" s="49239">
        <v>1.9419875882231427E-5</v>
      </c>
      <c r="BJ732"/>
      <c r="BK732"/>
      <c r="BL732"/>
      <c r="BM732"/>
      <c r="BN732"/>
      <c r="BO732"/>
    </row>
    <row r="733" spans="1:23" x14ac:dyDescent="0.25">
      <c r="A733" s="116" t="str">
        <f>IF(ISBLANK(TBL_DATA[[#This Row],[Row.names]]), "",   DATE(YEAR(TBL_DATA[[#This Row],[Row.names]]), MONTH(TBL_DATA[[#This Row],[Row.names]]), DAY(TBL_DATA[[#This Row],[Row.names]])))</f>
        <v/>
      </c>
      <c r="B733" s="917" t="s">
        <v>860</v>
      </c>
      <c r="C733" s="2130" t="s">
        <v>2073</v>
      </c>
      <c r="D733" s="3343" t="n">
        <v>-0.0031859621605724686</v>
      </c>
      <c r="E733" s="4556" t="n">
        <v>0.20873520247369637</v>
      </c>
      <c r="F733" s="5707" t="n">
        <v>-0.061625636693472985</v>
      </c>
      <c r="G733" s="6858" t="n">
        <v>0.6600170412034002</v>
      </c>
      <c r="H733" s="8009" t="n">
        <v>0.5082996034181122</v>
      </c>
      <c r="I733" s="9160" t="n">
        <v>0.004067385923798985</v>
      </c>
      <c r="J733" s="10311" t="n">
        <v>0.10214865683837515</v>
      </c>
      <c r="K733" s="11460" t="n">
        <v>1.1714537104618366</v>
      </c>
      <c r="L733" s="12609" t="n">
        <v>0.49891601994881907</v>
      </c>
      <c r="M733" s="13758" t="n">
        <v>0.0041060133888799095</v>
      </c>
      <c r="N733" s="14907" t="n">
        <v>0.09208001310188978</v>
      </c>
      <c r="O733" s="16058" t="n">
        <v>0.06569475186900905</v>
      </c>
      <c r="P733" s="17271" t="n">
        <v>-0.0062060203283814674</v>
      </c>
      <c r="Q733" s="18422" t="n">
        <v>-0.01505830364256446</v>
      </c>
      <c r="R733" s="19573" t="n">
        <v>-0.013108373233570744</v>
      </c>
      <c r="S733" s="20661" t="n">
        <v>0.06295778727110757</v>
      </c>
      <c r="T733" s="21749" t="n">
        <v>0.06031513622501908</v>
      </c>
      <c r="U733" s="22837" t="n">
        <v>1.0438140608060553</v>
      </c>
      <c r="V733" s="23925" t="n">
        <v>0.10114799590828194</v>
      </c>
      <c r="W733" s="25011" t="n">
        <v>0.06071644224315962</v>
      </c>
      <c r="X733" t="n" s="26097">
        <v>1.665907819552411</v>
      </c>
      <c r="Y733" t="n" s="27246">
        <v>0.7129513331343957</v>
      </c>
      <c r="Z733" t="n" s="28397">
        <v>0.7063398756610156</v>
      </c>
      <c r="AA733" t="n" s="29608">
        <v>0.0</v>
      </c>
      <c r="AB733" t="n" s="30821">
        <v>0.0</v>
      </c>
      <c r="AC733" t="n" s="32034">
        <v>0.07478735069799962</v>
      </c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 s="39752">
        <v>0.002254641574364776</v>
      </c>
      <c r="AT733" t="n" s="40345">
        <v>3.5140007204880727E-4</v>
      </c>
      <c r="AU733" t="n" s="40938">
        <v>8.560217443351344E-4</v>
      </c>
      <c r="AV733" t="n" s="41531">
        <v>4.8277726823343404E-4</v>
      </c>
      <c r="AW733" t="n" s="42124">
        <v>1.756803996597564E-6</v>
      </c>
      <c r="AX733" t="n" s="42717">
        <v>7.388326651812026E-4</v>
      </c>
      <c r="AY733" t="n" s="43310">
        <v>-2.6567517109885197E-5</v>
      </c>
      <c r="AZ733" t="n" s="43903">
        <v>0.002360546547623681</v>
      </c>
      <c r="BA733" t="n" s="44496">
        <v>-0.0021013356046167583</v>
      </c>
      <c r="BB733" t="n" s="45089">
        <v>4.6191459768701106E-4</v>
      </c>
      <c r="BC733" t="n" s="45682">
        <v>7.296046401072437E-6</v>
      </c>
      <c r="BD733" t="n" s="46275">
        <v>-1.298535561763202E-6</v>
      </c>
      <c r="BE733" t="n" s="46868">
        <v>8.516723932710828E-6</v>
      </c>
      <c r="BF733" t="n" s="47461">
        <v>5.0627283533343114E-5</v>
      </c>
      <c r="BG733" t="n" s="48054">
        <v>-1.0888273162902642E-5</v>
      </c>
      <c r="BH733" t="n" s="48647">
        <v>0.005322413312831751</v>
      </c>
      <c r="BI733" t="n" s="49240">
        <v>1.7913686571934724E-5</v>
      </c>
      <c r="BJ733"/>
      <c r="BK733"/>
      <c r="BL733"/>
      <c r="BM733"/>
      <c r="BN733"/>
      <c r="BO733"/>
    </row>
    <row r="734" spans="1:23" x14ac:dyDescent="0.25">
      <c r="A734" s="116" t="str">
        <f>IF(ISBLANK(TBL_DATA[[#This Row],[Row.names]]), "",   DATE(YEAR(TBL_DATA[[#This Row],[Row.names]]), MONTH(TBL_DATA[[#This Row],[Row.names]]), DAY(TBL_DATA[[#This Row],[Row.names]])))</f>
        <v/>
      </c>
      <c r="B734" s="918" t="s">
        <v>861</v>
      </c>
      <c r="C734" s="2131" t="s">
        <v>2074</v>
      </c>
      <c r="D734" s="3344" t="n">
        <v>6.26936126272379E-4</v>
      </c>
      <c r="E734" s="4557" t="n">
        <v>0.2094930022392243</v>
      </c>
      <c r="F734" s="5708" t="n">
        <v>-0.08302264683693328</v>
      </c>
      <c r="G734" s="6859" t="n">
        <v>0.6653908147942889</v>
      </c>
      <c r="H734" s="8010" t="n">
        <v>0.5157689263942926</v>
      </c>
      <c r="I734" s="9161" t="n">
        <v>0.004033013402497534</v>
      </c>
      <c r="J734" s="10312" t="n">
        <v>0.09689175058132093</v>
      </c>
      <c r="K734" s="11461" t="n">
        <v>1.173812545145534</v>
      </c>
      <c r="L734" s="12610" t="n">
        <v>0.5026437923154377</v>
      </c>
      <c r="M734" s="13759" t="n">
        <v>0.004087305589208332</v>
      </c>
      <c r="N734" s="14908" t="n">
        <v>0.09200334301836306</v>
      </c>
      <c r="O734" s="16059" t="n">
        <v>0.06569475186900905</v>
      </c>
      <c r="P734" s="17272" t="n">
        <v>-0.005582974980453348</v>
      </c>
      <c r="Q734" s="18423" t="n">
        <v>-0.015069931295232186</v>
      </c>
      <c r="R734" s="19574" t="n">
        <v>-0.01312162448860659</v>
      </c>
      <c r="S734" s="20662" t="n">
        <v>0.05860848027117327</v>
      </c>
      <c r="T734" s="21750" t="n">
        <v>0.0603192397278416</v>
      </c>
      <c r="U734" s="22838" t="n">
        <v>0.9716382457009203</v>
      </c>
      <c r="V734" s="23926" t="n">
        <v>0.11198243194248847</v>
      </c>
      <c r="W734" s="25012" t="n">
        <v>0.060758420046874165</v>
      </c>
      <c r="X734" t="n" s="26098">
        <v>1.8430767596671505</v>
      </c>
      <c r="Y734" t="n" s="27247">
        <v>0.7181705413021983</v>
      </c>
      <c r="Z734" t="n" s="28398">
        <v>0.7089737599625515</v>
      </c>
      <c r="AA734" t="n" s="29609">
        <v>0.0</v>
      </c>
      <c r="AB734" t="n" s="30822">
        <v>0.0</v>
      </c>
      <c r="AC734" t="n" s="32035">
        <v>0.0733481474720314</v>
      </c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n" s="39753">
        <v>0.0021705477031395714</v>
      </c>
      <c r="AT734" t="n" s="40346">
        <v>3.4361961955335624E-4</v>
      </c>
      <c r="AU734" t="n" s="40939">
        <v>8.280223743094165E-4</v>
      </c>
      <c r="AV734" t="n" s="41532">
        <v>4.671524769350572E-4</v>
      </c>
      <c r="AW734" t="n" s="42125">
        <v>1.6597228067867825E-6</v>
      </c>
      <c r="AX734" t="n" s="42718">
        <v>7.210550136892141E-4</v>
      </c>
      <c r="AY734" t="n" s="43311">
        <v>-2.5481858127806202E-5</v>
      </c>
      <c r="AZ734" t="n" s="43904">
        <v>0.0023136919515239288</v>
      </c>
      <c r="BA734" t="n" s="44497">
        <v>-0.0020507860555391434</v>
      </c>
      <c r="BB734" t="n" s="45090">
        <v>4.4762145641495226E-4</v>
      </c>
      <c r="BC734" t="n" s="45683">
        <v>7.263023342083197E-6</v>
      </c>
      <c r="BD734" t="n" s="46276">
        <v>-1.2051726678293272E-6</v>
      </c>
      <c r="BE734" t="n" s="46869">
        <v>8.029964505526543E-6</v>
      </c>
      <c r="BF734" t="n" s="47462">
        <v>4.786094445846915E-5</v>
      </c>
      <c r="BG734" t="n" s="48055">
        <v>-1.0267884574150238E-5</v>
      </c>
      <c r="BH734" t="n" s="48648">
        <v>0.005162955346783762</v>
      </c>
      <c r="BI734" t="n" s="49241">
        <v>1.6992229541640387E-5</v>
      </c>
      <c r="BJ734"/>
      <c r="BK734"/>
      <c r="BL734"/>
      <c r="BM734"/>
      <c r="BN734"/>
      <c r="BO734"/>
    </row>
    <row r="735" spans="1:23" x14ac:dyDescent="0.25">
      <c r="A735" s="116" t="str">
        <f>IF(ISBLANK(TBL_DATA[[#This Row],[Row.names]]), "",   DATE(YEAR(TBL_DATA[[#This Row],[Row.names]]), MONTH(TBL_DATA[[#This Row],[Row.names]]), DAY(TBL_DATA[[#This Row],[Row.names]])))</f>
        <v/>
      </c>
      <c r="B735" s="919" t="s">
        <v>862</v>
      </c>
      <c r="C735" s="2132" t="s">
        <v>2075</v>
      </c>
      <c r="D735" s="3345" t="n">
        <v>9.213872406293083E-4</v>
      </c>
      <c r="E735" s="4558" t="n">
        <v>0.21060741365911784</v>
      </c>
      <c r="F735" s="5709" t="n">
        <v>-0.07119516728389597</v>
      </c>
      <c r="G735" s="6860" t="n">
        <v>0.6769172755126951</v>
      </c>
      <c r="H735" s="8011" t="n">
        <v>0.5185959484298104</v>
      </c>
      <c r="I735" s="9162" t="n">
        <v>0.004014282280763835</v>
      </c>
      <c r="J735" s="10313" t="n">
        <v>0.10444188996976012</v>
      </c>
      <c r="K735" s="11462" t="n">
        <v>1.1774115904341322</v>
      </c>
      <c r="L735" s="12611" t="n">
        <v>0.5010063737939129</v>
      </c>
      <c r="M735" s="13760" t="n">
        <v>0.00408696141021869</v>
      </c>
      <c r="N735" s="14909" t="n">
        <v>0.09184453258713367</v>
      </c>
      <c r="O735" s="16060" t="n">
        <v>0.06569475186900905</v>
      </c>
      <c r="P735" s="17273" t="n">
        <v>-0.004666731821735937</v>
      </c>
      <c r="Q735" s="18424" t="n">
        <v>-0.015076526840104595</v>
      </c>
      <c r="R735" s="19575" t="n">
        <v>-0.013131583079146433</v>
      </c>
      <c r="S735" s="20663" t="n">
        <v>0.05306430367226089</v>
      </c>
      <c r="T735" s="21751" t="n">
        <v>0.0601947462358085</v>
      </c>
      <c r="U735" s="22839" t="n">
        <v>0.8815437723482608</v>
      </c>
      <c r="V735" s="23927" t="n">
        <v>0.10532421384715995</v>
      </c>
      <c r="W735" s="25013" t="n">
        <v>0.06055762092895499</v>
      </c>
      <c r="X735" t="n" s="26099">
        <v>1.7392396238736698</v>
      </c>
      <c r="Y735" t="n" s="27248">
        <v>0.7201360624422376</v>
      </c>
      <c r="Z735" t="n" s="28399">
        <v>0.7078180372058293</v>
      </c>
      <c r="AA735" t="n" s="29610">
        <v>0.0</v>
      </c>
      <c r="AB735" t="n" s="30823">
        <v>0.0</v>
      </c>
      <c r="AC735" t="n" s="32036">
        <v>0.07037646656283178</v>
      </c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 s="39754">
        <v>0.002098135546931468</v>
      </c>
      <c r="AT735" t="n" s="40347">
        <v>3.333892221044911E-4</v>
      </c>
      <c r="AU735" t="n" s="40940">
        <v>8.060568165265644E-4</v>
      </c>
      <c r="AV735" t="n" s="41533">
        <v>4.5252074264273375E-4</v>
      </c>
      <c r="AW735" t="n" s="42126">
        <v>1.6301918645374953E-6</v>
      </c>
      <c r="AX735" t="n" s="42719">
        <v>6.989122371444908E-4</v>
      </c>
      <c r="AY735" t="n" s="43312">
        <v>-2.4421862915490326E-5</v>
      </c>
      <c r="AZ735" t="n" s="43905">
        <v>0.0022493424891312547</v>
      </c>
      <c r="BA735" t="n" s="44498">
        <v>-0.001990318179980641</v>
      </c>
      <c r="BB735" t="n" s="45091">
        <v>4.3326311004101257E-4</v>
      </c>
      <c r="BC735" t="n" s="45684">
        <v>6.9782337179732194E-6</v>
      </c>
      <c r="BD735" t="n" s="46277">
        <v>-1.194573908158036E-6</v>
      </c>
      <c r="BE735" t="n" s="46870">
        <v>7.89518303995524E-6</v>
      </c>
      <c r="BF735" t="n" s="47463">
        <v>4.699364361945482E-5</v>
      </c>
      <c r="BG735" t="n" s="48056">
        <v>-1.0094577989463479E-5</v>
      </c>
      <c r="BH735" t="n" s="48649">
        <v>0.0050052333401816715</v>
      </c>
      <c r="BI735" t="n" s="49242">
        <v>1.6655532264936186E-5</v>
      </c>
      <c r="BJ735"/>
      <c r="BK735"/>
      <c r="BL735"/>
      <c r="BM735"/>
      <c r="BN735"/>
      <c r="BO735"/>
    </row>
    <row r="736" spans="1:23" x14ac:dyDescent="0.25">
      <c r="A736" s="116" t="str">
        <f>IF(ISBLANK(TBL_DATA[[#This Row],[Row.names]]), "",   DATE(YEAR(TBL_DATA[[#This Row],[Row.names]]), MONTH(TBL_DATA[[#This Row],[Row.names]]), DAY(TBL_DATA[[#This Row],[Row.names]])))</f>
        <v/>
      </c>
      <c r="B736" s="920" t="s">
        <v>863</v>
      </c>
      <c r="C736" s="2133" t="s">
        <v>2076</v>
      </c>
      <c r="D736" s="3346" t="n">
        <v>0.004529052212976047</v>
      </c>
      <c r="E736" s="4559" t="n">
        <v>0.21609031784499577</v>
      </c>
      <c r="F736" s="5710" t="n">
        <v>-0.06948537529195442</v>
      </c>
      <c r="G736" s="6861" t="n">
        <v>0.6700833506579287</v>
      </c>
      <c r="H736" s="8012" t="n">
        <v>0.5089438712749348</v>
      </c>
      <c r="I736" s="9163" t="n">
        <v>0.004016254880251639</v>
      </c>
      <c r="J736" s="10314" t="n">
        <v>0.1046950108546123</v>
      </c>
      <c r="K736" s="11463" t="n">
        <v>1.1677099004080476</v>
      </c>
      <c r="L736" s="12612" t="n">
        <v>0.4910842390224749</v>
      </c>
      <c r="M736" s="13761" t="n">
        <v>0.004088637889678627</v>
      </c>
      <c r="N736" s="14910" t="n">
        <v>0.09098210252541085</v>
      </c>
      <c r="O736" s="16061" t="n">
        <v>0.06569475186900905</v>
      </c>
      <c r="P736" s="17274" t="n">
        <v>-1.588154808445097E-4</v>
      </c>
      <c r="Q736" s="18425" t="n">
        <v>-0.014984532868705526</v>
      </c>
      <c r="R736" s="19576" t="n">
        <v>-0.013057852339325347</v>
      </c>
      <c r="S736" s="20664" t="n">
        <v>0.055866606704937816</v>
      </c>
      <c r="T736" s="21752" t="n">
        <v>0.06031948588989634</v>
      </c>
      <c r="U736" s="22840" t="n">
        <v>0.9261784294201951</v>
      </c>
      <c r="V736" s="23928" t="n">
        <v>0.10861224116339896</v>
      </c>
      <c r="W736" s="25014" t="n">
        <v>0.060671456157051044</v>
      </c>
      <c r="X736" t="n" s="26100">
        <v>1.790170337798566</v>
      </c>
      <c r="Y736" t="n" s="27249">
        <v>0.7134030216328879</v>
      </c>
      <c r="Z736" t="n" s="28400">
        <v>0.7007740285016811</v>
      </c>
      <c r="AA736" t="n" s="29611">
        <v>0.0</v>
      </c>
      <c r="AB736" t="n" s="30824">
        <v>0.0</v>
      </c>
      <c r="AC736" t="n" s="32037">
        <v>0.0675755677445701</v>
      </c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 s="39755">
        <v>0.0020549561116742676</v>
      </c>
      <c r="AT736" t="n" s="40348">
        <v>3.2279459264812404E-4</v>
      </c>
      <c r="AU736" t="n" s="40941">
        <v>7.759391850762412E-4</v>
      </c>
      <c r="AV736" t="n" s="41534">
        <v>4.3528943490677536E-4</v>
      </c>
      <c r="AW736" t="n" s="42127">
        <v>1.6325545186231387E-6</v>
      </c>
      <c r="AX736" t="n" s="42720">
        <v>6.863508603871101E-4</v>
      </c>
      <c r="AY736" t="n" s="43313">
        <v>-2.393918393442103E-5</v>
      </c>
      <c r="AZ736" t="n" s="43906">
        <v>0.0021731284085832665</v>
      </c>
      <c r="BA736" t="n" s="44499">
        <v>-0.0019392789748897581</v>
      </c>
      <c r="BB736" t="n" s="45092">
        <v>4.195430204061653E-4</v>
      </c>
      <c r="BC736" t="n" s="45685">
        <v>6.429760554881746E-6</v>
      </c>
      <c r="BD736" t="n" s="46278">
        <v>-1.2229459551075208E-6</v>
      </c>
      <c r="BE736" t="n" s="46871">
        <v>7.926507565613706E-6</v>
      </c>
      <c r="BF736" t="n" s="47464">
        <v>4.702312023570825E-5</v>
      </c>
      <c r="BG736" t="n" s="48057">
        <v>-1.0132267773576525E-5</v>
      </c>
      <c r="BH736" t="n" s="48650">
        <v>0.004852656092990441</v>
      </c>
      <c r="BI736" t="n" s="49243">
        <v>1.6595262868198318E-5</v>
      </c>
      <c r="BJ736"/>
      <c r="BK736"/>
      <c r="BL736"/>
      <c r="BM736"/>
      <c r="BN736"/>
      <c r="BO736"/>
    </row>
    <row r="737" spans="1:23" x14ac:dyDescent="0.25">
      <c r="A737" s="116" t="str">
        <f>IF(ISBLANK(TBL_DATA[[#This Row],[Row.names]]), "",   DATE(YEAR(TBL_DATA[[#This Row],[Row.names]]), MONTH(TBL_DATA[[#This Row],[Row.names]]), DAY(TBL_DATA[[#This Row],[Row.names]])))</f>
        <v/>
      </c>
      <c r="B737" s="921" t="s">
        <v>864</v>
      </c>
      <c r="C737" s="2134" t="s">
        <v>2077</v>
      </c>
      <c r="D737" s="3347" t="n">
        <v>-0.003531151106386636</v>
      </c>
      <c r="E737" s="4560" t="n">
        <v>0.21179611917367125</v>
      </c>
      <c r="F737" s="5711" t="n">
        <v>-0.10855711376611743</v>
      </c>
      <c r="G737" s="6862" t="n">
        <v>0.6547778885803592</v>
      </c>
      <c r="H737" s="8013" t="n">
        <v>0.4832590741337599</v>
      </c>
      <c r="I737" s="9164" t="n">
        <v>0.004131708400378068</v>
      </c>
      <c r="J737" s="10315" t="n">
        <v>0.06233036938238068</v>
      </c>
      <c r="K737" s="11464" t="n">
        <v>1.1135412181809867</v>
      </c>
      <c r="L737" s="12613" t="n">
        <v>0.4553090056217284</v>
      </c>
      <c r="M737" s="13762" t="n">
        <v>0.004241977211620337</v>
      </c>
      <c r="N737" s="14911" t="n">
        <v>0.09124172849768339</v>
      </c>
      <c r="O737" s="16062" t="n">
        <v>0.06602718209860568</v>
      </c>
      <c r="P737" s="17275" t="n">
        <v>-0.003689405785770372</v>
      </c>
      <c r="Q737" s="18426" t="n">
        <v>-0.015064242812429612</v>
      </c>
      <c r="R737" s="19577" t="n">
        <v>-0.0131320643192542</v>
      </c>
      <c r="S737" s="20665" t="n">
        <v>0.04600345809951123</v>
      </c>
      <c r="T737" s="21753" t="n">
        <v>0.06113110986163383</v>
      </c>
      <c r="U737" s="22841" t="n">
        <v>0.752537590167052</v>
      </c>
      <c r="V737" s="23929" t="n">
        <v>0.09583190526091423</v>
      </c>
      <c r="W737" s="25015" t="n">
        <v>0.061675330040983814</v>
      </c>
      <c r="X737" t="n" s="26101">
        <v>1.5538126054166725</v>
      </c>
      <c r="Y737" t="n" s="27250">
        <v>0.6951683782608066</v>
      </c>
      <c r="Z737" t="n" s="28401">
        <v>0.6747658894918506</v>
      </c>
      <c r="AA737" t="n" s="29612">
        <v>0.0</v>
      </c>
      <c r="AB737" t="n" s="30825">
        <v>0.0</v>
      </c>
      <c r="AC737" t="n" s="32038">
        <v>0.06763860511580864</v>
      </c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n" s="39756">
        <v>0.0020246031447824276</v>
      </c>
      <c r="AT737" t="n" s="40349">
        <v>3.199046934000415E-4</v>
      </c>
      <c r="AU737" t="n" s="40942">
        <v>7.47685206083511E-4</v>
      </c>
      <c r="AV737" t="n" s="41535">
        <v>4.1368408387433125E-4</v>
      </c>
      <c r="AW737" t="n" s="42128">
        <v>1.7165295929376445E-6</v>
      </c>
      <c r="AX737" t="n" s="42721">
        <v>6.652082655707278E-4</v>
      </c>
      <c r="AY737" t="n" s="43314">
        <v>-2.5523858557274458E-5</v>
      </c>
      <c r="AZ737" t="n" s="43907">
        <v>0.002123906553936791</v>
      </c>
      <c r="BA737" t="n" s="44500">
        <v>-0.0019118818410496293</v>
      </c>
      <c r="BB737" t="n" s="45093">
        <v>4.081952618141919E-4</v>
      </c>
      <c r="BC737" t="n" s="45686">
        <v>6.798190190685289E-6</v>
      </c>
      <c r="BD737" t="n" s="46279">
        <v>-1.3532459257985224E-6</v>
      </c>
      <c r="BE737" t="n" s="46872">
        <v>8.384526250046203E-6</v>
      </c>
      <c r="BF737" t="n" s="47465">
        <v>4.9344159354202306E-5</v>
      </c>
      <c r="BG737" t="n" s="48058">
        <v>-1.0711784643798423E-5</v>
      </c>
      <c r="BH737" t="n" s="48651">
        <v>0.0047113972191114</v>
      </c>
      <c r="BI737" t="n" s="49244">
        <v>1.72353554926911E-5</v>
      </c>
      <c r="BJ737"/>
      <c r="BK737"/>
      <c r="BL737"/>
      <c r="BM737"/>
      <c r="BN737"/>
      <c r="BO737"/>
    </row>
    <row r="738" spans="1:23" x14ac:dyDescent="0.25">
      <c r="A738" s="116" t="str">
        <f>IF(ISBLANK(TBL_DATA[[#This Row],[Row.names]]), "",   DATE(YEAR(TBL_DATA[[#This Row],[Row.names]]), MONTH(TBL_DATA[[#This Row],[Row.names]]), DAY(TBL_DATA[[#This Row],[Row.names]])))</f>
        <v/>
      </c>
      <c r="B738" s="922" t="s">
        <v>865</v>
      </c>
      <c r="C738" s="2135" t="s">
        <v>2078</v>
      </c>
      <c r="D738" s="3348" t="n">
        <v>-0.0013242759398680258</v>
      </c>
      <c r="E738" s="4561" t="n">
        <v>0.21019136672902405</v>
      </c>
      <c r="F738" s="5712" t="n">
        <v>-0.1156960368265112</v>
      </c>
      <c r="G738" s="6863" t="n">
        <v>0.6536941159191939</v>
      </c>
      <c r="H738" s="8014" t="n">
        <v>0.47880457471989446</v>
      </c>
      <c r="I738" s="9165" t="n">
        <v>0.00413771873673768</v>
      </c>
      <c r="J738" s="10316" t="n">
        <v>0.033593584826709044</v>
      </c>
      <c r="K738" s="11465" t="n">
        <v>1.112643862152941</v>
      </c>
      <c r="L738" s="12614" t="n">
        <v>0.45770905675439066</v>
      </c>
      <c r="M738" s="13763" t="n">
        <v>0.004220625748805242</v>
      </c>
      <c r="N738" s="14912" t="n">
        <v>0.09098314371639878</v>
      </c>
      <c r="O738" s="16063" t="n">
        <v>0.06608028149865955</v>
      </c>
      <c r="P738" s="17276" t="n">
        <v>-0.005008795934323906</v>
      </c>
      <c r="Q738" s="18427" t="n">
        <v>-0.015102189596841235</v>
      </c>
      <c r="R738" s="19578" t="n">
        <v>-0.013175487018702586</v>
      </c>
      <c r="S738" s="20666" t="n">
        <v>0.03813729588410464</v>
      </c>
      <c r="T738" s="21754" t="n">
        <v>0.0611653202620673</v>
      </c>
      <c r="U738" s="22842" t="n">
        <v>0.6235117501339419</v>
      </c>
      <c r="V738" s="23930" t="n">
        <v>0.09056782127795926</v>
      </c>
      <c r="W738" s="25016" t="n">
        <v>0.061782566886459514</v>
      </c>
      <c r="X738" t="n" s="26102">
        <v>1.465912244216069</v>
      </c>
      <c r="Y738" t="n" s="27251">
        <v>0.6919570613267086</v>
      </c>
      <c r="Z738" t="n" s="28402">
        <v>0.6765419844727973</v>
      </c>
      <c r="AA738" t="n" s="29613">
        <v>0.0</v>
      </c>
      <c r="AB738" t="n" s="30826">
        <v>0.0</v>
      </c>
      <c r="AC738" t="n" s="32039">
        <v>0.06703046172876104</v>
      </c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 s="39757">
        <v>0.001976683326145871</v>
      </c>
      <c r="AT738" t="n" s="40350">
        <v>3.1904886447954524E-4</v>
      </c>
      <c r="AU738" t="n" s="40943">
        <v>7.468457627385743E-4</v>
      </c>
      <c r="AV738" t="n" s="41536">
        <v>4.322962949229636E-4</v>
      </c>
      <c r="AW738" t="n" s="42129">
        <v>1.8257867113905687E-6</v>
      </c>
      <c r="AX738" t="n" s="42722">
        <v>6.552683339199262E-4</v>
      </c>
      <c r="AY738" t="n" s="43315">
        <v>-2.2396972679307877E-5</v>
      </c>
      <c r="AZ738" t="n" s="43908">
        <v>0.0020494932084187674</v>
      </c>
      <c r="BA738" t="n" s="44501">
        <v>-0.0019230351411502913</v>
      </c>
      <c r="BB738" t="n" s="45094">
        <v>4.05723353620562E-4</v>
      </c>
      <c r="BC738" t="n" s="45687">
        <v>3.1420220833941523E-6</v>
      </c>
      <c r="BD738" t="n" s="46280">
        <v>-1.5148739150856454E-6</v>
      </c>
      <c r="BE738" t="n" s="46873">
        <v>8.974542394143877E-6</v>
      </c>
      <c r="BF738" t="n" s="47466">
        <v>5.2375441630965236E-5</v>
      </c>
      <c r="BG738" t="n" s="48059">
        <v>-1.1458935552281242E-5</v>
      </c>
      <c r="BH738" t="n" s="48652">
        <v>0.00457842547325542</v>
      </c>
      <c r="BI738" t="n" s="49245">
        <v>1.8093191398234736E-5</v>
      </c>
      <c r="BJ738"/>
      <c r="BK738"/>
      <c r="BL738"/>
      <c r="BM738"/>
      <c r="BN738"/>
      <c r="BO738"/>
    </row>
    <row r="739" spans="1:23" x14ac:dyDescent="0.25">
      <c r="A739" s="116" t="str">
        <f>IF(ISBLANK(TBL_DATA[[#This Row],[Row.names]]), "",   DATE(YEAR(TBL_DATA[[#This Row],[Row.names]]), MONTH(TBL_DATA[[#This Row],[Row.names]]), DAY(TBL_DATA[[#This Row],[Row.names]])))</f>
        <v/>
      </c>
      <c r="B739" s="923" t="s">
        <v>866</v>
      </c>
      <c r="C739" s="2136" t="s">
        <v>2079</v>
      </c>
      <c r="D739" s="3349" t="n">
        <v>3.192299192101846E-4</v>
      </c>
      <c r="E739" s="4562" t="n">
        <v>0.21057769602125398</v>
      </c>
      <c r="F739" s="5713" t="n">
        <v>-0.12301317380911247</v>
      </c>
      <c r="G739" s="6864" t="n">
        <v>0.6562771898473749</v>
      </c>
      <c r="H739" s="8015" t="n">
        <v>0.47987723884237854</v>
      </c>
      <c r="I739" s="9166" t="n">
        <v>0.004132775657576772</v>
      </c>
      <c r="J739" s="10317" t="n">
        <v>0.027549019615812353</v>
      </c>
      <c r="K739" s="11466" t="n">
        <v>1.1152906352091743</v>
      </c>
      <c r="L739" s="12615" t="n">
        <v>0.45816081390876096</v>
      </c>
      <c r="M739" s="13764" t="n">
        <v>0.004218170268030322</v>
      </c>
      <c r="N739" s="14913" t="n">
        <v>0.09096810996029978</v>
      </c>
      <c r="O739" s="16064" t="n">
        <v>0.06606091543349339</v>
      </c>
      <c r="P739" s="17277" t="n">
        <v>-0.004691164972634998</v>
      </c>
      <c r="Q739" s="18428" t="n">
        <v>-0.015081922440671401</v>
      </c>
      <c r="R739" s="19579" t="n">
        <v>-0.01315553822454413</v>
      </c>
      <c r="S739" s="20667" t="n">
        <v>0.04485722473910858</v>
      </c>
      <c r="T739" s="21755" t="n">
        <v>0.06069977364387164</v>
      </c>
      <c r="U739" s="22843" t="n">
        <v>0.7390015159247212</v>
      </c>
      <c r="V739" s="23931" t="n">
        <v>0.09281919811252104</v>
      </c>
      <c r="W739" s="25017" t="n">
        <v>0.061745134212953585</v>
      </c>
      <c r="X739" t="n" s="26103">
        <v>1.5032633631080259</v>
      </c>
      <c r="Y739" t="n" s="27252">
        <v>0.6927317221279667</v>
      </c>
      <c r="Z739" t="n" s="28403">
        <v>0.6768757743550591</v>
      </c>
      <c r="AA739" t="n" s="29614">
        <v>0.0</v>
      </c>
      <c r="AB739" t="n" s="30827">
        <v>0.0</v>
      </c>
      <c r="AC739" t="n" s="32040">
        <v>0.06466752737727423</v>
      </c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 s="39758">
        <v>0.001999108928229351</v>
      </c>
      <c r="AT739" t="n" s="40351">
        <v>2.895824944144583E-4</v>
      </c>
      <c r="AU739" t="n" s="40944">
        <v>7.252948804864447E-4</v>
      </c>
      <c r="AV739" t="n" s="41537">
        <v>4.040484379838729E-4</v>
      </c>
      <c r="AW739" t="n" s="42130">
        <v>2.0103761213544193E-6</v>
      </c>
      <c r="AX739" t="n" s="42723">
        <v>6.301858563779427E-4</v>
      </c>
      <c r="AY739" t="n" s="43316">
        <v>-1.8980947794542663E-5</v>
      </c>
      <c r="AZ739" t="n" s="43909">
        <v>0.001983790647383985</v>
      </c>
      <c r="BA739" t="n" s="44502">
        <v>-0.0018729088209369514</v>
      </c>
      <c r="BB739" t="n" s="45095">
        <v>3.969112680420631E-4</v>
      </c>
      <c r="BC739" t="n" s="45688">
        <v>6.829056701587562E-7</v>
      </c>
      <c r="BD739" t="n" s="46281">
        <v>-1.7723006359905172E-6</v>
      </c>
      <c r="BE739" t="n" s="46874">
        <v>9.959697630840458E-6</v>
      </c>
      <c r="BF739" t="n" s="47467">
        <v>5.7519463384338255E-5</v>
      </c>
      <c r="BG739" t="n" s="48060">
        <v>-1.2707703396754295E-5</v>
      </c>
      <c r="BH739" t="n" s="48653">
        <v>0.004467134804336881</v>
      </c>
      <c r="BI739" t="n" s="49246">
        <v>1.9592064658823788E-5</v>
      </c>
      <c r="BJ739"/>
      <c r="BK739"/>
      <c r="BL739"/>
      <c r="BM739"/>
      <c r="BN739"/>
      <c r="BO739"/>
    </row>
    <row r="740" spans="1:23" x14ac:dyDescent="0.25">
      <c r="A740" s="116" t="str">
        <f>IF(ISBLANK(TBL_DATA[[#This Row],[Row.names]]), "",   DATE(YEAR(TBL_DATA[[#This Row],[Row.names]]), MONTH(TBL_DATA[[#This Row],[Row.names]]), DAY(TBL_DATA[[#This Row],[Row.names]])))</f>
        <v/>
      </c>
      <c r="B740" s="924" t="s">
        <v>867</v>
      </c>
      <c r="C740" s="2137" t="s">
        <v>2080</v>
      </c>
      <c r="D740" s="3350" t="n">
        <v>-0.002405438420794074</v>
      </c>
      <c r="E740" s="4563" t="n">
        <v>0.20766572591988797</v>
      </c>
      <c r="F740" s="5714" t="n">
        <v>-0.12642864952235688</v>
      </c>
      <c r="G740" s="6865" t="n">
        <v>0.6551869365739378</v>
      </c>
      <c r="H740" s="8016" t="n">
        <v>0.4748243317055447</v>
      </c>
      <c r="I740" s="9167" t="n">
        <v>0.004137933618212271</v>
      </c>
      <c r="J740" s="10318" t="n">
        <v>0.02486296034561475</v>
      </c>
      <c r="K740" s="11467" t="n">
        <v>1.1141669731406358</v>
      </c>
      <c r="L740" s="12616" t="n">
        <v>0.45363989885302247</v>
      </c>
      <c r="M740" s="13765" t="n">
        <v>0.004220566129158497</v>
      </c>
      <c r="N740" s="14914" t="n">
        <v>0.0906424198732548</v>
      </c>
      <c r="O740" s="16065" t="n">
        <v>0.06562963986586144</v>
      </c>
      <c r="P740" s="17278" t="n">
        <v>-0.007085319084965791</v>
      </c>
      <c r="Q740" s="18429" t="n">
        <v>-0.014994899303854793</v>
      </c>
      <c r="R740" s="19580" t="n">
        <v>-0.013075412056822585</v>
      </c>
      <c r="S740" s="20668" t="n">
        <v>0.04385672299579779</v>
      </c>
      <c r="T740" s="21756" t="n">
        <v>0.060736218086604475</v>
      </c>
      <c r="U740" s="22844" t="n">
        <v>0.7220851804315834</v>
      </c>
      <c r="V740" s="23932" t="n">
        <v>0.09944589754992683</v>
      </c>
      <c r="W740" s="25018" t="n">
        <v>0.061380885879690976</v>
      </c>
      <c r="X740" t="n" s="26104">
        <v>1.6201443841140517</v>
      </c>
      <c r="Y740" t="n" s="27253">
        <v>0.6890749826437937</v>
      </c>
      <c r="Z740" t="n" s="28404">
        <v>0.6735279495707824</v>
      </c>
      <c r="AA740" t="n" s="29615">
        <v>0.0</v>
      </c>
      <c r="AB740" t="n" s="30828">
        <v>0.0</v>
      </c>
      <c r="AC740" t="n" s="32041">
        <v>0.062028423836974704</v>
      </c>
      <c r="AD740" t="n" s="32516">
        <v>0.311609013380632</v>
      </c>
      <c r="AE740" t="n" s="32991">
        <v>0.042233348548084</v>
      </c>
      <c r="AF740" t="n" s="33466">
        <v>0.160682474797613</v>
      </c>
      <c r="AG740" t="n" s="33941">
        <v>0.091343010181687</v>
      </c>
      <c r="AH740" t="n" s="34416">
        <v>0.0</v>
      </c>
      <c r="AI740" t="n" s="34891">
        <v>0.006658305240187</v>
      </c>
      <c r="AJ740" t="n" s="35366">
        <v>0.338916551534456</v>
      </c>
      <c r="AK740" t="n" s="35841">
        <v>0.038015734608388</v>
      </c>
      <c r="AL740" t="n" s="36316">
        <v>-0.011113616840723</v>
      </c>
      <c r="AM740" t="n" s="36791">
        <v>0.094342528322333</v>
      </c>
      <c r="AN740" t="n" s="37266">
        <v>-0.4217597875349581</v>
      </c>
      <c r="AO740" t="n" s="37741">
        <v>1.2285475671357944</v>
      </c>
      <c r="AP740" t="n" s="38216">
        <v>-0.5776200048980951</v>
      </c>
      <c r="AQ740" t="n" s="38691">
        <v>0.6509275622376993</v>
      </c>
      <c r="AR740" t="n" s="39166">
        <v>1.8061675720338894</v>
      </c>
      <c r="AS740" t="n" s="39759">
        <v>0.0019638376972580416</v>
      </c>
      <c r="AT740" t="n" s="40352">
        <v>2.9276844901606576E-4</v>
      </c>
      <c r="AU740" t="n" s="40945">
        <v>6.417354532045555E-4</v>
      </c>
      <c r="AV740" t="n" s="41538">
        <v>3.8537132015273735E-4</v>
      </c>
      <c r="AW740" t="n" s="42131">
        <v>1.7572705773004693E-6</v>
      </c>
      <c r="AX740" t="n" s="42724">
        <v>6.18487831603894E-4</v>
      </c>
      <c r="AY740" t="n" s="43317">
        <v>-1.3910182918536101E-5</v>
      </c>
      <c r="AZ740" t="n" s="43910">
        <v>0.0018822409129252036</v>
      </c>
      <c r="BA740" t="n" s="44503">
        <v>-0.0017565938217657532</v>
      </c>
      <c r="BB740" t="n" s="45096">
        <v>4.049695449708797E-4</v>
      </c>
      <c r="BC740" t="n" s="45689">
        <v>-8.167975770163841E-7</v>
      </c>
      <c r="BD740" t="n" s="46282">
        <v>-1.4833830715499492E-6</v>
      </c>
      <c r="BE740" t="n" s="46875">
        <v>8.65667996669271E-6</v>
      </c>
      <c r="BF740" t="n" s="47468">
        <v>5.037318191479708E-5</v>
      </c>
      <c r="BG740" t="n" s="48061">
        <v>-1.1050866139193712E-5</v>
      </c>
      <c r="BH740" t="n" s="48654">
        <v>0.004356018198187548</v>
      </c>
      <c r="BI740" t="n" s="49247">
        <v>1.7333866589079882E-5</v>
      </c>
      <c r="BJ740" t="s" s="49722">
        <v>2555</v>
      </c>
      <c r="BK740" t="s" s="50197">
        <v>2565</v>
      </c>
      <c r="BL740" t="n" s="50672">
        <v>0.0797162726521492</v>
      </c>
      <c r="BM740" t="s" s="51147">
        <v>2566</v>
      </c>
      <c r="BN740" t="s" s="51622">
        <v>2565</v>
      </c>
      <c r="BO740" t="n" s="52097">
        <v>-0.019547123461961746</v>
      </c>
    </row>
    <row r="741" spans="1:23" x14ac:dyDescent="0.25">
      <c r="A741" s="116" t="str">
        <f>IF(ISBLANK(TBL_DATA[[#This Row],[Row.names]]), "",   DATE(YEAR(TBL_DATA[[#This Row],[Row.names]]), MONTH(TBL_DATA[[#This Row],[Row.names]]), DAY(TBL_DATA[[#This Row],[Row.names]])))</f>
        <v/>
      </c>
      <c r="B741" s="925" t="s">
        <v>868</v>
      </c>
      <c r="C741" s="2138" t="s">
        <v>2081</v>
      </c>
      <c r="D741" s="3351" t="n">
        <v>-0.0034916496771201606</v>
      </c>
      <c r="E741" s="4564" t="n">
        <v>0.20344898027791092</v>
      </c>
      <c r="F741" s="5715" t="n">
        <v>-0.10736450041314394</v>
      </c>
      <c r="G741" s="6866" t="n">
        <v>0.658495268906211</v>
      </c>
      <c r="H741" s="8017" t="n">
        <v>0.48596776410414394</v>
      </c>
      <c r="I741" s="9168" t="n">
        <v>0.004102595783965905</v>
      </c>
      <c r="J741" s="10319" t="n">
        <v>0.028500593633464133</v>
      </c>
      <c r="K741" s="11468" t="n">
        <v>1.1186736438383011</v>
      </c>
      <c r="L741" s="12617" t="n">
        <v>0.4576071158899787</v>
      </c>
      <c r="M741" s="13766" t="n">
        <v>0.004214252405305325</v>
      </c>
      <c r="N741" s="14915" t="n">
        <v>0.0908372174140994</v>
      </c>
      <c r="O741" s="16066" t="n">
        <v>0.0658857180812328</v>
      </c>
      <c r="P741" s="17279" t="n">
        <v>-0.010552229309990446</v>
      </c>
      <c r="Q741" s="18430" t="n">
        <v>-0.015051938547036944</v>
      </c>
      <c r="R741" s="19581" t="n">
        <v>-0.013128326174087674</v>
      </c>
      <c r="S741" s="20669" t="n">
        <v>0.028905468094154507</v>
      </c>
      <c r="T741" s="21757" t="n">
        <v>0.05995651261659772</v>
      </c>
      <c r="U741" s="22845" t="n">
        <v>0.4821072279336111</v>
      </c>
      <c r="V741" s="23933" t="n">
        <v>0.07772423632779835</v>
      </c>
      <c r="W741" s="25019" t="n">
        <v>0.060406270060007664</v>
      </c>
      <c r="X741" t="n" s="26105">
        <v>1.2866915346798766</v>
      </c>
      <c r="Y741" t="n" s="27254">
        <v>0.6971138817324927</v>
      </c>
      <c r="Z741" t="n" s="28405">
        <v>0.6764666406335044</v>
      </c>
      <c r="AA741" t="n" s="29616">
        <v>0.0</v>
      </c>
      <c r="AB741" t="n" s="30829">
        <v>0.0</v>
      </c>
      <c r="AC741" t="n" s="32042">
        <v>0.06065462187021489</v>
      </c>
      <c r="AD741" t="n" s="32517">
        <v>0.31091788413431504</v>
      </c>
      <c r="AE741" t="n" s="32992">
        <v>0.042703167824757</v>
      </c>
      <c r="AF741" t="n" s="33467">
        <v>0.159882171529124</v>
      </c>
      <c r="AG741" t="n" s="33942">
        <v>0.09199309495785</v>
      </c>
      <c r="AH741" t="n" s="34417">
        <v>0.0</v>
      </c>
      <c r="AI741" t="n" s="34892">
        <v>0.0024332608009389996</v>
      </c>
      <c r="AJ741" t="n" s="35367">
        <v>0.333465158399338</v>
      </c>
      <c r="AK741" t="n" s="35842">
        <v>0.037780748326531</v>
      </c>
      <c r="AL741" t="n" s="36317">
        <v>-0.011231007937694</v>
      </c>
      <c r="AM741" t="n" s="36792">
        <v>0.095518804053764</v>
      </c>
      <c r="AN741" t="n" s="37267">
        <v>-0.42045947438554</v>
      </c>
      <c r="AO741" t="n" s="37742">
        <v>1.220237864622483</v>
      </c>
      <c r="AP741" t="n" s="38217">
        <v>-0.5772340569190989</v>
      </c>
      <c r="AQ741" t="n" s="38692">
        <v>0.6430038077033841</v>
      </c>
      <c r="AR741" t="n" s="39167">
        <v>1.797471921541582</v>
      </c>
      <c r="AS741" t="n" s="39760">
        <v>0.00204837562953723</v>
      </c>
      <c r="AT741" t="n" s="40353">
        <v>2.7940862020759826E-4</v>
      </c>
      <c r="AU741" t="n" s="40946">
        <v>5.866511495640747E-4</v>
      </c>
      <c r="AV741" t="n" s="41539">
        <v>3.5892409253341517E-4</v>
      </c>
      <c r="AW741" t="n" s="42132">
        <v>2.124297881553167E-6</v>
      </c>
      <c r="AX741" t="n" s="42725">
        <v>6.585739681946701E-4</v>
      </c>
      <c r="AY741" t="n" s="43318">
        <v>5.120460413530621E-6</v>
      </c>
      <c r="AZ741" t="n" s="43911">
        <v>0.0016941434680850206</v>
      </c>
      <c r="BA741" t="n" s="44504">
        <v>-0.0016101524560607984</v>
      </c>
      <c r="BB741" t="n" s="45097">
        <v>3.806879909874793E-4</v>
      </c>
      <c r="BC741" t="n" s="45690">
        <v>1.3074044074754285E-6</v>
      </c>
      <c r="BD741" t="n" s="46283">
        <v>-1.9778762946926594E-6</v>
      </c>
      <c r="BE741" t="n" s="46876">
        <v>1.060255223172506E-5</v>
      </c>
      <c r="BF741" t="n" s="47469">
        <v>6.062644170232593E-5</v>
      </c>
      <c r="BG741" t="n" s="48062">
        <v>-1.351882040140281E-5</v>
      </c>
      <c r="BH741" t="n" s="48655">
        <v>0.004329063183266147</v>
      </c>
      <c r="BI741" t="n" s="49248">
        <v>2.0369145247146983E-5</v>
      </c>
      <c r="BJ741" t="s" s="49723">
        <v>2555</v>
      </c>
      <c r="BK741" t="s" s="50198">
        <v>2565</v>
      </c>
      <c r="BL741" t="n" s="50673">
        <v>0.08039150387048721</v>
      </c>
      <c r="BM741" t="s" s="51148">
        <v>2566</v>
      </c>
      <c r="BN741" t="s" s="51623">
        <v>2565</v>
      </c>
      <c r="BO741" t="n" s="52098">
        <v>-0.019726792350411415</v>
      </c>
    </row>
    <row r="742" spans="1:23" x14ac:dyDescent="0.25">
      <c r="A742" s="116" t="str">
        <f>IF(ISBLANK(TBL_DATA[[#This Row],[Row.names]]), "",   DATE(YEAR(TBL_DATA[[#This Row],[Row.names]]), MONTH(TBL_DATA[[#This Row],[Row.names]]), DAY(TBL_DATA[[#This Row],[Row.names]])))</f>
        <v/>
      </c>
      <c r="B742" s="926" t="s">
        <v>869</v>
      </c>
      <c r="C742" s="2139" t="s">
        <v>2082</v>
      </c>
      <c r="D742" s="3352" t="n">
        <v>0.0023511037749047</v>
      </c>
      <c r="E742" s="4565" t="n">
        <v>0.20627841371834732</v>
      </c>
      <c r="F742" s="5716" t="n">
        <v>-0.09056180198298736</v>
      </c>
      <c r="G742" s="6867" t="n">
        <v>0.6429673693422482</v>
      </c>
      <c r="H742" s="8018" t="n">
        <v>0.4732457249742105</v>
      </c>
      <c r="I742" s="9169" t="n">
        <v>0.004067801734973573</v>
      </c>
      <c r="J742" s="10320" t="n">
        <v>0.06348368902973966</v>
      </c>
      <c r="K742" s="11469" t="n">
        <v>1.1052202976826933</v>
      </c>
      <c r="L742" s="12618" t="n">
        <v>0.46569511244832573</v>
      </c>
      <c r="M742" s="13767" t="n">
        <v>0.00409685238658847</v>
      </c>
      <c r="N742" s="14916" t="n">
        <v>0.08897254493613338</v>
      </c>
      <c r="O742" s="16067" t="n">
        <v>0.0632805084231053</v>
      </c>
      <c r="P742" s="17280" t="n">
        <v>-0.008225934921250233</v>
      </c>
      <c r="Q742" s="18431" t="n">
        <v>-0.014558461196438043</v>
      </c>
      <c r="R742" s="19582" t="n">
        <v>-0.012674336019951007</v>
      </c>
      <c r="S742" s="20670" t="n">
        <v>0.029032069131095906</v>
      </c>
      <c r="T742" s="21758" t="n">
        <v>0.059956389318104805</v>
      </c>
      <c r="U742" s="22846" t="n">
        <v>0.48421977142524825</v>
      </c>
      <c r="V742" s="23934" t="n">
        <v>0.07966865469870377</v>
      </c>
      <c r="W742" s="25020" t="n">
        <v>0.060414684689160524</v>
      </c>
      <c r="X742" t="n" s="26106">
        <v>1.3186968550544758</v>
      </c>
      <c r="Y742" t="n" s="27255">
        <v>0.6879285754889171</v>
      </c>
      <c r="Z742" t="n" s="28406">
        <v>0.6824185756911411</v>
      </c>
      <c r="AA742" t="n" s="29617">
        <v>0.0</v>
      </c>
      <c r="AB742" t="n" s="30830">
        <v>0.0</v>
      </c>
      <c r="AC742" t="n" s="32043">
        <v>0.06052121439324817</v>
      </c>
      <c r="AD742" t="n" s="32518">
        <v>0.29448154052157205</v>
      </c>
      <c r="AE742" t="n" s="32993">
        <v>0.042577868155903004</v>
      </c>
      <c r="AF742" t="n" s="33468">
        <v>0.16073654965663203</v>
      </c>
      <c r="AG742" t="n" s="33943">
        <v>0.092847858268872</v>
      </c>
      <c r="AH742" t="n" s="34418">
        <v>0.0</v>
      </c>
      <c r="AI742" t="n" s="34893">
        <v>0.013010936255401</v>
      </c>
      <c r="AJ742" t="n" s="35368">
        <v>0.340970934906143</v>
      </c>
      <c r="AK742" t="n" s="35843">
        <v>0.037442735230477996</v>
      </c>
      <c r="AL742" t="n" s="36318">
        <v>-0.011214261975267</v>
      </c>
      <c r="AM742" t="n" s="36793">
        <v>0.092520059260283</v>
      </c>
      <c r="AN742" t="n" s="37268">
        <v>-0.41189574602609497</v>
      </c>
      <c r="AO742" t="n" s="37743">
        <v>1.2220817467565261</v>
      </c>
      <c r="AP742" t="n" s="38218">
        <v>-0.570603272502604</v>
      </c>
      <c r="AQ742" t="n" s="38693">
        <v>0.6514784742539221</v>
      </c>
      <c r="AR742" t="n" s="39168">
        <v>1.7926850192591302</v>
      </c>
      <c r="AS742" t="n" s="39761">
        <v>0.0020890421022624534</v>
      </c>
      <c r="AT742" t="n" s="40354">
        <v>2.3145594597627763E-4</v>
      </c>
      <c r="AU742" t="n" s="40947">
        <v>0.0011047951110315047</v>
      </c>
      <c r="AV742" t="n" s="41540">
        <v>2.4061233957431503E-4</v>
      </c>
      <c r="AW742" t="n" s="42133">
        <v>8.02486124777121E-7</v>
      </c>
      <c r="AX742" t="n" s="42726">
        <v>6.312292943281696E-4</v>
      </c>
      <c r="AY742" t="n" s="43319">
        <v>-4.001302498045445E-5</v>
      </c>
      <c r="AZ742" t="n" s="43912">
        <v>0.0022120673338944887</v>
      </c>
      <c r="BA742" t="n" s="44505">
        <v>-0.0018638692772248396</v>
      </c>
      <c r="BB742" t="n" s="45098">
        <v>2.999851059956894E-4</v>
      </c>
      <c r="BC742" t="n" s="45691">
        <v>-9.322939043441945E-7</v>
      </c>
      <c r="BD742" t="n" s="46284">
        <v>-4.414664600942902E-7</v>
      </c>
      <c r="BE742" t="n" s="46877">
        <v>3.7771282614477693E-6</v>
      </c>
      <c r="BF742" t="n" s="47470">
        <v>2.3345874284790564E-5</v>
      </c>
      <c r="BG742" t="n" s="48063">
        <v>-4.8423292554676555E-6</v>
      </c>
      <c r="BH742" t="n" s="48656">
        <v>0.004874672558994</v>
      </c>
      <c r="BI742" t="n" s="49249">
        <v>8.663357253361708E-6</v>
      </c>
      <c r="BJ742" t="s" s="49724">
        <v>2555</v>
      </c>
      <c r="BK742" t="s" s="50199">
        <v>2565</v>
      </c>
      <c r="BL742" t="n" s="50674">
        <v>0.08003959059715271</v>
      </c>
      <c r="BM742" t="s" s="51149">
        <v>2566</v>
      </c>
      <c r="BN742" t="s" s="51624">
        <v>2565</v>
      </c>
      <c r="BO742" t="n" s="52099">
        <v>-0.01969851367175579</v>
      </c>
    </row>
    <row r="743" spans="1:23" x14ac:dyDescent="0.25">
      <c r="A743" s="116" t="str">
        <f>IF(ISBLANK(TBL_DATA[[#This Row],[Row.names]]), "",   DATE(YEAR(TBL_DATA[[#This Row],[Row.names]]), MONTH(TBL_DATA[[#This Row],[Row.names]]), DAY(TBL_DATA[[#This Row],[Row.names]])))</f>
        <v/>
      </c>
      <c r="B743" s="927" t="s">
        <v>870</v>
      </c>
      <c r="C743" s="2140" t="s">
        <v>2083</v>
      </c>
      <c r="D743" s="3353" t="n">
        <v>2.528431500811854E-4</v>
      </c>
      <c r="E743" s="4566" t="n">
        <v>0.20658341295234695</v>
      </c>
      <c r="F743" s="5717" t="n">
        <v>-0.08434639731529614</v>
      </c>
      <c r="G743" s="6868" t="n">
        <v>0.6414132082432468</v>
      </c>
      <c r="H743" s="8019" t="n">
        <v>0.4712992917593837</v>
      </c>
      <c r="I743" s="9170" t="n">
        <v>0.0040707356616800465</v>
      </c>
      <c r="J743" s="10321" t="n">
        <v>0.060891144487222215</v>
      </c>
      <c r="K743" s="11470" t="n">
        <v>1.1063724839713316</v>
      </c>
      <c r="L743" s="12619" t="n">
        <v>0.4645507362191819</v>
      </c>
      <c r="M743" s="13768" t="n">
        <v>0.004096633561627793</v>
      </c>
      <c r="N743" s="14917" t="n">
        <v>0.08887266964673396</v>
      </c>
      <c r="O743" s="16068" t="n">
        <v>0.06317643855229733</v>
      </c>
      <c r="P743" s="17281" t="n">
        <v>-0.00797517164246686</v>
      </c>
      <c r="Q743" s="18432" t="n">
        <v>-0.014509021659136126</v>
      </c>
      <c r="R743" s="19583" t="n">
        <v>-0.012627011489558262</v>
      </c>
      <c r="S743" s="20671" t="n">
        <v>0.03286106521861565</v>
      </c>
      <c r="T743" s="21759" t="n">
        <v>0.05993429460051825</v>
      </c>
      <c r="U743" s="22847" t="n">
        <v>0.5482848415526609</v>
      </c>
      <c r="V743" s="23935" t="n">
        <v>0.08008264072873517</v>
      </c>
      <c r="W743" s="25021" t="n">
        <v>0.06041253234065043</v>
      </c>
      <c r="X743" t="n" s="26107">
        <v>1.3255964884433276</v>
      </c>
      <c r="Y743" t="n" s="27256">
        <v>0.6865124119485267</v>
      </c>
      <c r="Z743" t="n" s="28407">
        <v>0.6815795890570535</v>
      </c>
      <c r="AA743" t="n" s="29618">
        <v>0.0</v>
      </c>
      <c r="AB743" t="n" s="30831">
        <v>0.0</v>
      </c>
      <c r="AC743" t="n" s="32044">
        <v>0.058831188893906684</v>
      </c>
      <c r="AD743" t="n" s="32519">
        <v>0.296326794739798</v>
      </c>
      <c r="AE743" t="n" s="32994">
        <v>0.044916741441138996</v>
      </c>
      <c r="AF743" t="n" s="33469">
        <v>0.18251257070686003</v>
      </c>
      <c r="AG743" t="n" s="33944">
        <v>0.09312359121654001</v>
      </c>
      <c r="AH743" t="n" s="34419">
        <v>0.0</v>
      </c>
      <c r="AI743" t="n" s="34894">
        <v>0.013059377346321</v>
      </c>
      <c r="AJ743" t="n" s="35369">
        <v>0.33980646352238003</v>
      </c>
      <c r="AK743" t="n" s="35844">
        <v>0.038079594928912</v>
      </c>
      <c r="AL743" t="n" s="36319">
        <v>-0.011268675870831</v>
      </c>
      <c r="AM743" t="n" s="36794">
        <v>0.092815784755687</v>
      </c>
      <c r="AN743" t="n" s="37269">
        <v>-0.397433830652842</v>
      </c>
      <c r="AO743" t="n" s="37744">
        <v>1.2459170401267403</v>
      </c>
      <c r="AP743" t="n" s="38219">
        <v>-0.553978627992776</v>
      </c>
      <c r="AQ743" t="n" s="38694">
        <v>0.6919384121339643</v>
      </c>
      <c r="AR743" t="n" s="39169">
        <v>1.7998956681195164</v>
      </c>
      <c r="AS743" t="n" s="39762">
        <v>0.0019903720882397196</v>
      </c>
      <c r="AT743" t="n" s="40355">
        <v>2.2664462800857932E-4</v>
      </c>
      <c r="AU743" t="n" s="40948">
        <v>0.001097407933186898</v>
      </c>
      <c r="AV743" t="n" s="41541">
        <v>2.034902470596918E-4</v>
      </c>
      <c r="AW743" t="n" s="42134">
        <v>1.4943469083928962E-6</v>
      </c>
      <c r="AX743" t="n" s="42727">
        <v>5.598116091671383E-4</v>
      </c>
      <c r="AY743" t="n" s="43320">
        <v>1.817057107132669E-4</v>
      </c>
      <c r="AZ743" t="n" s="43913">
        <v>0.002455510696783183</v>
      </c>
      <c r="BA743" t="n" s="44506">
        <v>-0.0018577476180542118</v>
      </c>
      <c r="BB743" t="n" s="45099">
        <v>3.0075572314392125E-4</v>
      </c>
      <c r="BC743" t="n" s="45692">
        <v>-5.602044599355512E-6</v>
      </c>
      <c r="BD743" t="n" s="46285">
        <v>-1.3574018876388431E-6</v>
      </c>
      <c r="BE743" t="n" s="46878">
        <v>7.433080657717013E-6</v>
      </c>
      <c r="BF743" t="n" s="47471">
        <v>4.269716572495839E-5</v>
      </c>
      <c r="BG743" t="n" s="48064">
        <v>-9.480493848888267E-6</v>
      </c>
      <c r="BH743" t="n" s="48657">
        <v>0.005100114654615165</v>
      </c>
      <c r="BI743" t="n" s="49250">
        <v>1.443631529591168E-5</v>
      </c>
      <c r="BJ743" t="s" s="49725">
        <v>2555</v>
      </c>
      <c r="BK743" t="s" s="50200">
        <v>2565</v>
      </c>
      <c r="BL743" t="n" s="50675">
        <v>0.07967884093523026</v>
      </c>
      <c r="BM743" t="s" s="51150">
        <v>2566</v>
      </c>
      <c r="BN743" t="s" s="51625">
        <v>2565</v>
      </c>
      <c r="BO743" t="n" s="52100">
        <v>-0.019511783495545387</v>
      </c>
    </row>
    <row r="744" spans="1:23" x14ac:dyDescent="0.25">
      <c r="A744" s="116" t="str">
        <f>IF(ISBLANK(TBL_DATA[[#This Row],[Row.names]]), "",   DATE(YEAR(TBL_DATA[[#This Row],[Row.names]]), MONTH(TBL_DATA[[#This Row],[Row.names]]), DAY(TBL_DATA[[#This Row],[Row.names]])))</f>
        <v/>
      </c>
      <c r="B744" s="928" t="s">
        <v>871</v>
      </c>
      <c r="C744" s="2141" t="s">
        <v>2084</v>
      </c>
      <c r="D744" s="3354" t="n">
        <v>0.002260229829045341</v>
      </c>
      <c r="E744" s="4567" t="n">
        <v>0.20931056877353305</v>
      </c>
      <c r="F744" s="5718" t="n">
        <v>-0.07417633681742253</v>
      </c>
      <c r="G744" s="6869" t="n">
        <v>0.6447370068414503</v>
      </c>
      <c r="H744" s="8020" t="n">
        <v>0.4726764182355856</v>
      </c>
      <c r="I744" s="9171" t="n">
        <v>0.004068868250563584</v>
      </c>
      <c r="J744" s="10322" t="n">
        <v>0.06538575739047303</v>
      </c>
      <c r="K744" s="11471" t="n">
        <v>1.108913701256025</v>
      </c>
      <c r="L744" s="12620" t="n">
        <v>0.4662245996250463</v>
      </c>
      <c r="M744" s="13769" t="n">
        <v>0.004093683933988629</v>
      </c>
      <c r="N744" s="14918" t="n">
        <v>0.08894781854368178</v>
      </c>
      <c r="O744" s="16069" t="n">
        <v>0.06317643855229733</v>
      </c>
      <c r="P744" s="17282" t="n">
        <v>-0.00573296753425967</v>
      </c>
      <c r="Q744" s="18433" t="n">
        <v>-0.014502171974696268</v>
      </c>
      <c r="R744" s="19584" t="n">
        <v>-0.01261857041612502</v>
      </c>
      <c r="S744" s="20672" t="n">
        <v>0.04719470365798539</v>
      </c>
      <c r="T744" s="21760" t="n">
        <v>0.059339035794899596</v>
      </c>
      <c r="U744" s="22848" t="n">
        <v>0.7953399145397295</v>
      </c>
      <c r="V744" s="23936" t="n">
        <v>0.08968613676023862</v>
      </c>
      <c r="W744" s="25022" t="n">
        <v>0.06010377222670439</v>
      </c>
      <c r="X744" t="n" s="26108">
        <v>1.4921881512187458</v>
      </c>
      <c r="Y744" t="n" s="27257">
        <v>0.6875146676512331</v>
      </c>
      <c r="Z744" t="n" s="28408">
        <v>0.6828064144580412</v>
      </c>
      <c r="AA744" t="n" s="29619">
        <v>0.0</v>
      </c>
      <c r="AB744" t="n" s="30832">
        <v>0.0</v>
      </c>
      <c r="AC744" t="n" s="32045">
        <v>0.05642905509385346</v>
      </c>
      <c r="AD744" t="n" s="32520">
        <v>0.29288776711013</v>
      </c>
      <c r="AE744" t="n" s="32995">
        <v>0.045705575279742006</v>
      </c>
      <c r="AF744" t="n" s="33470">
        <v>0.18860570861653103</v>
      </c>
      <c r="AG744" t="n" s="33945">
        <v>0.09165303802653499</v>
      </c>
      <c r="AH744" t="n" s="34420">
        <v>0.0</v>
      </c>
      <c r="AI744" t="n" s="34895">
        <v>0.010495164108016</v>
      </c>
      <c r="AJ744" t="n" s="35370">
        <v>0.344314027752507</v>
      </c>
      <c r="AK744" t="n" s="35845">
        <v>0.036839001588212</v>
      </c>
      <c r="AL744" t="n" s="36320">
        <v>-0.011379991531109</v>
      </c>
      <c r="AM744" t="n" s="36795">
        <v>0.093118040076504</v>
      </c>
      <c r="AN744" t="n" s="37270">
        <v>-0.40135868838895294</v>
      </c>
      <c r="AO744" t="n" s="37745">
        <v>1.2523322744468002</v>
      </c>
      <c r="AP744" t="n" s="38220">
        <v>-0.561452631808685</v>
      </c>
      <c r="AQ744" t="n" s="38695">
        <v>0.6908796426381152</v>
      </c>
      <c r="AR744" t="n" s="39170">
        <v>1.8137849062554852</v>
      </c>
      <c r="AS744" t="n" s="39763">
        <v>0.001927344727597414</v>
      </c>
      <c r="AT744" t="n" s="40356">
        <v>2.2190485174089625E-4</v>
      </c>
      <c r="AU744" t="n" s="40949">
        <v>0.0010522193682101805</v>
      </c>
      <c r="AV744" t="n" s="41542">
        <v>1.9647331779835245E-4</v>
      </c>
      <c r="AW744" t="n" s="42135">
        <v>1.4102964012636816E-6</v>
      </c>
      <c r="AX744" t="n" s="42728">
        <v>5.398484696842367E-4</v>
      </c>
      <c r="AY744" t="n" s="43321">
        <v>1.7614297696508685E-4</v>
      </c>
      <c r="AZ744" t="n" s="43914">
        <v>0.002393864100834245</v>
      </c>
      <c r="BA744" t="n" s="44507">
        <v>-0.00179677823017912</v>
      </c>
      <c r="BB744" t="n" s="45100">
        <v>2.9061616249778405E-4</v>
      </c>
      <c r="BC744" t="n" s="45693">
        <v>-5.307978881091037E-6</v>
      </c>
      <c r="BD744" t="n" s="46286">
        <v>-1.2683782257539139E-6</v>
      </c>
      <c r="BE744" t="n" s="46879">
        <v>7.00554236162672E-6</v>
      </c>
      <c r="BF744" t="n" s="47472">
        <v>4.0314017127226E-5</v>
      </c>
      <c r="BG744" t="n" s="48065">
        <v>-8.936285542068345E-6</v>
      </c>
      <c r="BH744" t="n" s="48658">
        <v>0.0049469586698321286</v>
      </c>
      <c r="BI744" t="n" s="49251">
        <v>1.3664497116090717E-5</v>
      </c>
      <c r="BJ744" t="s" s="49726">
        <v>2555</v>
      </c>
      <c r="BK744" t="s" s="50201">
        <v>2565</v>
      </c>
      <c r="BL744" t="n" s="50676">
        <v>0.08015746623277664</v>
      </c>
      <c r="BM744" t="s" s="51151">
        <v>2566</v>
      </c>
      <c r="BN744" t="s" s="51626">
        <v>2565</v>
      </c>
      <c r="BO744" t="n" s="52101">
        <v>-0.019701149314641953</v>
      </c>
    </row>
    <row r="745" spans="1:23" x14ac:dyDescent="0.25">
      <c r="A745" s="116" t="str">
        <f>IF(ISBLANK(TBL_DATA[[#This Row],[Row.names]]), "",   DATE(YEAR(TBL_DATA[[#This Row],[Row.names]]), MONTH(TBL_DATA[[#This Row],[Row.names]]), DAY(TBL_DATA[[#This Row],[Row.names]])))</f>
        <v/>
      </c>
      <c r="B745" s="929" t="s">
        <v>872</v>
      </c>
      <c r="C745" s="2142" t="s">
        <v>2085</v>
      </c>
      <c r="D745" s="3355" t="n">
        <v>0.0019259581903318247</v>
      </c>
      <c r="E745" s="4568" t="n">
        <v>0.2116396503681175</v>
      </c>
      <c r="F745" s="5719" t="n">
        <v>-0.08246551547572145</v>
      </c>
      <c r="G745" s="6870" t="n">
        <v>0.6244750565736927</v>
      </c>
      <c r="H745" s="8021" t="n">
        <v>0.4581835397470844</v>
      </c>
      <c r="I745" s="9172" t="n">
        <v>0.004012734694988936</v>
      </c>
      <c r="J745" s="10323" t="n">
        <v>0.04269187869599533</v>
      </c>
      <c r="K745" s="11472" t="n">
        <v>1.0727288242776638</v>
      </c>
      <c r="L745" s="12621" t="n">
        <v>0.4468423736492971</v>
      </c>
      <c r="M745" s="13770" t="n">
        <v>0.004054513976407007</v>
      </c>
      <c r="N745" s="14919" t="n">
        <v>0.08653954750285703</v>
      </c>
      <c r="O745" s="16070" t="n">
        <v>0.06317643855229733</v>
      </c>
      <c r="P745" s="17283" t="n">
        <v>-0.003818050799705097</v>
      </c>
      <c r="Q745" s="18434" t="n">
        <v>-0.014238406660799867</v>
      </c>
      <c r="R745" s="19585" t="n">
        <v>-0.012405803801918278</v>
      </c>
      <c r="S745" s="20673" t="n">
        <v>0.049858969253868235</v>
      </c>
      <c r="T745" s="21761" t="n">
        <v>0.05939261642562883</v>
      </c>
      <c r="U745" s="22849" t="n">
        <v>0.8394809364275341</v>
      </c>
      <c r="V745" s="23937" t="n">
        <v>0.09162312494265223</v>
      </c>
      <c r="W745" s="25023" t="n">
        <v>0.060070994404901386</v>
      </c>
      <c r="X745" t="n" s="26109">
        <v>1.525247348580206</v>
      </c>
      <c r="Y745" t="n" s="27258">
        <v>0.6768925614505485</v>
      </c>
      <c r="Z745" t="n" s="28409">
        <v>0.6684626942839048</v>
      </c>
      <c r="AA745" t="n" s="29620">
        <v>0.0</v>
      </c>
      <c r="AB745" t="n" s="30833">
        <v>0.0</v>
      </c>
      <c r="AC745" t="n" s="32046">
        <v>0.05489247987184298</v>
      </c>
      <c r="AD745" t="n" s="32521">
        <v>0.293840950323047</v>
      </c>
      <c r="AE745" t="n" s="32996">
        <v>0.052160325504495</v>
      </c>
      <c r="AF745" t="n" s="33471">
        <v>0.19039061979609703</v>
      </c>
      <c r="AG745" t="n" s="33946">
        <v>0.085406082872552</v>
      </c>
      <c r="AH745" t="n" s="34421">
        <v>0.0</v>
      </c>
      <c r="AI745" t="n" s="34896">
        <v>0.010657431601551002</v>
      </c>
      <c r="AJ745" t="n" s="35371">
        <v>0.34521035467144795</v>
      </c>
      <c r="AK745" t="n" s="35846">
        <v>0.035789633375854994</v>
      </c>
      <c r="AL745" t="n" s="36321">
        <v>-0.011436315467143</v>
      </c>
      <c r="AM745" t="n" s="36796">
        <v>0.086904979142139</v>
      </c>
      <c r="AN745" t="n" s="37271">
        <v>-0.40371499403927497</v>
      </c>
      <c r="AO745" t="n" s="37746">
        <v>1.252627322171955</v>
      </c>
      <c r="AP745" t="n" s="38221">
        <v>-0.567418254391189</v>
      </c>
      <c r="AQ745" t="n" s="38696">
        <v>0.6852090677807661</v>
      </c>
      <c r="AR745" t="n" s="39171">
        <v>1.820045576563144</v>
      </c>
      <c r="AS745" t="n" s="39764">
        <v>0.001926079011013672</v>
      </c>
      <c r="AT745" t="n" s="40357">
        <v>1.7659778018906552E-4</v>
      </c>
      <c r="AU745" t="n" s="40950">
        <v>9.727979399337143E-4</v>
      </c>
      <c r="AV745" t="n" s="41543">
        <v>2.015332354921273E-4</v>
      </c>
      <c r="AW745" t="n" s="42136">
        <v>8.472060394745999E-7</v>
      </c>
      <c r="AX745" t="n" s="42729">
        <v>5.922735655081421E-4</v>
      </c>
      <c r="AY745" t="n" s="43322">
        <v>3.212247503267951E-4</v>
      </c>
      <c r="AZ745" t="n" s="43915">
        <v>0.0020723722985457158</v>
      </c>
      <c r="BA745" t="n" s="44508">
        <v>-0.0015563715309879873</v>
      </c>
      <c r="BB745" t="n" s="45101">
        <v>2.8532308652270765E-4</v>
      </c>
      <c r="BC745" t="n" s="45694">
        <v>-3.110914486829803E-6</v>
      </c>
      <c r="BD745" t="n" s="46287">
        <v>-5.984142898554389E-7</v>
      </c>
      <c r="BE745" t="n" s="46880">
        <v>4.086385149451716E-6</v>
      </c>
      <c r="BF745" t="n" s="47473">
        <v>2.445494755892778E-5</v>
      </c>
      <c r="BG745" t="n" s="48066">
        <v>-5.226732295008082E-6</v>
      </c>
      <c r="BH745" t="n" s="48659">
        <v>0.00495812343006915</v>
      </c>
      <c r="BI745" t="n" s="49252">
        <v>8.726811903932407E-6</v>
      </c>
      <c r="BJ745" t="s" s="49727">
        <v>2555</v>
      </c>
      <c r="BK745" t="s" s="50202">
        <v>2565</v>
      </c>
      <c r="BL745" t="n" s="50677">
        <v>0.08091151714324951</v>
      </c>
      <c r="BM745" t="s" s="51152">
        <v>2566</v>
      </c>
      <c r="BN745" t="s" s="51627">
        <v>2565</v>
      </c>
      <c r="BO745" t="n" s="52102">
        <v>-0.019885914400219917</v>
      </c>
    </row>
    <row r="746" spans="1:23" x14ac:dyDescent="0.25">
      <c r="A746" s="116" t="str">
        <f>IF(ISBLANK(TBL_DATA[[#This Row],[Row.names]]), "",   DATE(YEAR(TBL_DATA[[#This Row],[Row.names]]), MONTH(TBL_DATA[[#This Row],[Row.names]]), DAY(TBL_DATA[[#This Row],[Row.names]])))</f>
        <v/>
      </c>
      <c r="B746" s="930" t="s">
        <v>873</v>
      </c>
      <c r="C746" s="2143" t="s">
        <v>2086</v>
      </c>
      <c r="D746" s="3356" t="n">
        <v>0.005061612423759695</v>
      </c>
      <c r="E746" s="4569" t="n">
        <v>0.21777250067554044</v>
      </c>
      <c r="F746" s="5720" t="n">
        <v>-0.08682705048910966</v>
      </c>
      <c r="G746" s="6871" t="n">
        <v>0.6202448999340712</v>
      </c>
      <c r="H746" s="8022" t="n">
        <v>0.45575727817627804</v>
      </c>
      <c r="I746" s="9173" t="n">
        <v>0.00400224116324925</v>
      </c>
      <c r="J746" s="10324" t="n">
        <v>0.04636457609410671</v>
      </c>
      <c r="K746" s="11473" t="n">
        <v>1.0722030317339921</v>
      </c>
      <c r="L746" s="12622" t="n">
        <v>0.4398835421738013</v>
      </c>
      <c r="M746" s="13771" t="n">
        <v>0.004060187653822782</v>
      </c>
      <c r="N746" s="14920" t="n">
        <v>0.08612063231201332</v>
      </c>
      <c r="O746" s="16071" t="n">
        <v>0.06317643855229733</v>
      </c>
      <c r="P746" s="17284" t="n">
        <v>0.0</v>
      </c>
      <c r="Q746" s="18435" t="n">
        <v>-0.01419349127576337</v>
      </c>
      <c r="R746" s="19586" t="n">
        <v>-0.012369759565374252</v>
      </c>
      <c r="S746" s="20674" t="n">
        <v>0.052496545147126206</v>
      </c>
      <c r="T746" s="21762" t="n">
        <v>0.05943869927920442</v>
      </c>
      <c r="U746" s="22850" t="n">
        <v>0.8832048107333493</v>
      </c>
      <c r="V746" s="23938" t="n">
        <v>0.0991360022041663</v>
      </c>
      <c r="W746" s="25024" t="n">
        <v>0.060131912803188206</v>
      </c>
      <c r="X746" t="n" s="26110">
        <v>1.6486420867508158</v>
      </c>
      <c r="Y746" t="n" s="27259">
        <v>0.675097976723585</v>
      </c>
      <c r="Z746" t="n" s="28410">
        <v>0.6632371688723434</v>
      </c>
      <c r="AA746" t="n" s="29621">
        <v>0.0</v>
      </c>
      <c r="AB746" t="n" s="30834">
        <v>0.0</v>
      </c>
      <c r="AC746" t="n" s="32047">
        <v>0.05320345358704197</v>
      </c>
      <c r="AD746" t="n" s="32522">
        <v>0.311889002613264</v>
      </c>
      <c r="AE746" t="n" s="32997">
        <v>0.041485788500453</v>
      </c>
      <c r="AF746" t="n" s="33472">
        <v>0.20142049975884702</v>
      </c>
      <c r="AG746" t="n" s="33947">
        <v>0.076351930926961</v>
      </c>
      <c r="AH746" t="n" s="34422">
        <v>0.0</v>
      </c>
      <c r="AI746" t="n" s="34897">
        <v>0.010579289320922999</v>
      </c>
      <c r="AJ746" t="n" s="35372">
        <v>0.34690161055900903</v>
      </c>
      <c r="AK746" t="n" s="35847">
        <v>0.03706984891061801</v>
      </c>
      <c r="AL746" t="n" s="36322">
        <v>-0.011282464783381</v>
      </c>
      <c r="AM746" t="n" s="36797">
        <v>0.08773097917067199</v>
      </c>
      <c r="AN746" t="n" s="37272">
        <v>-0.42458548605915303</v>
      </c>
      <c r="AO746" t="n" s="37747">
        <v>1.24927421743554</v>
      </c>
      <c r="AP746" t="n" s="38222">
        <v>-0.571713218517327</v>
      </c>
      <c r="AQ746" t="n" s="38697">
        <v>0.677560998918213</v>
      </c>
      <c r="AR746" t="n" s="39172">
        <v>1.820987435952867</v>
      </c>
      <c r="AS746" t="n" s="39765">
        <v>0.0018437623831256394</v>
      </c>
      <c r="AT746" t="n" s="40358">
        <v>1.6729268292203268E-4</v>
      </c>
      <c r="AU746" t="n" s="40951">
        <v>9.402647820603907E-4</v>
      </c>
      <c r="AV746" t="n" s="41544">
        <v>1.9581377528558582E-4</v>
      </c>
      <c r="AW746" t="n" s="42137">
        <v>6.78383128583028E-7</v>
      </c>
      <c r="AX746" t="n" s="42730">
        <v>5.919585120663962E-4</v>
      </c>
      <c r="AY746" t="n" s="43323">
        <v>3.088967464009478E-4</v>
      </c>
      <c r="AZ746" t="n" s="43916">
        <v>0.002002901434128416</v>
      </c>
      <c r="BA746" t="n" s="44509">
        <v>-0.001486106087973374</v>
      </c>
      <c r="BB746" t="n" s="45102">
        <v>2.867146995671493E-4</v>
      </c>
      <c r="BC746" t="n" s="45695">
        <v>-2.7216511761714277E-6</v>
      </c>
      <c r="BD746" t="n" s="46288">
        <v>-4.039762683081817E-7</v>
      </c>
      <c r="BE746" t="n" s="46881">
        <v>3.215974765577859E-6</v>
      </c>
      <c r="BF746" t="n" s="47474">
        <v>1.9690841278999066E-5</v>
      </c>
      <c r="BG746" t="n" s="48067">
        <v>-4.120115981718725E-6</v>
      </c>
      <c r="BH746" t="n" s="48660">
        <v>0.00482384687957485</v>
      </c>
      <c r="BI746" t="n" s="49253">
        <v>7.226056166196359E-6</v>
      </c>
      <c r="BJ746" t="s" s="49728">
        <v>2555</v>
      </c>
      <c r="BK746" t="s" s="50203">
        <v>2565</v>
      </c>
      <c r="BL746" t="n" s="50678">
        <v>0.0814218744635582</v>
      </c>
      <c r="BM746" t="s" s="51153">
        <v>2566</v>
      </c>
      <c r="BN746" t="s" s="51628">
        <v>2565</v>
      </c>
      <c r="BO746" t="n" s="52103">
        <v>-0.020021025091409683</v>
      </c>
    </row>
    <row r="747" spans="1:23" x14ac:dyDescent="0.25">
      <c r="A747" s="116" t="str">
        <f>IF(ISBLANK(TBL_DATA[[#This Row],[Row.names]]), "",   DATE(YEAR(TBL_DATA[[#This Row],[Row.names]]), MONTH(TBL_DATA[[#This Row],[Row.names]]), DAY(TBL_DATA[[#This Row],[Row.names]])))</f>
        <v/>
      </c>
      <c r="B747" s="931" t="s">
        <v>874</v>
      </c>
      <c r="C747" s="2144" t="s">
        <v>2087</v>
      </c>
      <c r="D747" s="3357" t="n">
        <v>-0.00218582916347674</v>
      </c>
      <c r="E747" s="4570" t="n">
        <v>0.2151106580290838</v>
      </c>
      <c r="F747" s="5721" t="n">
        <v>-0.09190827766740572</v>
      </c>
      <c r="G747" s="6872" t="n">
        <v>0.6212816551892966</v>
      </c>
      <c r="H747" s="8023" t="n">
        <v>0.45495772871027484</v>
      </c>
      <c r="I747" s="9174" t="n">
        <v>0.0040108183057418435</v>
      </c>
      <c r="J747" s="10325" t="n">
        <v>0.03424268474165615</v>
      </c>
      <c r="K747" s="11474" t="n">
        <v>1.067305909534844</v>
      </c>
      <c r="L747" s="12623" t="n">
        <v>0.4348133482036854</v>
      </c>
      <c r="M747" s="13772" t="n">
        <v>0.004084264351645504</v>
      </c>
      <c r="N747" s="14921" t="n">
        <v>0.0862418702233496</v>
      </c>
      <c r="O747" s="16072" t="n">
        <v>0.06332751206766159</v>
      </c>
      <c r="P747" s="17285" t="n">
        <v>-0.00218582916347676</v>
      </c>
      <c r="Q747" s="18436" t="n">
        <v>-0.014257756111479055</v>
      </c>
      <c r="R747" s="19587" t="n">
        <v>-0.012431457009078646</v>
      </c>
      <c r="S747" s="20675" t="n">
        <v>0.049581511932811795</v>
      </c>
      <c r="T747" s="21763" t="n">
        <v>0.059530721685692074</v>
      </c>
      <c r="U747" s="22851" t="n">
        <v>0.832872683697508</v>
      </c>
      <c r="V747" s="23939" t="n">
        <v>0.09526874117840989</v>
      </c>
      <c r="W747" s="25025" t="n">
        <v>0.06029114939862418</v>
      </c>
      <c r="X747" t="n" s="26111">
        <v>1.5801447165740032</v>
      </c>
      <c r="Y747" t="n" s="27260">
        <v>0.6745055438691924</v>
      </c>
      <c r="Z747" t="n" s="28411">
        <v>0.6594037823698657</v>
      </c>
      <c r="AA747" t="n" s="29622">
        <v>0.0</v>
      </c>
      <c r="AB747" t="n" s="30835">
        <v>0.0</v>
      </c>
      <c r="AC747" t="n" s="32048">
        <v>0.055463355769295584</v>
      </c>
      <c r="AD747" t="n" s="32523">
        <v>0.31402576005085797</v>
      </c>
      <c r="AE747" t="n" s="32998">
        <v>0.040553341622074995</v>
      </c>
      <c r="AF747" t="n" s="33473">
        <v>0.199310382597057</v>
      </c>
      <c r="AG747" t="n" s="33948">
        <v>0.07589521572540299</v>
      </c>
      <c r="AH747" t="n" s="34423">
        <v>0.0</v>
      </c>
      <c r="AI747" t="n" s="34898">
        <v>0.012226217605027</v>
      </c>
      <c r="AJ747" t="n" s="35373">
        <v>0.34879284330238</v>
      </c>
      <c r="AK747" t="n" s="35848">
        <v>0.03740274645378899</v>
      </c>
      <c r="AL747" t="n" s="36323">
        <v>-0.010989341240569</v>
      </c>
      <c r="AM747" t="n" s="36798">
        <v>0.086673933140395</v>
      </c>
      <c r="AN747" t="n" s="37273">
        <v>-0.41385349212815903</v>
      </c>
      <c r="AO747" t="n" s="37748">
        <v>1.2477737493140977</v>
      </c>
      <c r="AP747" t="n" s="38223">
        <v>-0.5577361421858419</v>
      </c>
      <c r="AQ747" t="n" s="38698">
        <v>0.6900376071282558</v>
      </c>
      <c r="AR747" t="n" s="39173">
        <v>1.8055098914999395</v>
      </c>
      <c r="AS747" t="n" s="39766">
        <v>0.0018180186612166383</v>
      </c>
      <c r="AT747" t="n" s="40359">
        <v>1.5468644349291813E-4</v>
      </c>
      <c r="AU747" t="n" s="40952">
        <v>9.44851387053333E-4</v>
      </c>
      <c r="AV747" t="n" s="41545">
        <v>1.9714004135983418E-4</v>
      </c>
      <c r="AW747" t="n" s="42138">
        <v>9.103897267986263E-7</v>
      </c>
      <c r="AX747" t="n" s="42731">
        <v>6.117015960019949E-4</v>
      </c>
      <c r="AY747" t="n" s="43324">
        <v>2.9401906884207263E-4</v>
      </c>
      <c r="AZ747" t="n" s="43917">
        <v>0.001975503338367789</v>
      </c>
      <c r="BA747" t="n" s="44510">
        <v>-0.0015798025352262307</v>
      </c>
      <c r="BB747" t="n" s="45103">
        <v>3.2167907034979636E-4</v>
      </c>
      <c r="BC747" t="n" s="45696">
        <v>2.077702193473163E-6</v>
      </c>
      <c r="BD747" t="n" s="46289">
        <v>-7.083778066566622E-7</v>
      </c>
      <c r="BE747" t="n" s="46882">
        <v>4.439902248274265E-6</v>
      </c>
      <c r="BF747" t="n" s="47475">
        <v>2.618402889911287E-5</v>
      </c>
      <c r="BG747" t="n" s="48068">
        <v>-5.6730881775741085E-6</v>
      </c>
      <c r="BH747" t="n" s="48661">
        <v>0.004707372055798078</v>
      </c>
      <c r="BI747" t="n" s="49254">
        <v>9.170642417184472E-6</v>
      </c>
      <c r="BJ747" t="s" s="49729">
        <v>2555</v>
      </c>
      <c r="BK747" t="s" s="50204">
        <v>2565</v>
      </c>
      <c r="BL747" t="n" s="50679">
        <v>0.08020484447479248</v>
      </c>
      <c r="BM747" t="s" s="51154">
        <v>2566</v>
      </c>
      <c r="BN747" t="s" s="51629">
        <v>2565</v>
      </c>
      <c r="BO747" t="n" s="52104">
        <v>-0.019673308357596397</v>
      </c>
    </row>
    <row r="748" spans="1:23" x14ac:dyDescent="0.25">
      <c r="A748" s="116" t="str">
        <f>IF(ISBLANK(TBL_DATA[[#This Row],[Row.names]]), "",   DATE(YEAR(TBL_DATA[[#This Row],[Row.names]]), MONTH(TBL_DATA[[#This Row],[Row.names]]), DAY(TBL_DATA[[#This Row],[Row.names]])))</f>
        <v/>
      </c>
      <c r="B748" s="932" t="s">
        <v>875</v>
      </c>
      <c r="C748" s="2145" t="s">
        <v>2088</v>
      </c>
      <c r="D748" s="3358" t="n">
        <v>0.0017638342460181468</v>
      </c>
      <c r="E748" s="4571" t="n">
        <v>0.2172539118204173</v>
      </c>
      <c r="F748" s="5722" t="n">
        <v>-0.07985212240112238</v>
      </c>
      <c r="G748" s="6873" t="n">
        <v>0.6147591236512635</v>
      </c>
      <c r="H748" s="8024" t="n">
        <v>0.4558134809497884</v>
      </c>
      <c r="I748" s="9175" t="n">
        <v>0.003978128241187354</v>
      </c>
      <c r="J748" s="10326" t="n">
        <v>0.04026788839401907</v>
      </c>
      <c r="K748" s="11475" t="n">
        <v>1.0483207604617395</v>
      </c>
      <c r="L748" s="12624" t="n">
        <v>0.4307306475311808</v>
      </c>
      <c r="M748" s="13773" t="n">
        <v>0.004068776096818301</v>
      </c>
      <c r="N748" s="14922" t="n">
        <v>0.085606188300654</v>
      </c>
      <c r="O748" s="16073" t="n">
        <v>0.062446235267344684</v>
      </c>
      <c r="P748" s="17286" t="n">
        <v>-4.258503577929673E-4</v>
      </c>
      <c r="Q748" s="18437" t="n">
        <v>-0.014040326227775023</v>
      </c>
      <c r="R748" s="19588" t="n">
        <v>-0.01222748862988309</v>
      </c>
      <c r="S748" s="20676" t="n">
        <v>0.051899584659607756</v>
      </c>
      <c r="T748" s="21764" t="n">
        <v>0.05949489364808866</v>
      </c>
      <c r="U748" s="22852" t="n">
        <v>0.8723367919034021</v>
      </c>
      <c r="V748" s="23940" t="n">
        <v>0.10320526865065793</v>
      </c>
      <c r="W748" s="25026" t="n">
        <v>0.059887620128596025</v>
      </c>
      <c r="X748" t="n" s="26112">
        <v>1.7233155772269193</v>
      </c>
      <c r="Y748" t="n" s="27261">
        <v>0.6751396010824638</v>
      </c>
      <c r="Z748" t="n" s="28412">
        <v>0.6563007294915805</v>
      </c>
      <c r="AA748" t="n" s="29623">
        <v>0.0</v>
      </c>
      <c r="AB748" t="n" s="30836">
        <v>0.0</v>
      </c>
      <c r="AC748" t="n" s="32049">
        <v>0.05428672907286703</v>
      </c>
      <c r="AD748" t="n" s="32524">
        <v>0.33539719878491503</v>
      </c>
      <c r="AE748" t="n" s="32999">
        <v>0.040738856137555</v>
      </c>
      <c r="AF748" t="n" s="33474">
        <v>0.204946171802259</v>
      </c>
      <c r="AG748" t="n" s="33949">
        <v>0.06732050364559501</v>
      </c>
      <c r="AH748" t="n" s="34424">
        <v>0.0</v>
      </c>
      <c r="AI748" t="n" s="34899">
        <v>0.0027790720176709997</v>
      </c>
      <c r="AJ748" t="n" s="35374">
        <v>0.35307032066994</v>
      </c>
      <c r="AK748" t="n" s="35849">
        <v>0.033587842981453994</v>
      </c>
      <c r="AL748" t="n" s="36324">
        <v>-0.010955837424907</v>
      </c>
      <c r="AM748" t="n" s="36799">
        <v>0.087405351571848</v>
      </c>
      <c r="AN748" t="n" s="37274">
        <v>-0.42454444909830596</v>
      </c>
      <c r="AO748" t="n" s="37749">
        <v>1.2544200131251602</v>
      </c>
      <c r="AP748" t="n" s="38224">
        <v>-0.5646749820371361</v>
      </c>
      <c r="AQ748" t="n" s="38699">
        <v>0.6897450310880241</v>
      </c>
      <c r="AR748" t="n" s="39174">
        <v>1.8190949951622963</v>
      </c>
      <c r="AS748" t="n" s="39767">
        <v>0.0019376101070958094</v>
      </c>
      <c r="AT748" t="n" s="40360">
        <v>9.539948167017937E-5</v>
      </c>
      <c r="AU748" t="n" s="40953">
        <v>8.477391802176926E-4</v>
      </c>
      <c r="AV748" t="n" s="41546">
        <v>1.856475965655403E-4</v>
      </c>
      <c r="AW748" t="n" s="42139">
        <v>1.4569717828902353E-6</v>
      </c>
      <c r="AX748" t="n" s="42732">
        <v>6.097151675870346E-4</v>
      </c>
      <c r="AY748" t="n" s="43325">
        <v>2.7903164756412884E-4</v>
      </c>
      <c r="AZ748" t="n" s="43918">
        <v>0.0019995246150257715</v>
      </c>
      <c r="BA748" t="n" s="44511">
        <v>-0.0014107877054508875</v>
      </c>
      <c r="BB748" t="n" s="45104">
        <v>2.634702177644463E-4</v>
      </c>
      <c r="BC748" t="n" s="45697">
        <v>1.9311105179771832E-5</v>
      </c>
      <c r="BD748" t="n" s="46290">
        <v>-1.4182833325629717E-6</v>
      </c>
      <c r="BE748" t="n" s="46883">
        <v>7.317944402311793E-6</v>
      </c>
      <c r="BF748" t="n" s="47476">
        <v>4.149175132178151E-5</v>
      </c>
      <c r="BG748" t="n" s="48069">
        <v>-9.325461020059125E-6</v>
      </c>
      <c r="BH748" t="n" s="48662">
        <v>0.004776277648793643</v>
      </c>
      <c r="BI748" t="n" s="49255">
        <v>1.3774784837264449E-5</v>
      </c>
      <c r="BJ748" t="s" s="49730">
        <v>2555</v>
      </c>
      <c r="BK748" t="s" s="50205">
        <v>2565</v>
      </c>
      <c r="BL748" t="n" s="50680">
        <v>0.07998887449502945</v>
      </c>
      <c r="BM748" t="s" s="51155">
        <v>2566</v>
      </c>
      <c r="BN748" t="s" s="51630">
        <v>2565</v>
      </c>
      <c r="BO748" t="n" s="52105">
        <v>-0.019839411601424217</v>
      </c>
    </row>
    <row r="749" spans="1:23" x14ac:dyDescent="0.25">
      <c r="A749" s="116" t="str">
        <f>IF(ISBLANK(TBL_DATA[[#This Row],[Row.names]]), "",   DATE(YEAR(TBL_DATA[[#This Row],[Row.names]]), MONTH(TBL_DATA[[#This Row],[Row.names]]), DAY(TBL_DATA[[#This Row],[Row.names]])))</f>
        <v/>
      </c>
      <c r="B749" s="933" t="s">
        <v>876</v>
      </c>
      <c r="C749" s="2146" t="s">
        <v>2089</v>
      </c>
      <c r="D749" s="3359" t="n">
        <v>-0.00544301445290903</v>
      </c>
      <c r="E749" s="4572" t="n">
        <v>0.21062838118551874</v>
      </c>
      <c r="F749" s="5723" t="n">
        <v>-0.07784305327810348</v>
      </c>
      <c r="G749" s="6874" t="n">
        <v>0.6040926173813962</v>
      </c>
      <c r="H749" s="8025" t="n">
        <v>0.42846680006008736</v>
      </c>
      <c r="I749" s="9176" t="n">
        <v>0.003979230496249636</v>
      </c>
      <c r="J749" s="10327" t="n">
        <v>0.06936499582816524</v>
      </c>
      <c r="K749" s="11476" t="n">
        <v>1.0130387115885053</v>
      </c>
      <c r="L749" s="12625" t="n">
        <v>0.4308703490413041</v>
      </c>
      <c r="M749" s="13774" t="n">
        <v>0.003970854471808535</v>
      </c>
      <c r="N749" s="14923" t="n">
        <v>0.08355619120645708</v>
      </c>
      <c r="O749" s="16074" t="n">
        <v>0.05974043475262619</v>
      </c>
      <c r="P749" s="17287" t="n">
        <v>-0.005866546901049707</v>
      </c>
      <c r="Q749" s="18438" t="n">
        <v>-0.01361709245968479</v>
      </c>
      <c r="R749" s="19589" t="n">
        <v>-0.011847666580988642</v>
      </c>
      <c r="S749" s="20677" t="n">
        <v>0.04336307778503823</v>
      </c>
      <c r="T749" s="21765" t="n">
        <v>0.0597422623587356</v>
      </c>
      <c r="U749" s="22853" t="n">
        <v>0.7258358835602016</v>
      </c>
      <c r="V749" s="23941" t="n">
        <v>0.1008678702425918</v>
      </c>
      <c r="W749" s="25027" t="n">
        <v>0.059903676286767855</v>
      </c>
      <c r="X749" t="n" s="26113">
        <v>1.6838343903923731</v>
      </c>
      <c r="Y749" t="n" s="27262">
        <v>0.6545737544846169</v>
      </c>
      <c r="Z749" t="n" s="28413">
        <v>0.6564071518815927</v>
      </c>
      <c r="AA749" t="n" s="29624">
        <v>0.0</v>
      </c>
      <c r="AB749" t="n" s="30837">
        <v>0.0</v>
      </c>
      <c r="AC749" t="n" s="32050">
        <v>0.05252770361484395</v>
      </c>
      <c r="AD749" t="n" s="32525">
        <v>0.330493535599427</v>
      </c>
      <c r="AE749" t="n" s="33000">
        <v>0.040854776348333004</v>
      </c>
      <c r="AF749" t="n" s="33475">
        <v>0.203951702890022</v>
      </c>
      <c r="AG749" t="n" s="33950">
        <v>0.06486580400881199</v>
      </c>
      <c r="AH749" t="n" s="34425">
        <v>0.0</v>
      </c>
      <c r="AI749" t="n" s="34900">
        <v>0.002819304468196</v>
      </c>
      <c r="AJ749" t="n" s="35375">
        <v>0.35252856709399405</v>
      </c>
      <c r="AK749" t="n" s="35850">
        <v>0.034322441565397</v>
      </c>
      <c r="AL749" t="n" s="36325">
        <v>-0.011126859814166</v>
      </c>
      <c r="AM749" t="n" s="36800">
        <v>0.08692353849975801</v>
      </c>
      <c r="AN749" t="n" s="37275">
        <v>-0.42336164382212904</v>
      </c>
      <c r="AO749" t="n" s="37750">
        <v>1.2448725764220019</v>
      </c>
      <c r="AP749" t="n" s="38225">
        <v>-0.562601409584358</v>
      </c>
      <c r="AQ749" t="n" s="38700">
        <v>0.6822711668376439</v>
      </c>
      <c r="AR749" t="n" s="39175">
        <v>1.80747398600636</v>
      </c>
      <c r="AS749" t="n" s="39768">
        <v>0.0020055044793720134</v>
      </c>
      <c r="AT749" t="n" s="40361">
        <v>1.0240191353449847E-4</v>
      </c>
      <c r="AU749" t="n" s="40954">
        <v>7.904967381813706E-4</v>
      </c>
      <c r="AV749" t="n" s="41547">
        <v>1.815621800964406E-4</v>
      </c>
      <c r="AW749" t="n" s="42140">
        <v>1.7038211654363644E-6</v>
      </c>
      <c r="AX749" t="n" s="42733">
        <v>5.949143867907654E-4</v>
      </c>
      <c r="AY749" t="n" s="43326">
        <v>2.5064668124400645E-4</v>
      </c>
      <c r="AZ749" t="n" s="43919">
        <v>0.001991951433330994</v>
      </c>
      <c r="BA749" t="n" s="44512">
        <v>-0.001489350262040574</v>
      </c>
      <c r="BB749" t="n" s="45105">
        <v>2.8739001401581466E-4</v>
      </c>
      <c r="BC749" t="n" s="45698">
        <v>1.9429274044904624E-5</v>
      </c>
      <c r="BD749" t="n" s="46291">
        <v>-1.7405106937749822E-6</v>
      </c>
      <c r="BE749" t="n" s="46884">
        <v>8.618943243796481E-6</v>
      </c>
      <c r="BF749" t="n" s="47477">
        <v>4.8402735619837446E-5</v>
      </c>
      <c r="BG749" t="n" s="48070">
        <v>-1.0976358813177808E-5</v>
      </c>
      <c r="BH749" t="n" s="48663">
        <v>0.004676496849991963</v>
      </c>
      <c r="BI749" t="n" s="49256">
        <v>1.5849000387028585E-5</v>
      </c>
      <c r="BJ749" t="s" s="49731">
        <v>2555</v>
      </c>
      <c r="BK749" t="s" s="50206">
        <v>2565</v>
      </c>
      <c r="BL749" t="n" s="50681">
        <v>0.07920078933238983</v>
      </c>
      <c r="BM749" t="s" s="51156">
        <v>2566</v>
      </c>
      <c r="BN749" t="s" s="51631">
        <v>2565</v>
      </c>
      <c r="BO749" t="n" s="52106">
        <v>-0.019911346957087517</v>
      </c>
    </row>
    <row r="750" spans="1:23" x14ac:dyDescent="0.25">
      <c r="A750" s="116" t="str">
        <f>IF(ISBLANK(TBL_DATA[[#This Row],[Row.names]]), "",   DATE(YEAR(TBL_DATA[[#This Row],[Row.names]]), MONTH(TBL_DATA[[#This Row],[Row.names]]), DAY(TBL_DATA[[#This Row],[Row.names]])))</f>
        <v/>
      </c>
      <c r="B750" s="934" t="s">
        <v>877</v>
      </c>
      <c r="C750" s="2147" t="s">
        <v>2090</v>
      </c>
      <c r="D750" s="3360" t="n">
        <v>-0.005046816980827982</v>
      </c>
      <c r="E750" s="4573" t="n">
        <v>0.20451856131387935</v>
      </c>
      <c r="F750" s="5724" t="n">
        <v>-0.06076487978707257</v>
      </c>
      <c r="G750" s="6875" t="n">
        <v>0.5834370960281929</v>
      </c>
      <c r="H750" s="8026" t="n">
        <v>0.40569677672928856</v>
      </c>
      <c r="I750" s="9177" t="n">
        <v>0.0039485391899402355</v>
      </c>
      <c r="J750" s="10328" t="n">
        <v>0.08731805464212061</v>
      </c>
      <c r="K750" s="11477" t="n">
        <v>0.9710625174442264</v>
      </c>
      <c r="L750" s="12626" t="n">
        <v>0.40584354522379956</v>
      </c>
      <c r="M750" s="13775" t="n">
        <v>0.00394805159630652</v>
      </c>
      <c r="N750" s="14924" t="n">
        <v>0.08130788801693274</v>
      </c>
      <c r="O750" s="16075" t="n">
        <v>0.056740421817108457</v>
      </c>
      <c r="P750" s="17288" t="n">
        <v>-0.01088375649335871</v>
      </c>
      <c r="Q750" s="18439" t="n">
        <v>-0.013154128212024302</v>
      </c>
      <c r="R750" s="19590" t="n">
        <v>-0.011432313477269241</v>
      </c>
      <c r="S750" s="20678" t="n">
        <v>0.048274624590209925</v>
      </c>
      <c r="T750" s="21766" t="n">
        <v>0.05948160442701139</v>
      </c>
      <c r="U750" s="22854" t="n">
        <v>0.8115891468503794</v>
      </c>
      <c r="V750" s="23942" t="n">
        <v>0.11436695069305713</v>
      </c>
      <c r="W750" s="25028" t="n">
        <v>0.05929132725697707</v>
      </c>
      <c r="X750" t="n" s="26114">
        <v>1.9288984744324318</v>
      </c>
      <c r="Y750" t="n" s="27263">
        <v>0.6369433073117956</v>
      </c>
      <c r="Z750" t="n" s="28414">
        <v>0.6370585100473891</v>
      </c>
      <c r="AA750" t="n" s="29625">
        <v>0.0</v>
      </c>
      <c r="AB750" t="n" s="30838">
        <v>0.0</v>
      </c>
      <c r="AC750" t="n" s="32051">
        <v>0.05644108585328444</v>
      </c>
      <c r="AD750" t="n" s="32526">
        <v>0.328689646746182</v>
      </c>
      <c r="AE750" t="n" s="33001">
        <v>0.040294881848692</v>
      </c>
      <c r="AF750" t="n" s="33476">
        <v>0.203432944153814</v>
      </c>
      <c r="AG750" t="n" s="33951">
        <v>0.061788649885453</v>
      </c>
      <c r="AH750" t="n" s="34426">
        <v>0.0</v>
      </c>
      <c r="AI750" t="n" s="34901">
        <v>0.002787996392221</v>
      </c>
      <c r="AJ750" t="n" s="35376">
        <v>0.35946639217412396</v>
      </c>
      <c r="AK750" t="n" s="35851">
        <v>0.03259479527726701</v>
      </c>
      <c r="AL750" t="n" s="36326">
        <v>-0.01116728865716</v>
      </c>
      <c r="AM750" t="n" s="36801">
        <v>0.08545614057596601</v>
      </c>
      <c r="AN750" t="n" s="37276">
        <v>-0.430018442198467</v>
      </c>
      <c r="AO750" t="n" s="37751">
        <v>1.2419978406588201</v>
      </c>
      <c r="AP750" t="n" s="38226">
        <v>-0.568672124460728</v>
      </c>
      <c r="AQ750" t="n" s="38701">
        <v>0.6733257161980921</v>
      </c>
      <c r="AR750" t="n" s="39176">
        <v>1.8106699651195481</v>
      </c>
      <c r="AS750" t="n" s="39769">
        <v>0.0021455198410139037</v>
      </c>
      <c r="AT750" t="n" s="40362">
        <v>1.123475891517528E-4</v>
      </c>
      <c r="AU750" t="n" s="40955">
        <v>9.327619723567069E-4</v>
      </c>
      <c r="AV750" t="n" s="41548">
        <v>2.0238516889434647E-4</v>
      </c>
      <c r="AW750" t="n" s="42141">
        <v>7.391927172371822E-7</v>
      </c>
      <c r="AX750" t="n" s="42734">
        <v>6.925993909754021E-4</v>
      </c>
      <c r="AY750" t="n" s="43327">
        <v>2.261738041368946E-4</v>
      </c>
      <c r="AZ750" t="n" s="43920">
        <v>0.0021090581866514513</v>
      </c>
      <c r="BA750" t="n" s="44513">
        <v>-0.0018338527391692412</v>
      </c>
      <c r="BB750" t="n" s="45106">
        <v>3.7333382062451934E-4</v>
      </c>
      <c r="BC750" t="n" s="45699">
        <v>2.3007215965614748E-5</v>
      </c>
      <c r="BD750" t="n" s="46292">
        <v>-5.84374944550686E-7</v>
      </c>
      <c r="BE750" t="n" s="46885">
        <v>3.61185788194588E-6</v>
      </c>
      <c r="BF750" t="n" s="47478">
        <v>2.1246823497755253E-5</v>
      </c>
      <c r="BG750" t="n" s="48071">
        <v>-4.614243703057253E-6</v>
      </c>
      <c r="BH750" t="n" s="48664">
        <v>0.004956996428457118</v>
      </c>
      <c r="BI750" t="n" s="49257">
        <v>7.416952129379863E-6</v>
      </c>
      <c r="BJ750" t="s" s="49732">
        <v>2555</v>
      </c>
      <c r="BK750" t="s" s="50207">
        <v>2565</v>
      </c>
      <c r="BL750" t="n" s="50682">
        <v>0.07873950898647308</v>
      </c>
      <c r="BM750" t="s" s="51157">
        <v>2566</v>
      </c>
      <c r="BN750" t="s" s="51632">
        <v>2565</v>
      </c>
      <c r="BO750" t="n" s="52107">
        <v>-0.02019432745873928</v>
      </c>
    </row>
    <row r="751" spans="1:23" x14ac:dyDescent="0.25">
      <c r="A751" s="116" t="str">
        <f>IF(ISBLANK(TBL_DATA[[#This Row],[Row.names]]), "",   DATE(YEAR(TBL_DATA[[#This Row],[Row.names]]), MONTH(TBL_DATA[[#This Row],[Row.names]]), DAY(TBL_DATA[[#This Row],[Row.names]])))</f>
        <v/>
      </c>
      <c r="B751" s="935" t="s">
        <v>878</v>
      </c>
      <c r="C751" s="2148" t="s">
        <v>2091</v>
      </c>
      <c r="D751" s="3361" t="n">
        <v>2.2497706223646708E-4</v>
      </c>
      <c r="E751" s="4574" t="n">
        <v>0.20478955036121294</v>
      </c>
      <c r="F751" s="5725" t="n">
        <v>-0.06662579672467561</v>
      </c>
      <c r="G751" s="6876" t="n">
        <v>0.5799355342538266</v>
      </c>
      <c r="H751" s="8027" t="n">
        <v>0.40210071610851233</v>
      </c>
      <c r="I751" s="9178" t="n">
        <v>0.003958466792800352</v>
      </c>
      <c r="J751" s="10329" t="n">
        <v>0.06047940557427944</v>
      </c>
      <c r="K751" s="11478" t="n">
        <v>1.0113144741042266</v>
      </c>
      <c r="L751" s="12627" t="n">
        <v>0.4268581412876445</v>
      </c>
      <c r="M751" s="13776" t="n">
        <v>0.0038756455662406005</v>
      </c>
      <c r="N751" s="14925" t="n">
        <v>0.08126681884171655</v>
      </c>
      <c r="O751" s="16076" t="n">
        <v>0.056740421817108457</v>
      </c>
      <c r="P751" s="17289" t="n">
        <v>-0.010661228026684344</v>
      </c>
      <c r="Q751" s="18440" t="n">
        <v>-0.01317018159187531</v>
      </c>
      <c r="R751" s="19591" t="n">
        <v>-0.011449236557622328</v>
      </c>
      <c r="S751" s="20679" t="n">
        <v>0.048419266210925294</v>
      </c>
      <c r="T751" s="21767" t="n">
        <v>0.059472252314848637</v>
      </c>
      <c r="U751" s="22855" t="n">
        <v>0.81414885642117</v>
      </c>
      <c r="V751" s="23943" t="n">
        <v>0.11562557955262909</v>
      </c>
      <c r="W751" s="25029" t="n">
        <v>0.05928131069546312</v>
      </c>
      <c r="X751" t="n" s="26115">
        <v>1.9504558552460964</v>
      </c>
      <c r="Y751" t="n" s="27264">
        <v>0.6341141191524695</v>
      </c>
      <c r="Z751" t="n" s="28415">
        <v>0.6533438155272033</v>
      </c>
      <c r="AA751" t="n" s="29626">
        <v>0.0</v>
      </c>
      <c r="AB751" t="n" s="30839">
        <v>0.0</v>
      </c>
      <c r="AC751" t="n" s="32052">
        <v>0.05908106698287121</v>
      </c>
      <c r="AD751" t="n" s="32527">
        <v>0.332286309297416</v>
      </c>
      <c r="AE751" t="n" s="33002">
        <v>0.036766831955545004</v>
      </c>
      <c r="AF751" t="n" s="33477">
        <v>0.19672673660854398</v>
      </c>
      <c r="AG751" t="n" s="33952">
        <v>0.06152706899160101</v>
      </c>
      <c r="AH751" t="n" s="34427">
        <v>0.0</v>
      </c>
      <c r="AI751" t="n" s="34902">
        <v>0.004738669372736</v>
      </c>
      <c r="AJ751" t="n" s="35377">
        <v>0.361727525022686</v>
      </c>
      <c r="AK751" t="n" s="35852">
        <v>0.032036466472119995</v>
      </c>
      <c r="AL751" t="n" s="36327">
        <v>-0.01103255639337</v>
      </c>
      <c r="AM751" t="n" s="36802">
        <v>0.086547079794461</v>
      </c>
      <c r="AN751" t="n" s="37277">
        <v>-0.45916891877237404</v>
      </c>
      <c r="AO751" t="n" s="37752">
        <v>1.2388085875573798</v>
      </c>
      <c r="AP751" t="n" s="38227">
        <v>-0.5966533752080151</v>
      </c>
      <c r="AQ751" t="n" s="38702">
        <v>0.6421552123493647</v>
      </c>
      <c r="AR751" t="n" s="39177">
        <v>1.835461962765395</v>
      </c>
      <c r="AS751" t="n" s="39770">
        <v>0.0020805939458740977</v>
      </c>
      <c r="AT751" t="n" s="40363">
        <v>1.0899438982794165E-4</v>
      </c>
      <c r="AU751" t="n" s="40956">
        <v>9.046338908520418E-4</v>
      </c>
      <c r="AV751" t="n" s="41549">
        <v>1.963492820862479E-4</v>
      </c>
      <c r="AW751" t="n" s="42142">
        <v>7.156768305931333E-7</v>
      </c>
      <c r="AX751" t="n" s="42735">
        <v>6.717050568936619E-4</v>
      </c>
      <c r="AY751" t="n" s="43328">
        <v>2.1929246919986605E-4</v>
      </c>
      <c r="AZ751" t="n" s="43921">
        <v>0.0020440150427655187</v>
      </c>
      <c r="BA751" t="n" s="44514">
        <v>-0.0017785142386772068</v>
      </c>
      <c r="BB751" t="n" s="45107">
        <v>3.621452307038203E-4</v>
      </c>
      <c r="BC751" t="n" s="45700">
        <v>2.2308333187599015E-5</v>
      </c>
      <c r="BD751" t="n" s="46293">
        <v>-5.653365490268895E-7</v>
      </c>
      <c r="BE751" t="n" s="46886">
        <v>3.496619967734065E-6</v>
      </c>
      <c r="BF751" t="n" s="47479">
        <v>2.057154900881789E-5</v>
      </c>
      <c r="BG751" t="n" s="48072">
        <v>-4.467063555607255E-6</v>
      </c>
      <c r="BH751" t="n" s="48665">
        <v>0.004806020894984735</v>
      </c>
      <c r="BI751" t="n" s="49258">
        <v>7.182415687530695E-6</v>
      </c>
      <c r="BJ751" t="s" s="49733">
        <v>2555</v>
      </c>
      <c r="BK751" t="s" s="50208">
        <v>2565</v>
      </c>
      <c r="BL751" t="n" s="50683">
        <v>0.07922963052988052</v>
      </c>
      <c r="BM751" t="s" s="51158">
        <v>2566</v>
      </c>
      <c r="BN751" t="s" s="51633">
        <v>2565</v>
      </c>
      <c r="BO751" t="n" s="52108">
        <v>-0.020213328301906586</v>
      </c>
    </row>
    <row r="752" spans="1:23" x14ac:dyDescent="0.25">
      <c r="A752" s="116" t="str">
        <f>IF(ISBLANK(TBL_DATA[[#This Row],[Row.names]]), "",   DATE(YEAR(TBL_DATA[[#This Row],[Row.names]]), MONTH(TBL_DATA[[#This Row],[Row.names]]), DAY(TBL_DATA[[#This Row],[Row.names]])))</f>
        <v/>
      </c>
      <c r="B752" s="936" t="s">
        <v>879</v>
      </c>
      <c r="C752" s="2149" t="s">
        <v>2092</v>
      </c>
      <c r="D752" s="3362" t="n">
        <v>-0.003704195741829294</v>
      </c>
      <c r="E752" s="4575" t="n">
        <v>0.20032677403896448</v>
      </c>
      <c r="F752" s="5726" t="n">
        <v>-0.08042464737777455</v>
      </c>
      <c r="G752" s="6877" t="n">
        <v>0.5631476747004807</v>
      </c>
      <c r="H752" s="8028" t="n">
        <v>0.3819549115968512</v>
      </c>
      <c r="I752" s="9179" t="n">
        <v>0.003932380443663478</v>
      </c>
      <c r="J752" s="10330" t="n">
        <v>0.04100938363291595</v>
      </c>
      <c r="K752" s="11479" t="n">
        <v>0.9814846207299557</v>
      </c>
      <c r="L752" s="12628" t="n">
        <v>0.4103988044857603</v>
      </c>
      <c r="M752" s="13777" t="n">
        <v>0.003840825935920879</v>
      </c>
      <c r="N752" s="14926" t="n">
        <v>0.07940461023068834</v>
      </c>
      <c r="O752" s="16077" t="n">
        <v>0.057222021393503235</v>
      </c>
      <c r="P752" s="17290" t="n">
        <v>-0.014325932493054472</v>
      </c>
      <c r="Q752" s="18441" t="n">
        <v>-0.013072938928514575</v>
      </c>
      <c r="R752" s="19592" t="n">
        <v>-0.01139142891469883</v>
      </c>
      <c r="S752" s="20680" t="n">
        <v>0.04872880795893941</v>
      </c>
      <c r="T752" s="21768" t="n">
        <v>0.05945338775204809</v>
      </c>
      <c r="U752" s="22856" t="n">
        <v>0.8196136469491727</v>
      </c>
      <c r="V752" s="23944" t="n">
        <v>0.12322058095456834</v>
      </c>
      <c r="W752" s="25030" t="n">
        <v>0.058946758963167534</v>
      </c>
      <c r="X752" t="n" s="26116">
        <v>2.0903707535737777</v>
      </c>
      <c r="Y752" t="n" s="27265">
        <v>0.6180250088765432</v>
      </c>
      <c r="Z752" t="n" s="28416">
        <v>0.6406237620364705</v>
      </c>
      <c r="AA752" t="n" s="29627">
        <v>0.0</v>
      </c>
      <c r="AB752" t="n" s="30840">
        <v>0.0</v>
      </c>
      <c r="AC752" t="n" s="32053">
        <v>0.05666856952305</v>
      </c>
      <c r="AD752" t="n" s="32528">
        <v>0.326832954217597</v>
      </c>
      <c r="AE752" t="n" s="33003">
        <v>0.036523841022224</v>
      </c>
      <c r="AF752" t="n" s="33478">
        <v>0.19451173776885097</v>
      </c>
      <c r="AG752" t="n" s="33953">
        <v>0.062154562478106995</v>
      </c>
      <c r="AH752" t="n" s="34428">
        <v>0.0</v>
      </c>
      <c r="AI752" t="n" s="34903">
        <v>0.00624816152549</v>
      </c>
      <c r="AJ752" t="n" s="35378">
        <v>0.36023581283357003</v>
      </c>
      <c r="AK752" t="n" s="35853">
        <v>0.032016361222588</v>
      </c>
      <c r="AL752" t="n" s="36328">
        <v>-0.010729889539431998</v>
      </c>
      <c r="AM752" t="n" s="36803">
        <v>0.08571330511210501</v>
      </c>
      <c r="AN752" t="n" s="37278">
        <v>-0.459116830094028</v>
      </c>
      <c r="AO752" t="n" s="37753">
        <v>1.212926940604999</v>
      </c>
      <c r="AP752" t="n" s="38228">
        <v>-0.578536924057927</v>
      </c>
      <c r="AQ752" t="n" s="38703">
        <v>0.6343900165470719</v>
      </c>
      <c r="AR752" t="n" s="39178">
        <v>1.791463864662926</v>
      </c>
      <c r="AS752" t="n" s="39771">
        <v>0.002001936205581048</v>
      </c>
      <c r="AT752" t="n" s="40364">
        <v>1.1058480679916831E-4</v>
      </c>
      <c r="AU752" t="n" s="40957">
        <v>8.815657518658008E-4</v>
      </c>
      <c r="AV752" t="n" s="41550">
        <v>1.947402683656665E-4</v>
      </c>
      <c r="AW752" t="n" s="42143">
        <v>8.005548589168501E-7</v>
      </c>
      <c r="AX752" t="n" s="42736">
        <v>6.432172170803018E-4</v>
      </c>
      <c r="AY752" t="n" s="43329">
        <v>2.1235608461664951E-4</v>
      </c>
      <c r="AZ752" t="n" s="43922">
        <v>0.0020080156819403225</v>
      </c>
      <c r="BA752" t="n" s="44515">
        <v>-0.0017492159367610768</v>
      </c>
      <c r="BB752" t="n" s="45108">
        <v>3.653233665379058E-4</v>
      </c>
      <c r="BC752" t="n" s="45701">
        <v>2.2411053185411583E-5</v>
      </c>
      <c r="BD752" t="n" s="46294">
        <v>-6.808028897466392E-7</v>
      </c>
      <c r="BE752" t="n" s="46887">
        <v>3.947447625217606E-6</v>
      </c>
      <c r="BF752" t="n" s="47480">
        <v>2.2941087386330705E-5</v>
      </c>
      <c r="BG752" t="n" s="48073">
        <v>-5.038759384065563E-6</v>
      </c>
      <c r="BH752" t="n" s="48666">
        <v>0.004662685252362484</v>
      </c>
      <c r="BI752" t="n" s="49259">
        <v>7.880828969896576E-6</v>
      </c>
      <c r="BJ752" t="s" s="49734">
        <v>2555</v>
      </c>
      <c r="BK752" t="s" s="50209">
        <v>2565</v>
      </c>
      <c r="BL752" t="n" s="50684">
        <v>0.07974911481142044</v>
      </c>
      <c r="BM752" t="s" s="51159">
        <v>2566</v>
      </c>
      <c r="BN752" t="s" s="51634">
        <v>2565</v>
      </c>
      <c r="BO752" t="n" s="52109">
        <v>-0.020337460562586784</v>
      </c>
    </row>
    <row r="753" spans="1:23" x14ac:dyDescent="0.25">
      <c r="A753" s="116" t="str">
        <f>IF(ISBLANK(TBL_DATA[[#This Row],[Row.names]]), "",   DATE(YEAR(TBL_DATA[[#This Row],[Row.names]]), MONTH(TBL_DATA[[#This Row],[Row.names]]), DAY(TBL_DATA[[#This Row],[Row.names]])))</f>
        <v/>
      </c>
      <c r="B753" s="937" t="s">
        <v>880</v>
      </c>
      <c r="C753" s="2150" t="s">
        <v>2093</v>
      </c>
      <c r="D753" s="3363" t="n">
        <v>-0.0011752646415283887</v>
      </c>
      <c r="E753" s="4576" t="n">
        <v>0.19891607242315668</v>
      </c>
      <c r="F753" s="5727" t="n">
        <v>-0.11411690928158646</v>
      </c>
      <c r="G753" s="6878" t="n">
        <v>0.617438024791098</v>
      </c>
      <c r="H753" s="8029" t="n">
        <v>0.3588667142303482</v>
      </c>
      <c r="I753" s="9180" t="n">
        <v>0.0039049045100206367</v>
      </c>
      <c r="J753" s="10331" t="n">
        <v>0.040251612882040266</v>
      </c>
      <c r="K753" s="11480" t="n">
        <v>0.9581651241333271</v>
      </c>
      <c r="L753" s="12629" t="n">
        <v>0.37902739141467473</v>
      </c>
      <c r="M753" s="13778" t="n">
        <v>0.0038430185219200386</v>
      </c>
      <c r="N753" s="14927" t="n">
        <v>0.07741703356386592</v>
      </c>
      <c r="O753" s="16078" t="n">
        <v>0.05459190535616509</v>
      </c>
      <c r="P753" s="17291" t="n">
        <v>-0.015484360372666872</v>
      </c>
      <c r="Q753" s="18442" t="n">
        <v>-0.01262317863857337</v>
      </c>
      <c r="R753" s="19593" t="n">
        <v>-0.010983758499121072</v>
      </c>
      <c r="S753" s="20681" t="n">
        <v>0.04495747099488967</v>
      </c>
      <c r="T753" s="21769" t="n">
        <v>0.0595263015595908</v>
      </c>
      <c r="U753" s="22857" t="n">
        <v>0.755253893102757</v>
      </c>
      <c r="V753" s="23945" t="n">
        <v>0.11647987271839466</v>
      </c>
      <c r="W753" s="25031" t="n">
        <v>0.059033796364668184</v>
      </c>
      <c r="X753" t="n" s="26117">
        <v>1.9731048973856615</v>
      </c>
      <c r="Y753" t="n" s="27266">
        <v>0.5990548507694002</v>
      </c>
      <c r="Z753" t="n" s="28417">
        <v>0.6156520051251964</v>
      </c>
      <c r="AA753" t="n" s="29628">
        <v>0.0</v>
      </c>
      <c r="AB753" t="n" s="30841">
        <v>0.0</v>
      </c>
      <c r="AC753" t="n" s="32054">
        <v>0.05714294985580681</v>
      </c>
      <c r="AD753" t="n" s="32529">
        <v>0.319365079521527</v>
      </c>
      <c r="AE753" t="n" s="33004">
        <v>0.036979543701157</v>
      </c>
      <c r="AF753" t="n" s="33479">
        <v>0.19119607703154598</v>
      </c>
      <c r="AG753" t="n" s="33954">
        <v>0.062532552754808</v>
      </c>
      <c r="AH753" t="n" s="34429">
        <v>0.0</v>
      </c>
      <c r="AI753" t="n" s="34904">
        <v>0.006294999166874001</v>
      </c>
      <c r="AJ753" t="n" s="35379">
        <v>0.36755570335061805</v>
      </c>
      <c r="AK753" t="n" s="35854">
        <v>0.031868798325596</v>
      </c>
      <c r="AL753" t="n" s="36329">
        <v>-0.010691144957625</v>
      </c>
      <c r="AM753" t="n" s="36804">
        <v>0.11993097261312599</v>
      </c>
      <c r="AN753" t="n" s="37279">
        <v>-0.466636565362808</v>
      </c>
      <c r="AO753" t="n" s="37754">
        <v>1.2438188759725195</v>
      </c>
      <c r="AP753" t="n" s="38229">
        <v>-0.585422859827701</v>
      </c>
      <c r="AQ753" t="n" s="38704">
        <v>0.6583960161448185</v>
      </c>
      <c r="AR753" t="n" s="39179">
        <v>1.8292417358002204</v>
      </c>
      <c r="AS753" t="n" s="39772">
        <v>0.001822540035209726</v>
      </c>
      <c r="AT753" t="n" s="40365">
        <v>1.4521477076873154E-4</v>
      </c>
      <c r="AU753" t="n" s="40958">
        <v>0.0010934535534830553</v>
      </c>
      <c r="AV753" t="n" s="41551">
        <v>2.0170470638867537E-4</v>
      </c>
      <c r="AW753" t="n" s="42144">
        <v>3.1969855435500285E-9</v>
      </c>
      <c r="AX753" t="n" s="42737">
        <v>6.054598111398409E-4</v>
      </c>
      <c r="AY753" t="n" s="43330">
        <v>2.032334151542773E-4</v>
      </c>
      <c r="AZ753" t="n" s="43923">
        <v>0.0021961053121251906</v>
      </c>
      <c r="BA753" t="n" s="44516">
        <v>-0.0018807968161364036</v>
      </c>
      <c r="BB753" t="n" s="45109">
        <v>4.622712627651747E-4</v>
      </c>
      <c r="BC753" t="n" s="45702">
        <v>2.275332380851218E-5</v>
      </c>
      <c r="BD753" t="n" s="46295">
        <v>2.7808701468356855E-7</v>
      </c>
      <c r="BE753" t="n" s="46888">
        <v>-1.9380106495021278E-7</v>
      </c>
      <c r="BF753" t="n" s="47481">
        <v>4.988111044941493E-7</v>
      </c>
      <c r="BG753" t="n" s="48074">
        <v>2.2293688699536815E-7</v>
      </c>
      <c r="BH753" t="n" s="48667">
        <v>0.004870215361808996</v>
      </c>
      <c r="BI753" t="n" s="49260">
        <v>9.21175942106367E-7</v>
      </c>
      <c r="BJ753" t="s" s="49735">
        <v>2555</v>
      </c>
      <c r="BK753" t="s" s="50210">
        <v>2565</v>
      </c>
      <c r="BL753" t="n" s="50685">
        <v>0.08141715824604034</v>
      </c>
      <c r="BM753" t="s" s="51160">
        <v>2566</v>
      </c>
      <c r="BN753" t="s" s="51635">
        <v>2565</v>
      </c>
      <c r="BO753" t="n" s="52110">
        <v>-0.020441601052880287</v>
      </c>
    </row>
    <row r="754" spans="1:23" x14ac:dyDescent="0.25">
      <c r="A754" s="116" t="str">
        <f>IF(ISBLANK(TBL_DATA[[#This Row],[Row.names]]), "",   DATE(YEAR(TBL_DATA[[#This Row],[Row.names]]), MONTH(TBL_DATA[[#This Row],[Row.names]]), DAY(TBL_DATA[[#This Row],[Row.names]])))</f>
        <v/>
      </c>
      <c r="B754" s="938" t="s">
        <v>881</v>
      </c>
      <c r="C754" s="2151" t="s">
        <v>2094</v>
      </c>
      <c r="D754" s="3364" t="n">
        <v>0.00201100035941102</v>
      </c>
      <c r="E754" s="4577" t="n">
        <v>0.20132709307570318</v>
      </c>
      <c r="F754" s="5728" t="n">
        <v>-0.1281436583998966</v>
      </c>
      <c r="G754" s="6879" t="n">
        <v>0.6333249208505285</v>
      </c>
      <c r="H754" s="8030" t="n">
        <v>0.35398630517204516</v>
      </c>
      <c r="I754" s="9181" t="n">
        <v>0.0038959075726282383</v>
      </c>
      <c r="J754" s="10332" t="n">
        <v>0.020190463136042558</v>
      </c>
      <c r="K754" s="11481" t="n">
        <v>0.990096974586997</v>
      </c>
      <c r="L754" s="12630" t="n">
        <v>0.376155320700133</v>
      </c>
      <c r="M754" s="13779" t="n">
        <v>0.0038284768061846147</v>
      </c>
      <c r="N754" s="14928" t="n">
        <v>0.07694635521965909</v>
      </c>
      <c r="O754" s="16079" t="n">
        <v>0.05393152699232153</v>
      </c>
      <c r="P754" s="17292" t="n">
        <v>-0.013504499067530595</v>
      </c>
      <c r="Q754" s="18443" t="n">
        <v>-0.012445676843288263</v>
      </c>
      <c r="R754" s="19594" t="n">
        <v>-0.010816224013627812</v>
      </c>
      <c r="S754" s="20682" t="n">
        <v>0.043696233408450524</v>
      </c>
      <c r="T754" s="21770" t="n">
        <v>0.05952867673073218</v>
      </c>
      <c r="U754" s="22858" t="n">
        <v>0.7340366997590587</v>
      </c>
      <c r="V754" s="23946" t="n">
        <v>0.12031549944055042</v>
      </c>
      <c r="W754" s="25032" t="n">
        <v>0.058884773306475235</v>
      </c>
      <c r="X754" t="n" s="26118">
        <v>2.043236182881254</v>
      </c>
      <c r="Y754" t="n" s="27267">
        <v>0.5949674824492892</v>
      </c>
      <c r="Z754" t="n" s="28418">
        <v>0.6133150256598423</v>
      </c>
      <c r="AA754" t="n" s="29629">
        <v>0.0</v>
      </c>
      <c r="AB754" t="n" s="30842">
        <v>0.0</v>
      </c>
      <c r="AC754" t="n" s="32055">
        <v>0.05516789641847204</v>
      </c>
      <c r="AD754" t="n" s="32530">
        <v>0.32369615971126203</v>
      </c>
      <c r="AE754" t="n" s="33005">
        <v>0.037553198429133</v>
      </c>
      <c r="AF754" t="n" s="33480">
        <v>0.184823549625461</v>
      </c>
      <c r="AG754" t="n" s="33955">
        <v>0.06759997769441001</v>
      </c>
      <c r="AH754" t="n" s="34430">
        <v>0.0</v>
      </c>
      <c r="AI754" t="n" s="34905">
        <v>0.00630838277323</v>
      </c>
      <c r="AJ754" t="n" s="35380">
        <v>0.36430631342347203</v>
      </c>
      <c r="AK754" t="n" s="35855">
        <v>0.03330018272964501</v>
      </c>
      <c r="AL754" t="n" s="36330">
        <v>-0.009594603788817</v>
      </c>
      <c r="AM754" t="n" s="36805">
        <v>0.120122634949548</v>
      </c>
      <c r="AN754" t="n" s="37280">
        <v>-0.464245274875908</v>
      </c>
      <c r="AO754" t="n" s="37755">
        <v>1.2580242053229873</v>
      </c>
      <c r="AP754" t="n" s="38230">
        <v>-0.594153684651551</v>
      </c>
      <c r="AQ754" t="n" s="38705">
        <v>0.6638705206714363</v>
      </c>
      <c r="AR754" t="n" s="39180">
        <v>1.8521778899745382</v>
      </c>
      <c r="AS754" t="n" s="39773">
        <v>0.001903085786799284</v>
      </c>
      <c r="AT754" t="n" s="40366">
        <v>1.2294872996619462E-4</v>
      </c>
      <c r="AU754" t="n" s="40959">
        <v>0.001111267565651907</v>
      </c>
      <c r="AV754" t="n" s="41552">
        <v>2.0448728970681235E-4</v>
      </c>
      <c r="AW754" t="n" s="42145">
        <v>-4.110241982072337E-7</v>
      </c>
      <c r="AX754" t="n" s="42738">
        <v>5.892303075121219E-4</v>
      </c>
      <c r="AY754" t="n" s="43331">
        <v>1.9390359293309899E-4</v>
      </c>
      <c r="AZ754" t="n" s="43924">
        <v>0.0020930947576846353</v>
      </c>
      <c r="BA754" t="n" s="44517">
        <v>-0.0018617530828338106</v>
      </c>
      <c r="BB754" t="n" s="45110">
        <v>4.544345438294465E-4</v>
      </c>
      <c r="BC754" t="n" s="45703">
        <v>1.6273030072199517E-5</v>
      </c>
      <c r="BD754" t="n" s="46296">
        <v>7.771322659451962E-7</v>
      </c>
      <c r="BE754" t="n" s="46889">
        <v>-2.345826108960501E-6</v>
      </c>
      <c r="BF754" t="n" s="47482">
        <v>-1.115845725475959E-5</v>
      </c>
      <c r="BG754" t="n" s="48075">
        <v>2.9571341689225674E-6</v>
      </c>
      <c r="BH754" t="n" s="48668">
        <v>0.004839022942001513</v>
      </c>
      <c r="BI754" t="n" s="49261">
        <v>-2.69142794897642E-6</v>
      </c>
      <c r="BJ754" t="s" s="49736">
        <v>2555</v>
      </c>
      <c r="BK754" t="s" s="50211">
        <v>2565</v>
      </c>
      <c r="BL754" t="n" s="50686">
        <v>0.08176124840974808</v>
      </c>
      <c r="BM754" t="s" s="51161">
        <v>2566</v>
      </c>
      <c r="BN754" t="s" s="51636">
        <v>2565</v>
      </c>
      <c r="BO754" t="n" s="52111">
        <v>-0.020526666194200516</v>
      </c>
    </row>
    <row r="755" spans="1:23" x14ac:dyDescent="0.25">
      <c r="A755" s="116" t="str">
        <f>IF(ISBLANK(TBL_DATA[[#This Row],[Row.names]]), "",   DATE(YEAR(TBL_DATA[[#This Row],[Row.names]]), MONTH(TBL_DATA[[#This Row],[Row.names]]), DAY(TBL_DATA[[#This Row],[Row.names]])))</f>
        <v/>
      </c>
      <c r="B755" s="939" t="s">
        <v>882</v>
      </c>
      <c r="C755" s="2152" t="s">
        <v>2095</v>
      </c>
      <c r="D755" s="3365" t="n">
        <v>-0.0033176102717976915</v>
      </c>
      <c r="E755" s="4578" t="n">
        <v>0.19734155797192643</v>
      </c>
      <c r="F755" s="5729" t="n">
        <v>-0.12963301212372202</v>
      </c>
      <c r="G755" s="6880" t="n">
        <v>0.6519104961670076</v>
      </c>
      <c r="H755" s="8031" t="n">
        <v>0.3619184856828834</v>
      </c>
      <c r="I755" s="9182" t="n">
        <v>0.0038856679090882654</v>
      </c>
      <c r="J755" s="10333" t="n">
        <v>-0.024528869577448487</v>
      </c>
      <c r="K755" s="11482" t="n">
        <v>1.0714827960019995</v>
      </c>
      <c r="L755" s="12631" t="n">
        <v>0.41509061239854683</v>
      </c>
      <c r="M755" s="13780" t="n">
        <v>0.0037202480264962126</v>
      </c>
      <c r="N755" s="14929" t="n">
        <v>0.07721965723195962</v>
      </c>
      <c r="O755" s="16080" t="n">
        <v>0.05433816113364213</v>
      </c>
      <c r="P755" s="17293" t="n">
        <v>-0.016777306674506276</v>
      </c>
      <c r="Q755" s="18444" t="n">
        <v>-0.01257618791136997</v>
      </c>
      <c r="R755" s="19595" t="n">
        <v>-0.010940947507547965</v>
      </c>
      <c r="S755" s="20683" t="n">
        <v>0.026610496822198737</v>
      </c>
      <c r="T755" s="21771" t="n">
        <v>0.059275858265588566</v>
      </c>
      <c r="U755" s="22859" t="n">
        <v>0.44892638589843814</v>
      </c>
      <c r="V755" s="23947" t="n">
        <v>0.10936150914776421</v>
      </c>
      <c r="W755" s="25033" t="n">
        <v>0.05892201708958557</v>
      </c>
      <c r="X755" t="n" s="26119">
        <v>1.8560381084966928</v>
      </c>
      <c r="Y755" t="n" s="27268">
        <v>0.6015966137561642</v>
      </c>
      <c r="Z755" t="n" s="28419">
        <v>0.644275261358487</v>
      </c>
      <c r="AA755" t="n" s="29630">
        <v>0.0</v>
      </c>
      <c r="AB755" t="n" s="30843">
        <v>0.0</v>
      </c>
      <c r="AC755" t="n" s="32056">
        <v>0.05352084291731506</v>
      </c>
      <c r="AD755" t="n" s="32531">
        <v>0.325490717961923</v>
      </c>
      <c r="AE755" t="n" s="33006">
        <v>0.045366150877483996</v>
      </c>
      <c r="AF755" t="n" s="33481">
        <v>0.18529986501264598</v>
      </c>
      <c r="AG755" t="n" s="33956">
        <v>0.067499874681966</v>
      </c>
      <c r="AH755" t="n" s="34431">
        <v>0.0</v>
      </c>
      <c r="AI755" t="n" s="34906">
        <v>0.006328810002178</v>
      </c>
      <c r="AJ755" t="n" s="35381">
        <v>0.36245546529323003</v>
      </c>
      <c r="AK755" t="n" s="35856">
        <v>0.030201447822497</v>
      </c>
      <c r="AL755" t="n" s="36331">
        <v>-0.009783589654308</v>
      </c>
      <c r="AM755" t="n" s="36806">
        <v>0.120156539889693</v>
      </c>
      <c r="AN755" t="n" s="37281">
        <v>-0.47604536557539706</v>
      </c>
      <c r="AO755" t="n" s="37756">
        <v>1.2622426095608679</v>
      </c>
      <c r="AP755" t="n" s="38231">
        <v>-0.6052726932489558</v>
      </c>
      <c r="AQ755" t="n" s="38706">
        <v>0.656969916311912</v>
      </c>
      <c r="AR755" t="n" s="39181">
        <v>1.8675153028098237</v>
      </c>
      <c r="AS755" t="n" s="39774">
        <v>0.0018548793525317005</v>
      </c>
      <c r="AT755" t="n" s="40367">
        <v>1.214310149631725E-4</v>
      </c>
      <c r="AU755" t="n" s="40960">
        <v>0.001080921259257272</v>
      </c>
      <c r="AV755" t="n" s="41553">
        <v>1.9961219894356122E-4</v>
      </c>
      <c r="AW755" t="n" s="42146">
        <v>-3.663021898383506E-7</v>
      </c>
      <c r="AX755" t="n" s="42739">
        <v>5.767769637009425E-4</v>
      </c>
      <c r="AY755" t="n" s="43332">
        <v>1.87865718539729E-4</v>
      </c>
      <c r="AZ755" t="n" s="43925">
        <v>0.0020192875227934893</v>
      </c>
      <c r="BA755" t="n" s="44518">
        <v>-0.0018173736604906142</v>
      </c>
      <c r="BB755" t="n" s="45111">
        <v>4.411757375704236E-4</v>
      </c>
      <c r="BC755" t="n" s="45704">
        <v>1.591114653251497E-5</v>
      </c>
      <c r="BD755" t="n" s="46297">
        <v>7.135083047134074E-7</v>
      </c>
      <c r="BE755" t="n" s="46890">
        <v>-2.1062077286604307E-6</v>
      </c>
      <c r="BF755" t="n" s="47483">
        <v>-9.913992364944538E-6</v>
      </c>
      <c r="BG755" t="n" s="48076">
        <v>2.6534984741208736E-6</v>
      </c>
      <c r="BH755" t="n" s="48669">
        <v>0.004691106405457331</v>
      </c>
      <c r="BI755" t="n" s="49262">
        <v>-2.332259990205914E-6</v>
      </c>
      <c r="BJ755" t="s" s="49737">
        <v>2555</v>
      </c>
      <c r="BK755" t="s" s="50212">
        <v>2565</v>
      </c>
      <c r="BL755" t="n" s="50687">
        <v>0.08272276073694229</v>
      </c>
      <c r="BM755" t="s" s="51162">
        <v>2566</v>
      </c>
      <c r="BN755" t="s" s="51637">
        <v>2565</v>
      </c>
      <c r="BO755" t="n" s="52112">
        <v>-0.02076801471412182</v>
      </c>
    </row>
    <row r="756" spans="1:23" x14ac:dyDescent="0.25">
      <c r="A756" s="116" t="str">
        <f>IF(ISBLANK(TBL_DATA[[#This Row],[Row.names]]), "",   DATE(YEAR(TBL_DATA[[#This Row],[Row.names]]), MONTH(TBL_DATA[[#This Row],[Row.names]]), DAY(TBL_DATA[[#This Row],[Row.names]])))</f>
        <v/>
      </c>
      <c r="B756" s="940" t="s">
        <v>883</v>
      </c>
      <c r="C756" s="2153" t="s">
        <v>2096</v>
      </c>
      <c r="D756" s="3366" t="n">
        <v>7.095601373092078E-4</v>
      </c>
      <c r="E756" s="4579" t="n">
        <v>0.19819114381220704</v>
      </c>
      <c r="F756" s="5730" t="n">
        <v>-0.13679916501550893</v>
      </c>
      <c r="G756" s="6881" t="n">
        <v>0.6423713297448992</v>
      </c>
      <c r="H756" s="8032" t="n">
        <v>0.35114707821462193</v>
      </c>
      <c r="I756" s="9183" t="n">
        <v>0.0038868999998843737</v>
      </c>
      <c r="J756" s="10334" t="n">
        <v>-0.06077256025296729</v>
      </c>
      <c r="K756" s="11483" t="n">
        <v>1.1137158051917617</v>
      </c>
      <c r="L756" s="12632" t="n">
        <v>0.44941754822654745</v>
      </c>
      <c r="M756" s="13781" t="n">
        <v>0.0035804813661134654</v>
      </c>
      <c r="N756" s="14930" t="n">
        <v>0.07660030618083485</v>
      </c>
      <c r="O756" s="16081" t="n">
        <v>0.05433816113364213</v>
      </c>
      <c r="P756" s="17294" t="n">
        <v>-0.016079651045224685</v>
      </c>
      <c r="Q756" s="18445" t="n">
        <v>-0.012542932805105551</v>
      </c>
      <c r="R756" s="19596" t="n">
        <v>-0.010920808075442868</v>
      </c>
      <c r="S756" s="20684" t="n">
        <v>0.027950655893372645</v>
      </c>
      <c r="T756" s="21772" t="n">
        <v>0.059210572466675285</v>
      </c>
      <c r="U756" s="22860" t="n">
        <v>0.4720551538173989</v>
      </c>
      <c r="V756" s="23948" t="n">
        <v>0.10765679448913268</v>
      </c>
      <c r="W756" s="25034" t="n">
        <v>0.05893453912210579</v>
      </c>
      <c r="X756" t="n" s="26120">
        <v>1.8267181875483884</v>
      </c>
      <c r="Y756" t="n" s="27269">
        <v>0.5925766433252512</v>
      </c>
      <c r="Z756" t="n" s="28420">
        <v>0.6703861187603362</v>
      </c>
      <c r="AA756" t="n" s="29631">
        <v>0.0</v>
      </c>
      <c r="AB756" t="n" s="30844">
        <v>0.0</v>
      </c>
      <c r="AC756" t="n" s="32057">
        <v>0.05374030416910414</v>
      </c>
      <c r="AD756" t="n" s="32532">
        <v>0.316535328863109</v>
      </c>
      <c r="AE756" t="n" s="33007">
        <v>0.060987191648988005</v>
      </c>
      <c r="AF756" t="n" s="33482">
        <v>0.174505486399807</v>
      </c>
      <c r="AG756" t="n" s="33957">
        <v>0.067883388507724</v>
      </c>
      <c r="AH756" t="n" s="34432">
        <v>0.0</v>
      </c>
      <c r="AI756" t="n" s="34907">
        <v>0.006329795586252</v>
      </c>
      <c r="AJ756" t="n" s="35382">
        <v>0.351052596567587</v>
      </c>
      <c r="AK756" t="n" s="35857">
        <v>0.024577314013877</v>
      </c>
      <c r="AL756" t="n" s="36332">
        <v>-0.009795699420656001</v>
      </c>
      <c r="AM756" t="n" s="36807">
        <v>0.121262390788815</v>
      </c>
      <c r="AN756" t="n" s="37282">
        <v>-0.476383300704242</v>
      </c>
      <c r="AO756" t="n" s="37757">
        <v>1.2681212355428944</v>
      </c>
      <c r="AP756" t="n" s="38232">
        <v>-0.631166743291634</v>
      </c>
      <c r="AQ756" t="n" s="38707">
        <v>0.6369544922512603</v>
      </c>
      <c r="AR756" t="n" s="39182">
        <v>1.8992879788345283</v>
      </c>
      <c r="AS756" t="n" s="39775">
        <v>0.0018648041892833944</v>
      </c>
      <c r="AT756" t="n" s="40368">
        <v>1.4504533015982087E-4</v>
      </c>
      <c r="AU756" t="n" s="40961">
        <v>0.0014112773003886444</v>
      </c>
      <c r="AV756" t="n" s="41554">
        <v>2.5650138224028127E-4</v>
      </c>
      <c r="AW756" t="n" s="42147">
        <v>-1.1884222593926503E-6</v>
      </c>
      <c r="AX756" t="n" s="42740">
        <v>6.020305897425604E-4</v>
      </c>
      <c r="AY756" t="n" s="43333">
        <v>1.7262488869782845E-4</v>
      </c>
      <c r="AZ756" t="n" s="43926">
        <v>0.0020792242561552734</v>
      </c>
      <c r="BA756" t="n" s="44519">
        <v>-0.0020258668837448424</v>
      </c>
      <c r="BB756" t="n" s="45112">
        <v>5.013460662537551E-4</v>
      </c>
      <c r="BC756" t="n" s="45705">
        <v>2.2273407844740942E-5</v>
      </c>
      <c r="BD756" t="n" s="46298">
        <v>1.70017982343335E-6</v>
      </c>
      <c r="BE756" t="n" s="46891">
        <v>-6.374573816102487E-6</v>
      </c>
      <c r="BF756" t="n" s="47484">
        <v>-3.305611636576987E-5</v>
      </c>
      <c r="BG756" t="n" s="48077">
        <v>8.07686979061287E-6</v>
      </c>
      <c r="BH756" t="n" s="48670">
        <v>0.005067240119850172</v>
      </c>
      <c r="BI756" t="n" s="49263">
        <v>-9.514374520280835E-6</v>
      </c>
      <c r="BJ756" t="s" s="49738">
        <v>2555</v>
      </c>
      <c r="BK756" t="s" s="50213">
        <v>2565</v>
      </c>
      <c r="BL756" t="n" s="50688">
        <v>0.0822601318359375</v>
      </c>
      <c r="BM756" t="s" s="51163">
        <v>2566</v>
      </c>
      <c r="BN756" t="s" s="51638">
        <v>2565</v>
      </c>
      <c r="BO756" t="n" s="52113">
        <v>-0.02059035934507847</v>
      </c>
    </row>
    <row r="757" spans="1:23" x14ac:dyDescent="0.25">
      <c r="A757" s="116" t="str">
        <f>IF(ISBLANK(TBL_DATA[[#This Row],[Row.names]]), "",   DATE(YEAR(TBL_DATA[[#This Row],[Row.names]]), MONTH(TBL_DATA[[#This Row],[Row.names]]), DAY(TBL_DATA[[#This Row],[Row.names]])))</f>
        <v/>
      </c>
      <c r="B757" s="941" t="s">
        <v>884</v>
      </c>
      <c r="C757" s="2154" t="s">
        <v>2097</v>
      </c>
      <c r="D757" s="3367" t="n">
        <v>-0.00263962595079159</v>
      </c>
      <c r="E757" s="4580" t="n">
        <v>0.19502836737499174</v>
      </c>
      <c r="F757" s="5731" t="n">
        <v>-0.10660552094379394</v>
      </c>
      <c r="G757" s="6882" t="n">
        <v>0.5908498987647116</v>
      </c>
      <c r="H757" s="8033" t="n">
        <v>0.3208971174759386</v>
      </c>
      <c r="I757" s="9184" t="n">
        <v>0.003940562665260633</v>
      </c>
      <c r="J757" s="10335" t="n">
        <v>-0.0491928277717264</v>
      </c>
      <c r="K757" s="11484" t="n">
        <v>1.1494090909936354</v>
      </c>
      <c r="L757" s="12633" t="n">
        <v>0.44411028445159084</v>
      </c>
      <c r="M757" s="13782" t="n">
        <v>0.003565207167972399</v>
      </c>
      <c r="N757" s="14931" t="n">
        <v>0.07590855456638235</v>
      </c>
      <c r="O757" s="16082" t="n">
        <v>0.054594013005328935</v>
      </c>
      <c r="P757" s="17295" t="n">
        <v>-0.018676832731837623</v>
      </c>
      <c r="Q757" s="18446" t="n">
        <v>-0.012564125354032143</v>
      </c>
      <c r="R757" s="19597" t="n">
        <v>-0.010956649487494608</v>
      </c>
      <c r="S757" s="20685" t="n">
        <v>0.0360638332538088</v>
      </c>
      <c r="T757" s="21773" t="n">
        <v>0.05934429803965577</v>
      </c>
      <c r="U757" s="22861" t="n">
        <v>0.6077051114449072</v>
      </c>
      <c r="V757" s="23949" t="n">
        <v>0.10909156465834369</v>
      </c>
      <c r="W757" s="25035" t="n">
        <v>0.058922704154003774</v>
      </c>
      <c r="X757" t="n" s="26121">
        <v>1.8514351339547432</v>
      </c>
      <c r="Y757" t="n" s="27270">
        <v>0.5664778172849654</v>
      </c>
      <c r="Z757" t="n" s="28421">
        <v>0.6664159995465226</v>
      </c>
      <c r="AA757" t="n" s="29632">
        <v>0.0</v>
      </c>
      <c r="AB757" t="n" s="30845">
        <v>0.0</v>
      </c>
      <c r="AC757" t="n" s="32058">
        <v>0.05159219847802466</v>
      </c>
      <c r="AD757" t="n" s="32533">
        <v>0.31421018644436505</v>
      </c>
      <c r="AE757" t="n" s="33008">
        <v>0.063547526922143</v>
      </c>
      <c r="AF757" t="n" s="33483">
        <v>0.176132313640948</v>
      </c>
      <c r="AG757" t="n" s="33958">
        <v>0.068633152901173</v>
      </c>
      <c r="AH757" t="n" s="34433">
        <v>0.0</v>
      </c>
      <c r="AI757" t="n" s="34908">
        <v>0.006319877014033</v>
      </c>
      <c r="AJ757" t="n" s="35383">
        <v>0.34115831141011804</v>
      </c>
      <c r="AK757" t="n" s="35858">
        <v>0.018059404608241</v>
      </c>
      <c r="AL757" t="n" s="36333">
        <v>-0.009760965732635999</v>
      </c>
      <c r="AM757" t="n" s="36808">
        <v>0.12057449428575501</v>
      </c>
      <c r="AN757" t="n" s="37283">
        <v>-0.46457190771838897</v>
      </c>
      <c r="AO757" t="n" s="37758">
        <v>1.2597986945055477</v>
      </c>
      <c r="AP757" t="n" s="38233">
        <v>-0.6254963007297969</v>
      </c>
      <c r="AQ757" t="n" s="38708">
        <v>0.6343023937757508</v>
      </c>
      <c r="AR757" t="n" s="39183">
        <v>1.8852949952353446</v>
      </c>
      <c r="AS757" t="n" s="39776">
        <v>0.001798897949983368</v>
      </c>
      <c r="AT757" t="n" s="40369">
        <v>1.0669207806729674E-4</v>
      </c>
      <c r="AU757" t="n" s="40962">
        <v>0.0015033732113678435</v>
      </c>
      <c r="AV757" t="n" s="41555">
        <v>2.4339995079503119E-4</v>
      </c>
      <c r="AW757" t="n" s="42148">
        <v>-9.14283637941585E-7</v>
      </c>
      <c r="AX757" t="n" s="42741">
        <v>5.610303301525266E-4</v>
      </c>
      <c r="AY757" t="n" s="43334">
        <v>1.6553688216210477E-4</v>
      </c>
      <c r="AZ757" t="n" s="43927">
        <v>0.0019644656305640162</v>
      </c>
      <c r="BA757" t="n" s="44520">
        <v>-0.0019768976402121104</v>
      </c>
      <c r="BB757" t="n" s="45113">
        <v>5.204095733441217E-4</v>
      </c>
      <c r="BC757" t="n" s="45706">
        <v>2.109177910462278E-5</v>
      </c>
      <c r="BD757" t="n" s="46299">
        <v>1.3519943396055477E-6</v>
      </c>
      <c r="BE757" t="n" s="46892">
        <v>-4.936961698787317E-6</v>
      </c>
      <c r="BF757" t="n" s="47485">
        <v>-2.536710762913947E-5</v>
      </c>
      <c r="BG757" t="n" s="48078">
        <v>6.251830057899712E-6</v>
      </c>
      <c r="BH757" t="n" s="48671">
        <v>0.004936965940822361</v>
      </c>
      <c r="BI757" t="n" s="49264">
        <v>-7.180234201057564E-6</v>
      </c>
      <c r="BJ757" t="s" s="49739">
        <v>2555</v>
      </c>
      <c r="BK757" t="s" s="50214">
        <v>2565</v>
      </c>
      <c r="BL757" t="n" s="50689">
        <v>0.08117585629224777</v>
      </c>
      <c r="BM757" t="s" s="51164">
        <v>2566</v>
      </c>
      <c r="BN757" t="s" s="51639">
        <v>2565</v>
      </c>
      <c r="BO757" t="n" s="52114">
        <v>-0.0202755406498909</v>
      </c>
    </row>
    <row r="758" spans="1:23" x14ac:dyDescent="0.25">
      <c r="A758" s="116" t="str">
        <f>IF(ISBLANK(TBL_DATA[[#This Row],[Row.names]]), "",   DATE(YEAR(TBL_DATA[[#This Row],[Row.names]]), MONTH(TBL_DATA[[#This Row],[Row.names]]), DAY(TBL_DATA[[#This Row],[Row.names]])))</f>
        <v/>
      </c>
      <c r="B758" s="942" t="s">
        <v>885</v>
      </c>
      <c r="C758" s="2155" t="s">
        <v>2098</v>
      </c>
      <c r="D758" s="3368" t="n">
        <v>0.00753650833959831</v>
      </c>
      <c r="E758" s="4581" t="n">
        <v>0.20403470863176998</v>
      </c>
      <c r="F758" s="5732" t="n">
        <v>-0.12288141262884666</v>
      </c>
      <c r="G758" s="6883" t="n">
        <v>0.6020165360602928</v>
      </c>
      <c r="H758" s="8034" t="n">
        <v>0.35067369124528636</v>
      </c>
      <c r="I758" s="9185" t="n">
        <v>0.0038782675138084076</v>
      </c>
      <c r="J758" s="10336" t="n">
        <v>-0.04063452180100302</v>
      </c>
      <c r="K758" s="11485" t="n">
        <v>1.165205535367373</v>
      </c>
      <c r="L758" s="12634" t="n">
        <v>0.4434901095018364</v>
      </c>
      <c r="M758" s="13783" t="n">
        <v>0.0035903989333035654</v>
      </c>
      <c r="N758" s="14932" t="n">
        <v>0.07640231764926333</v>
      </c>
      <c r="O758" s="16083" t="n">
        <v>0.054594013005328935</v>
      </c>
      <c r="P758" s="17296" t="n">
        <v>-0.011281082497880068</v>
      </c>
      <c r="Q758" s="18447" t="n">
        <v>-0.012624649964120604</v>
      </c>
      <c r="R758" s="19598" t="n">
        <v>-0.011006717934321203</v>
      </c>
      <c r="S758" s="20686" t="n">
        <v>0.03697068680184823</v>
      </c>
      <c r="T758" s="21774" t="n">
        <v>0.059400597276373875</v>
      </c>
      <c r="U758" s="22862" t="n">
        <v>0.6223958764224924</v>
      </c>
      <c r="V758" s="23950" t="n">
        <v>0.11182287327236673</v>
      </c>
      <c r="W758" s="25036" t="n">
        <v>0.059051774443293494</v>
      </c>
      <c r="X758" t="n" s="26122">
        <v>1.8936412042918118</v>
      </c>
      <c r="Y758" t="n" s="27271">
        <v>0.5921770776087897</v>
      </c>
      <c r="Z758" t="n" s="28422">
        <v>0.6659505308217994</v>
      </c>
      <c r="AA758" t="n" s="29633">
        <v>0.0</v>
      </c>
      <c r="AB758" t="n" s="30846">
        <v>0.0</v>
      </c>
      <c r="AC758" t="n" s="32059">
        <v>0.05112726445691786</v>
      </c>
      <c r="AD758" t="n" s="32534">
        <v>0.316172070875307</v>
      </c>
      <c r="AE758" t="n" s="33009">
        <v>0.06379589782466899</v>
      </c>
      <c r="AF758" t="n" s="33484">
        <v>0.174901028234989</v>
      </c>
      <c r="AG758" t="n" s="33959">
        <v>0.066287705665539</v>
      </c>
      <c r="AH758" t="n" s="34434">
        <v>0.0</v>
      </c>
      <c r="AI758" t="n" s="34909">
        <v>0.00634467965944</v>
      </c>
      <c r="AJ758" t="n" s="35384">
        <v>0.33730255704222994</v>
      </c>
      <c r="AK758" t="n" s="35859">
        <v>0.026862575088254</v>
      </c>
      <c r="AL758" t="n" s="36334">
        <v>-0.008868812111852</v>
      </c>
      <c r="AM758" t="n" s="36809">
        <v>0.120393524691085</v>
      </c>
      <c r="AN758" t="n" s="37284">
        <v>-0.489411745293798</v>
      </c>
      <c r="AO758" t="n" s="37759">
        <v>1.2629161958885329</v>
      </c>
      <c r="AP758" t="n" s="38234">
        <v>-0.64913671421267</v>
      </c>
      <c r="AQ758" t="n" s="38709">
        <v>0.6137794816758628</v>
      </c>
      <c r="AR758" t="n" s="39184">
        <v>1.912052910101203</v>
      </c>
      <c r="AS758" t="n" s="39777">
        <v>0.0017789055351081855</v>
      </c>
      <c r="AT758" t="n" s="40370">
        <v>1.1103320587632978E-4</v>
      </c>
      <c r="AU758" t="n" s="40963">
        <v>0.0014565124890480931</v>
      </c>
      <c r="AV758" t="n" s="41556">
        <v>2.359203119661661E-4</v>
      </c>
      <c r="AW758" t="n" s="42149">
        <v>-9.964135495887735E-7</v>
      </c>
      <c r="AX758" t="n" s="42742">
        <v>5.566790896677785E-4</v>
      </c>
      <c r="AY758" t="n" s="43335">
        <v>1.6105142511907216E-4</v>
      </c>
      <c r="AZ758" t="n" s="43928">
        <v>0.0019441729954888301</v>
      </c>
      <c r="BA758" t="n" s="44521">
        <v>-0.002013614150498759</v>
      </c>
      <c r="BB758" t="n" s="45114">
        <v>5.157229979462284E-4</v>
      </c>
      <c r="BC758" t="n" s="45707">
        <v>1.9490248683161606E-5</v>
      </c>
      <c r="BD758" t="n" s="46300">
        <v>1.446819544070354E-6</v>
      </c>
      <c r="BE758" t="n" s="46893">
        <v>-5.360578366263188E-6</v>
      </c>
      <c r="BF758" t="n" s="47486">
        <v>-2.7684437439407716E-5</v>
      </c>
      <c r="BG758" t="n" s="48079">
        <v>6.790385404247516E-6</v>
      </c>
      <c r="BH758" t="n" s="48672">
        <v>0.004797595134816291</v>
      </c>
      <c r="BI758" t="n" s="49265">
        <v>-7.909589103439145E-6</v>
      </c>
      <c r="BJ758" t="s" s="49740">
        <v>2555</v>
      </c>
      <c r="BK758" t="s" s="50215">
        <v>2565</v>
      </c>
      <c r="BL758" t="n" s="50690">
        <v>0.08216381072998047</v>
      </c>
      <c r="BM758" t="s" s="51165">
        <v>2566</v>
      </c>
      <c r="BN758" t="s" s="51640">
        <v>2565</v>
      </c>
      <c r="BO758" t="n" s="52115">
        <v>-0.020265839993953705</v>
      </c>
    </row>
    <row r="759" spans="1:23" x14ac:dyDescent="0.25">
      <c r="A759" s="116" t="str">
        <f>IF(ISBLANK(TBL_DATA[[#This Row],[Row.names]]), "",   DATE(YEAR(TBL_DATA[[#This Row],[Row.names]]), MONTH(TBL_DATA[[#This Row],[Row.names]]), DAY(TBL_DATA[[#This Row],[Row.names]])))</f>
        <v/>
      </c>
      <c r="B759" s="943" t="s">
        <v>886</v>
      </c>
      <c r="C759" s="2156" t="s">
        <v>2099</v>
      </c>
      <c r="D759" s="3369" t="n">
        <v>2.102557426249362E-4</v>
      </c>
      <c r="E759" s="4582" t="n">
        <v>0.20428786384357944</v>
      </c>
      <c r="F759" s="5733" t="n">
        <v>-0.12320452685740169</v>
      </c>
      <c r="G759" s="6884" t="n">
        <v>0.5913268197178384</v>
      </c>
      <c r="H759" s="8035" t="n">
        <v>0.3439232425711893</v>
      </c>
      <c r="I759" s="9186" t="n">
        <v>0.003870500476533653</v>
      </c>
      <c r="J759" s="10337" t="n">
        <v>-0.04232306257775598</v>
      </c>
      <c r="K759" s="11486" t="n">
        <v>1.1501311063249877</v>
      </c>
      <c r="L759" s="12635" t="n">
        <v>0.43736488752323033</v>
      </c>
      <c r="M759" s="13784" t="n">
        <v>0.0035842906135365236</v>
      </c>
      <c r="N759" s="14933" t="n">
        <v>0.07585602296022308</v>
      </c>
      <c r="O759" s="16084" t="n">
        <v>0.054594013005328935</v>
      </c>
      <c r="P759" s="17297" t="n">
        <v>-0.011073198667633455</v>
      </c>
      <c r="Q759" s="18448" t="n">
        <v>-0.012603210608895807</v>
      </c>
      <c r="R759" s="19599" t="n">
        <v>-0.010996847176781689</v>
      </c>
      <c r="S759" s="20687" t="n">
        <v>0.038056603602940386</v>
      </c>
      <c r="T759" s="21775" t="n">
        <v>0.05941648900496545</v>
      </c>
      <c r="U759" s="22863" t="n">
        <v>0.6405057626303027</v>
      </c>
      <c r="V759" s="23951" t="n">
        <v>0.1159294281482337</v>
      </c>
      <c r="W759" s="25037" t="n">
        <v>0.059055712152902166</v>
      </c>
      <c r="X759" t="n" s="26123">
        <v>1.9630519033972331</v>
      </c>
      <c r="Y759" t="n" s="27272">
        <v>0.5864496931290776</v>
      </c>
      <c r="Z759" t="n" s="28423">
        <v>0.6613356844471878</v>
      </c>
      <c r="AA759" t="n" s="29634">
        <v>0.0</v>
      </c>
      <c r="AB759" t="n" s="30847">
        <v>0.0</v>
      </c>
      <c r="AC759" t="n" s="32060">
        <v>0.05901895699709865</v>
      </c>
      <c r="AD759" t="n" s="32535">
        <v>0.31510314326885197</v>
      </c>
      <c r="AE759" t="n" s="33010">
        <v>0.062858559865647</v>
      </c>
      <c r="AF759" t="n" s="33485">
        <v>0.18026589205042698</v>
      </c>
      <c r="AG759" t="n" s="33960">
        <v>0.065738769766929</v>
      </c>
      <c r="AH759" t="n" s="34435">
        <v>0.0</v>
      </c>
      <c r="AI759" t="n" s="34910">
        <v>0.006429700627008999</v>
      </c>
      <c r="AJ759" t="n" s="35385">
        <v>0.33350509416877794</v>
      </c>
      <c r="AK759" t="n" s="35860">
        <v>0.023854658861444</v>
      </c>
      <c r="AL759" t="n" s="36335">
        <v>-0.007590708819343</v>
      </c>
      <c r="AM759" t="n" s="36810">
        <v>0.130445777781094</v>
      </c>
      <c r="AN759" t="n" s="37285">
        <v>-0.44702945106914105</v>
      </c>
      <c r="AO759" t="n" s="37760">
        <v>1.2778877744192483</v>
      </c>
      <c r="AP759" t="n" s="38235">
        <v>-0.6143063379175521</v>
      </c>
      <c r="AQ759" t="n" s="38710">
        <v>0.6635814365016962</v>
      </c>
      <c r="AR759" t="n" s="39185">
        <v>1.8921941123368002</v>
      </c>
      <c r="AS759" t="n" s="39778">
        <v>0.0020650231861360385</v>
      </c>
      <c r="AT759" t="n" s="40371">
        <v>1.7884976197562167E-4</v>
      </c>
      <c r="AU759" t="n" s="40964">
        <v>0.0014365375039258022</v>
      </c>
      <c r="AV759" t="n" s="41557">
        <v>2.496444456936371E-4</v>
      </c>
      <c r="AW759" t="n" s="42150">
        <v>-2.9254777500937047E-8</v>
      </c>
      <c r="AX759" t="n" s="42743">
        <v>5.859061185320012E-4</v>
      </c>
      <c r="AY759" t="n" s="43336">
        <v>1.4554184851770313E-4</v>
      </c>
      <c r="AZ759" t="n" s="43929">
        <v>0.002328845562230873</v>
      </c>
      <c r="BA759" t="n" s="44522">
        <v>-0.0024499827744674887</v>
      </c>
      <c r="BB759" t="n" s="45115">
        <v>5.367967122965662E-4</v>
      </c>
      <c r="BC759" t="n" s="45708">
        <v>1.4725837480927284E-5</v>
      </c>
      <c r="BD759" t="n" s="46301">
        <v>2.224387363452429E-7</v>
      </c>
      <c r="BE759" t="n" s="46894">
        <v>-2.916909456843434E-7</v>
      </c>
      <c r="BF759" t="n" s="47487">
        <v>-5.518570005776756E-7</v>
      </c>
      <c r="BG759" t="n" s="48080">
        <v>3.5513544746626055E-7</v>
      </c>
      <c r="BH759" t="n" s="48673">
        <v>0.0050917869627214824</v>
      </c>
      <c r="BI759" t="n" s="49266">
        <v>3.3795858515016003E-7</v>
      </c>
      <c r="BJ759" t="s" s="49741">
        <v>2555</v>
      </c>
      <c r="BK759" t="s" s="50216">
        <v>2565</v>
      </c>
      <c r="BL759" t="n" s="50691">
        <v>0.08135291188955307</v>
      </c>
      <c r="BM759" t="s" s="51166">
        <v>2567</v>
      </c>
      <c r="BN759" t="s" s="51641">
        <v>2565</v>
      </c>
      <c r="BO759" t="n" s="52116">
        <v>-0.019433170557022095</v>
      </c>
    </row>
    <row r="760" spans="1:23" x14ac:dyDescent="0.25">
      <c r="A760" s="116" t="str">
        <f>IF(ISBLANK(TBL_DATA[[#This Row],[Row.names]]), "",   DATE(YEAR(TBL_DATA[[#This Row],[Row.names]]), MONTH(TBL_DATA[[#This Row],[Row.names]]), DAY(TBL_DATA[[#This Row],[Row.names]])))</f>
        <v/>
      </c>
      <c r="B760" s="944" t="s">
        <v>887</v>
      </c>
      <c r="C760" s="2157" t="s">
        <v>2100</v>
      </c>
      <c r="D760" s="3370" t="n">
        <v>0.0019021566183184619</v>
      </c>
      <c r="E760" s="4583" t="n">
        <v>0.20657860797415006</v>
      </c>
      <c r="F760" s="5734" t="n">
        <v>-0.13654163555783017</v>
      </c>
      <c r="G760" s="6885" t="n">
        <v>0.5809663403066846</v>
      </c>
      <c r="H760" s="8036" t="n">
        <v>0.34081117478227346</v>
      </c>
      <c r="I760" s="9187" t="n">
        <v>0.003838212543954707</v>
      </c>
      <c r="J760" s="10338" t="n">
        <v>-0.048739859685775544</v>
      </c>
      <c r="K760" s="11487" t="n">
        <v>1.1369718398565392</v>
      </c>
      <c r="L760" s="12636" t="n">
        <v>0.4247073116721199</v>
      </c>
      <c r="M760" s="13785" t="n">
        <v>0.003585655236038611</v>
      </c>
      <c r="N760" s="14934" t="n">
        <v>0.07504545112043952</v>
      </c>
      <c r="O760" s="16085" t="n">
        <v>0.054594013005328935</v>
      </c>
      <c r="P760" s="17298" t="n">
        <v>-0.009192105007446605</v>
      </c>
      <c r="Q760" s="18449" t="n">
        <v>-0.012530174783013721</v>
      </c>
      <c r="R760" s="19600" t="n">
        <v>-0.010940976407960564</v>
      </c>
      <c r="S760" s="20688" t="n">
        <v>0.03212358865809417</v>
      </c>
      <c r="T760" s="21776" t="n">
        <v>0.059331394090924756</v>
      </c>
      <c r="U760" s="22864" t="n">
        <v>0.5414264935164864</v>
      </c>
      <c r="V760" s="23952" t="n">
        <v>0.10564551504352382</v>
      </c>
      <c r="W760" s="25038" t="n">
        <v>0.058870156679250524</v>
      </c>
      <c r="X760" t="n" s="26124">
        <v>1.7945512803562798</v>
      </c>
      <c r="Y760" t="n" s="27273">
        <v>0.5837903517379107</v>
      </c>
      <c r="Z760" t="n" s="28424">
        <v>0.6516957201578971</v>
      </c>
      <c r="AA760" t="n" s="29635">
        <v>0.0</v>
      </c>
      <c r="AB760" t="n" s="30848">
        <v>0.0</v>
      </c>
      <c r="AC760" t="n" s="32061">
        <v>0.05660902298593691</v>
      </c>
      <c r="AD760" t="n" s="32536">
        <v>0.314442622059143</v>
      </c>
      <c r="AE760" t="n" s="33011">
        <v>0.062547032287917</v>
      </c>
      <c r="AF760" t="n" s="33486">
        <v>0.179996988836164</v>
      </c>
      <c r="AG760" t="n" s="33961">
        <v>0.065921490646258</v>
      </c>
      <c r="AH760" t="n" s="34436">
        <v>0.0</v>
      </c>
      <c r="AI760" t="n" s="34911">
        <v>0.006428420989463999</v>
      </c>
      <c r="AJ760" t="n" s="35386">
        <v>0.33532028266226305</v>
      </c>
      <c r="AK760" t="n" s="35861">
        <v>0.028687632716505</v>
      </c>
      <c r="AL760" t="n" s="36336">
        <v>-0.007151758906069</v>
      </c>
      <c r="AM760" t="n" s="36811">
        <v>0.131578924601052</v>
      </c>
      <c r="AN760" t="n" s="37286">
        <v>-0.43296662730000696</v>
      </c>
      <c r="AO760" t="n" s="37761">
        <v>1.2610868846832117</v>
      </c>
      <c r="AP760" t="n" s="38236">
        <v>-0.576281876090521</v>
      </c>
      <c r="AQ760" t="n" s="38711">
        <v>0.6848050085926908</v>
      </c>
      <c r="AR760" t="n" s="39186">
        <v>1.8373687607737326</v>
      </c>
      <c r="AS760" t="n" s="39779">
        <v>0.002159924880700625</v>
      </c>
      <c r="AT760" t="n" s="40372">
        <v>2.8867548368823005E-4</v>
      </c>
      <c r="AU760" t="n" s="40965">
        <v>0.0014138102547262188</v>
      </c>
      <c r="AV760" t="n" s="41558">
        <v>1.8567493511718552E-4</v>
      </c>
      <c r="AW760" t="n" s="42151">
        <v>-7.496742826507613E-7</v>
      </c>
      <c r="AX760" t="n" s="42744">
        <v>4.990441109926596E-4</v>
      </c>
      <c r="AY760" t="n" s="43337">
        <v>1.3235863785914824E-4</v>
      </c>
      <c r="AZ760" t="n" s="43930">
        <v>0.0024922444375808967</v>
      </c>
      <c r="BA760" t="n" s="44523">
        <v>-0.0024172983210547522</v>
      </c>
      <c r="BB760" t="n" s="45116">
        <v>5.272844503406088E-4</v>
      </c>
      <c r="BC760" t="n" s="45709">
        <v>8.31436489424485E-6</v>
      </c>
      <c r="BD760" t="n" s="46302">
        <v>1.0977801563158125E-6</v>
      </c>
      <c r="BE760" t="n" s="46895">
        <v>-4.040042819857371E-6</v>
      </c>
      <c r="BF760" t="n" s="47488">
        <v>-2.081562460743122E-5</v>
      </c>
      <c r="BG760" t="n" s="48081">
        <v>5.116891762245934E-6</v>
      </c>
      <c r="BH760" t="n" s="48674">
        <v>0.005313846261468611</v>
      </c>
      <c r="BI760" t="n" s="49267">
        <v>-5.921705397469712E-6</v>
      </c>
      <c r="BJ760" t="s" s="49742">
        <v>2555</v>
      </c>
      <c r="BK760" t="s" s="50217">
        <v>2565</v>
      </c>
      <c r="BL760" t="n" s="50692">
        <v>0.07956384122371674</v>
      </c>
      <c r="BM760" t="s" s="51167">
        <v>2567</v>
      </c>
      <c r="BN760" t="s" s="51642">
        <v>2565</v>
      </c>
      <c r="BO760" t="n" s="52117">
        <v>-0.019354313611984253</v>
      </c>
    </row>
    <row r="761" spans="1:23" x14ac:dyDescent="0.25">
      <c r="A761" s="116" t="str">
        <f>IF(ISBLANK(TBL_DATA[[#This Row],[Row.names]]), "",   DATE(YEAR(TBL_DATA[[#This Row],[Row.names]]), MONTH(TBL_DATA[[#This Row],[Row.names]]), DAY(TBL_DATA[[#This Row],[Row.names]])))</f>
        <v/>
      </c>
      <c r="B761" s="945" t="s">
        <v>888</v>
      </c>
      <c r="C761" s="2158" t="s">
        <v>2101</v>
      </c>
      <c r="D761" s="3371" t="n">
        <v>0.002041813556800794</v>
      </c>
      <c r="E761" s="4584" t="n">
        <v>0.2090422165332575</v>
      </c>
      <c r="F761" s="5735" t="n">
        <v>-0.13886932962139487</v>
      </c>
      <c r="G761" s="6886" t="n">
        <v>0.5861625431958405</v>
      </c>
      <c r="H761" s="8037" t="n">
        <v>0.34371112365299544</v>
      </c>
      <c r="I761" s="9188" t="n">
        <v>0.003835571148391022</v>
      </c>
      <c r="J761" s="10339" t="n">
        <v>-0.03583390943869802</v>
      </c>
      <c r="K761" s="11488" t="n">
        <v>1.1291280928319325</v>
      </c>
      <c r="L761" s="12637" t="n">
        <v>0.41866225173483834</v>
      </c>
      <c r="M761" s="13786" t="n">
        <v>0.0036099134002012204</v>
      </c>
      <c r="N761" s="14935" t="n">
        <v>0.07515931129420529</v>
      </c>
      <c r="O761" s="16086" t="n">
        <v>0.054594013005328935</v>
      </c>
      <c r="P761" s="17299" t="n">
        <v>-0.007169060015265516</v>
      </c>
      <c r="Q761" s="18450" t="n">
        <v>-0.012519068499204132</v>
      </c>
      <c r="R761" s="19601" t="n">
        <v>-0.010927458966640023</v>
      </c>
      <c r="S761" s="20689" t="n">
        <v>0.03621597092884277</v>
      </c>
      <c r="T761" s="21777" t="n">
        <v>0.059335526557324346</v>
      </c>
      <c r="U761" s="22865" t="n">
        <v>0.6103589709253585</v>
      </c>
      <c r="V761" s="23953" t="n">
        <v>0.11395722645025397</v>
      </c>
      <c r="W761" s="25039" t="n">
        <v>0.058954356638830224</v>
      </c>
      <c r="X761" t="n" s="26125">
        <v>1.9329737944285557</v>
      </c>
      <c r="Y761" t="n" s="27274">
        <v>0.5862688151803707</v>
      </c>
      <c r="Z761" t="n" s="28425">
        <v>0.6470411515003034</v>
      </c>
      <c r="AA761" t="n" s="29636">
        <v>0.0</v>
      </c>
      <c r="AB761" t="n" s="30849">
        <v>0.0</v>
      </c>
      <c r="AC761" t="n" s="32062">
        <v>0.054818516867014125</v>
      </c>
      <c r="AD761" t="n" s="32537">
        <v>0.31338395160032806</v>
      </c>
      <c r="AE761" t="n" s="33012">
        <v>0.066607390772293</v>
      </c>
      <c r="AF761" t="n" s="33487">
        <v>0.177845092413259</v>
      </c>
      <c r="AG761" t="n" s="33962">
        <v>0.06598608774706499</v>
      </c>
      <c r="AH761" t="n" s="34437">
        <v>0.0</v>
      </c>
      <c r="AI761" t="n" s="34912">
        <v>0.006488477994459001</v>
      </c>
      <c r="AJ761" t="n" s="35387">
        <v>0.329739423872908</v>
      </c>
      <c r="AK761" t="n" s="35862">
        <v>0.028630212095709005</v>
      </c>
      <c r="AL761" t="n" s="36337">
        <v>-0.005908627003865999</v>
      </c>
      <c r="AM761" t="n" s="36812">
        <v>0.133188931283846</v>
      </c>
      <c r="AN761" t="n" s="37287">
        <v>-0.434121150914507</v>
      </c>
      <c r="AO761" t="n" s="37762">
        <v>1.2594394010971157</v>
      </c>
      <c r="AP761" t="n" s="38237">
        <v>-0.577599611235622</v>
      </c>
      <c r="AQ761" t="n" s="38712">
        <v>0.6818397898614937</v>
      </c>
      <c r="AR761" t="n" s="39187">
        <v>1.8370390123327378</v>
      </c>
      <c r="AS761" t="n" s="39780">
        <v>0.0021711941158374924</v>
      </c>
      <c r="AT761" t="n" s="40373">
        <v>3.0054010375448896E-4</v>
      </c>
      <c r="AU761" t="n" s="40966">
        <v>0.0016886544062585977</v>
      </c>
      <c r="AV761" t="n" s="41559">
        <v>1.9744474996028698E-4</v>
      </c>
      <c r="AW761" t="n" s="42152">
        <v>4.4790028325064054E-7</v>
      </c>
      <c r="AX761" t="n" s="42745">
        <v>6.228145252543771E-4</v>
      </c>
      <c r="AY761" t="n" s="43338">
        <v>1.140931166708928E-4</v>
      </c>
      <c r="AZ761" t="n" s="43931">
        <v>0.0027661841279797332</v>
      </c>
      <c r="BA761" t="n" s="44524">
        <v>-0.0023330405447481908</v>
      </c>
      <c r="BB761" t="n" s="45117">
        <v>5.161215241830837E-4</v>
      </c>
      <c r="BC761" t="n" s="45710">
        <v>-3.3940548218826436E-6</v>
      </c>
      <c r="BD761" t="n" s="46303">
        <v>-4.165688083591426E-7</v>
      </c>
      <c r="BE761" t="n" s="46896">
        <v>2.235166010071691E-6</v>
      </c>
      <c r="BF761" t="n" s="47489">
        <v>1.278352469432648E-5</v>
      </c>
      <c r="BG761" t="n" s="48082">
        <v>-2.849995521886612E-6</v>
      </c>
      <c r="BH761" t="n" s="48675">
        <v>0.006025011631565554</v>
      </c>
      <c r="BI761" t="n" s="49268">
        <v>4.296212672424566E-6</v>
      </c>
      <c r="BJ761" t="s" s="49743">
        <v>2555</v>
      </c>
      <c r="BK761" t="s" s="50218">
        <v>2565</v>
      </c>
      <c r="BL761" t="n" s="50693">
        <v>0.08023328334093094</v>
      </c>
      <c r="BM761" t="s" s="51168">
        <v>2567</v>
      </c>
      <c r="BN761" t="s" s="51643">
        <v>2565</v>
      </c>
      <c r="BO761" t="n" s="52118">
        <v>-0.019173800945281982</v>
      </c>
    </row>
    <row r="762" spans="1:23" x14ac:dyDescent="0.25">
      <c r="A762" s="116" t="str">
        <f>IF(ISBLANK(TBL_DATA[[#This Row],[Row.names]]), "",   DATE(YEAR(TBL_DATA[[#This Row],[Row.names]]), MONTH(TBL_DATA[[#This Row],[Row.names]]), DAY(TBL_DATA[[#This Row],[Row.names]])))</f>
        <v/>
      </c>
      <c r="B762" s="946" t="s">
        <v>889</v>
      </c>
      <c r="C762" s="2159" t="s">
        <v>2102</v>
      </c>
      <c r="D762" s="3372" t="n">
        <v>-0.004295578369362896</v>
      </c>
      <c r="E762" s="4585" t="n">
        <v>0.20384868094027064</v>
      </c>
      <c r="F762" s="5736" t="n">
        <v>-0.15845316218009042</v>
      </c>
      <c r="G762" s="6887" t="n">
        <v>0.5866455359496819</v>
      </c>
      <c r="H762" s="8038" t="n">
        <v>0.34097518657559456</v>
      </c>
      <c r="I762" s="9189" t="n">
        <v>0.0038617151690490967</v>
      </c>
      <c r="J762" s="10340" t="n">
        <v>-0.06070458665814171</v>
      </c>
      <c r="K762" s="11489" t="n">
        <v>1.1194502417623275</v>
      </c>
      <c r="L762" s="12638" t="n">
        <v>0.4078214345643188</v>
      </c>
      <c r="M762" s="13787" t="n">
        <v>0.0036606288358563286</v>
      </c>
      <c r="N762" s="14936" t="n">
        <v>0.0755143737458296</v>
      </c>
      <c r="O762" s="16087" t="n">
        <v>0.05526585048775943</v>
      </c>
      <c r="P762" s="17300" t="n">
        <v>-0.011433843125498222</v>
      </c>
      <c r="Q762" s="18451" t="n">
        <v>-0.012680502136939274</v>
      </c>
      <c r="R762" s="19602" t="n">
        <v>-0.01108137363203588</v>
      </c>
      <c r="S762" s="20690" t="n">
        <v>0.016762165069818424</v>
      </c>
      <c r="T762" s="21778" t="n">
        <v>0.059410340782255204</v>
      </c>
      <c r="U762" s="22866" t="n">
        <v>0.2821422137814934</v>
      </c>
      <c r="V762" s="23954" t="n">
        <v>0.0966110563031326</v>
      </c>
      <c r="W762" s="25040" t="n">
        <v>0.05937506258199947</v>
      </c>
      <c r="X762" t="n" s="26126">
        <v>1.627131864824709</v>
      </c>
      <c r="Y762" t="n" s="27275">
        <v>0.5839308063251969</v>
      </c>
      <c r="Z762" t="n" s="28426">
        <v>0.6386089840930198</v>
      </c>
      <c r="AA762" t="n" s="29637">
        <v>0.0</v>
      </c>
      <c r="AB762" t="n" s="30850">
        <v>0.0</v>
      </c>
      <c r="AC762" t="n" s="32063">
        <v>0.05321060553368782</v>
      </c>
      <c r="AD762" t="n" s="32538">
        <v>0.30361795445115597</v>
      </c>
      <c r="AE762" t="n" s="33013">
        <v>0.066755855040464</v>
      </c>
      <c r="AF762" t="n" s="33488">
        <v>0.17995506171588402</v>
      </c>
      <c r="AG762" t="n" s="33963">
        <v>0.064719493955876</v>
      </c>
      <c r="AH762" t="n" s="34438">
        <v>0.002113664346885</v>
      </c>
      <c r="AI762" t="n" s="34913">
        <v>0.006416854283594</v>
      </c>
      <c r="AJ762" t="n" s="35388">
        <v>0.331455507956198</v>
      </c>
      <c r="AK762" t="n" s="35863">
        <v>0.027944954023330998</v>
      </c>
      <c r="AL762" t="n" s="36338">
        <v>-0.0035028424148500006</v>
      </c>
      <c r="AM762" t="n" s="36813">
        <v>0.132865562379851</v>
      </c>
      <c r="AN762" t="n" s="37288">
        <v>-0.430442203906608</v>
      </c>
      <c r="AO762" t="n" s="37763">
        <v>1.264929300040354</v>
      </c>
      <c r="AP762" t="n" s="38238">
        <v>-0.5830294382085729</v>
      </c>
      <c r="AQ762" t="n" s="38713">
        <v>0.6818998618317812</v>
      </c>
      <c r="AR762" t="n" s="39188">
        <v>1.847958738248927</v>
      </c>
      <c r="AS762" t="n" s="39781">
        <v>0.002099583206334553</v>
      </c>
      <c r="AT762" t="n" s="40374">
        <v>2.909716202031069E-4</v>
      </c>
      <c r="AU762" t="n" s="40967">
        <v>0.0016179347754120843</v>
      </c>
      <c r="AV762" t="n" s="41560">
        <v>1.8859059096753482E-4</v>
      </c>
      <c r="AW762" t="n" s="42153">
        <v>3.3452836069306496E-7</v>
      </c>
      <c r="AX762" t="n" s="42746">
        <v>6.043944105169081E-4</v>
      </c>
      <c r="AY762" t="n" s="43339">
        <v>1.103660254818424E-4</v>
      </c>
      <c r="AZ762" t="n" s="43932">
        <v>0.0027027587678496987</v>
      </c>
      <c r="BA762" t="n" s="44525">
        <v>-0.002248560725384525</v>
      </c>
      <c r="BB762" t="n" s="45118">
        <v>4.9991118917512E-4</v>
      </c>
      <c r="BC762" t="n" s="45711">
        <v>-2.1461454172416017E-6</v>
      </c>
      <c r="BD762" t="n" s="46304">
        <v>-2.8041817908682107E-7</v>
      </c>
      <c r="BE762" t="n" s="46897">
        <v>1.6464854610486668E-6</v>
      </c>
      <c r="BF762" t="n" s="47490">
        <v>9.592307536166545E-6</v>
      </c>
      <c r="BG762" t="n" s="48083">
        <v>-2.1020272059412567E-6</v>
      </c>
      <c r="BH762" t="n" s="48676">
        <v>0.005851975835626425</v>
      </c>
      <c r="BI762" t="n" s="49269">
        <v>3.306060261163337E-6</v>
      </c>
      <c r="BJ762" t="s" s="49744">
        <v>2555</v>
      </c>
      <c r="BK762" t="s" s="50219">
        <v>2565</v>
      </c>
      <c r="BL762" t="n" s="50694">
        <v>0.08488970249891281</v>
      </c>
      <c r="BM762" t="s" s="51169">
        <v>2567</v>
      </c>
      <c r="BN762" t="s" s="51644">
        <v>2565</v>
      </c>
      <c r="BO762" t="n" s="52119">
        <v>-0.018917467445135117</v>
      </c>
    </row>
    <row r="763" spans="1:23" x14ac:dyDescent="0.25">
      <c r="A763" s="116" t="str">
        <f>IF(ISBLANK(TBL_DATA[[#This Row],[Row.names]]), "",   DATE(YEAR(TBL_DATA[[#This Row],[Row.names]]), MONTH(TBL_DATA[[#This Row],[Row.names]]), DAY(TBL_DATA[[#This Row],[Row.names]])))</f>
        <v/>
      </c>
      <c r="B763" s="947" t="s">
        <v>890</v>
      </c>
      <c r="C763" s="2160" t="s">
        <v>2103</v>
      </c>
      <c r="D763" s="3373" t="n">
        <v>-0.0032883749900989674</v>
      </c>
      <c r="E763" s="4586" t="n">
        <v>0.19988997504600303</v>
      </c>
      <c r="F763" s="5737" t="n">
        <v>-0.10087307329417172</v>
      </c>
      <c r="G763" s="6888" t="n">
        <v>0.5092056158082661</v>
      </c>
      <c r="H763" s="8039" t="n">
        <v>0.30602993119419536</v>
      </c>
      <c r="I763" s="9190" t="n">
        <v>0.00356644840748086</v>
      </c>
      <c r="J763" s="10341" t="n">
        <v>-0.01576155625559461</v>
      </c>
      <c r="K763" s="11490" t="n">
        <v>1.0016939429720857</v>
      </c>
      <c r="L763" s="12639" t="n">
        <v>0.38730310284290154</v>
      </c>
      <c r="M763" s="13788" t="n">
        <v>0.0033511079382314494</v>
      </c>
      <c r="N763" s="14937" t="n">
        <v>0.06796195236108717</v>
      </c>
      <c r="O763" s="16088" t="n">
        <v>0.04458952902235639</v>
      </c>
      <c r="P763" s="17301" t="n">
        <v>-0.014684619351822525</v>
      </c>
      <c r="Q763" s="18452" t="n">
        <v>-0.011210466210444628</v>
      </c>
      <c r="R763" s="19603" t="n">
        <v>-0.009771271393901467</v>
      </c>
      <c r="S763" s="20691" t="n">
        <v>0.002961724093374807</v>
      </c>
      <c r="T763" s="21779" t="n">
        <v>0.05914515679113628</v>
      </c>
      <c r="U763" s="22867" t="n">
        <v>0.05007551343271884</v>
      </c>
      <c r="V763" s="23955" t="n">
        <v>0.08273050372839719</v>
      </c>
      <c r="W763" s="25041" t="n">
        <v>0.05914205034886489</v>
      </c>
      <c r="X763" t="n" s="26127">
        <v>1.398844024520449</v>
      </c>
      <c r="Y763" t="n" s="27276">
        <v>0.5531997208912848</v>
      </c>
      <c r="Z763" t="n" s="28427">
        <v>0.6223368082018783</v>
      </c>
      <c r="AA763" t="n" s="29638">
        <v>0.0</v>
      </c>
      <c r="AB763" t="n" s="30851">
        <v>0.0</v>
      </c>
      <c r="AC763" t="n" s="32064">
        <v>0.05492215969442753</v>
      </c>
      <c r="AD763" t="n" s="32539">
        <v>0.29942007843638196</v>
      </c>
      <c r="AE763" t="n" s="33014">
        <v>0.066315780788268</v>
      </c>
      <c r="AF763" t="n" s="33489">
        <v>0.178208696478929</v>
      </c>
      <c r="AG763" t="n" s="33964">
        <v>0.063515453837963</v>
      </c>
      <c r="AH763" t="n" s="34439">
        <v>0.002146881766767</v>
      </c>
      <c r="AI763" t="n" s="34914">
        <v>0.0063757467778749995</v>
      </c>
      <c r="AJ763" t="n" s="35389">
        <v>0.323210634549361</v>
      </c>
      <c r="AK763" t="n" s="35864">
        <v>0.032626233602812</v>
      </c>
      <c r="AL763" t="n" s="36339">
        <v>-0.0028451631856669986</v>
      </c>
      <c r="AM763" t="n" s="36814">
        <v>0.131547452560059</v>
      </c>
      <c r="AN763" t="n" s="37289">
        <v>-0.43443690468102597</v>
      </c>
      <c r="AO763" t="n" s="37764">
        <v>1.2509499546808671</v>
      </c>
      <c r="AP763" t="n" s="38239">
        <v>-0.5848650637491439</v>
      </c>
      <c r="AQ763" t="n" s="38714">
        <v>0.6660848909317232</v>
      </c>
      <c r="AR763" t="n" s="39189">
        <v>1.835815018430011</v>
      </c>
      <c r="AS763" t="n" s="39782">
        <v>0.0019783604082652395</v>
      </c>
      <c r="AT763" t="n" s="40375">
        <v>3.224855248815478E-4</v>
      </c>
      <c r="AU763" t="n" s="40968">
        <v>0.001510933445597404</v>
      </c>
      <c r="AV763" t="n" s="41561">
        <v>1.2994109821892516E-4</v>
      </c>
      <c r="AW763" t="n" s="42154">
        <v>5.7305704676873E-6</v>
      </c>
      <c r="AX763" t="n" s="42747">
        <v>5.125793596176278E-4</v>
      </c>
      <c r="AY763" t="n" s="43340">
        <v>9.564367932183951E-5</v>
      </c>
      <c r="AZ763" t="n" s="43933">
        <v>0.0029720528097890307</v>
      </c>
      <c r="BA763" t="n" s="44526">
        <v>-0.0019994547618859336</v>
      </c>
      <c r="BB763" t="n" s="45119">
        <v>5.157249609298295E-4</v>
      </c>
      <c r="BC763" t="n" s="45712">
        <v>-1.211367766353007E-6</v>
      </c>
      <c r="BD763" t="n" s="46305">
        <v>-1.1018110210388278E-6</v>
      </c>
      <c r="BE763" t="n" s="46898">
        <v>5.065396722314343E-6</v>
      </c>
      <c r="BF763" t="n" s="47491">
        <v>2.792243355753537E-5</v>
      </c>
      <c r="BG763" t="n" s="48084">
        <v>-6.442979110516269E-6</v>
      </c>
      <c r="BH763" t="n" s="48677">
        <v>0.006008450009033534</v>
      </c>
      <c r="BI763" t="n" s="49270">
        <v>8.892678255018283E-6</v>
      </c>
      <c r="BJ763" t="s" s="49745">
        <v>2555</v>
      </c>
      <c r="BK763" t="s" s="50220">
        <v>2565</v>
      </c>
      <c r="BL763" t="n" s="50695">
        <v>0.08084091544151306</v>
      </c>
      <c r="BM763" t="s" s="51170">
        <v>2567</v>
      </c>
      <c r="BN763" t="s" s="51645">
        <v>2565</v>
      </c>
      <c r="BO763" t="n" s="52120">
        <v>-0.018716469407081604</v>
      </c>
    </row>
    <row r="764" spans="1:23" x14ac:dyDescent="0.25">
      <c r="A764" s="116" t="str">
        <f>IF(ISBLANK(TBL_DATA[[#This Row],[Row.names]]), "",   DATE(YEAR(TBL_DATA[[#This Row],[Row.names]]), MONTH(TBL_DATA[[#This Row],[Row.names]]), DAY(TBL_DATA[[#This Row],[Row.names]])))</f>
        <v/>
      </c>
      <c r="B764" s="948" t="s">
        <v>891</v>
      </c>
      <c r="C764" s="2161" t="s">
        <v>2104</v>
      </c>
      <c r="D764" s="3374" t="n">
        <v>-2.690931083247038E-4</v>
      </c>
      <c r="E764" s="4587" t="n">
        <v>0.19956709292297026</v>
      </c>
      <c r="F764" s="5738" t="n">
        <v>-0.06924485764749977</v>
      </c>
      <c r="G764" s="6889" t="n">
        <v>0.5258859217918559</v>
      </c>
      <c r="H764" s="8040" t="n">
        <v>0.3478387841168126</v>
      </c>
      <c r="I764" s="9191" t="n">
        <v>0.0033433153081557244</v>
      </c>
      <c r="J764" s="10342" t="n">
        <v>0.014573164997587762</v>
      </c>
      <c r="K764" s="11491" t="n">
        <v>0.9508829574043798</v>
      </c>
      <c r="L764" s="12640" t="n">
        <v>0.3674958644059362</v>
      </c>
      <c r="M764" s="13789" t="n">
        <v>0.0032925436236683255</v>
      </c>
      <c r="N764" s="14938" t="n">
        <v>0.06572038870185867</v>
      </c>
      <c r="O764" s="16089" t="n">
        <v>0.041287457848196665</v>
      </c>
      <c r="P764" s="17302" t="n">
        <v>-0.01494976093028133</v>
      </c>
      <c r="Q764" s="18453" t="n">
        <v>-0.010707678304150748</v>
      </c>
      <c r="R764" s="19604" t="n">
        <v>-0.0093159519120309</v>
      </c>
      <c r="S764" s="20692" t="n">
        <v>9.326011779569043E-4</v>
      </c>
      <c r="T764" s="21780" t="n">
        <v>0.05914371886039298</v>
      </c>
      <c r="U764" s="22868" t="n">
        <v>0.01576838920390316</v>
      </c>
      <c r="V764" s="23956" t="n">
        <v>0.07655774217493261</v>
      </c>
      <c r="W764" s="25042" t="n">
        <v>0.058905837268321035</v>
      </c>
      <c r="X764" t="n" s="26128">
        <v>1.2996630847670607</v>
      </c>
      <c r="Y764" t="n" s="27277">
        <v>0.5897785890627198</v>
      </c>
      <c r="Z764" t="n" s="28428">
        <v>0.6062143716590167</v>
      </c>
      <c r="AA764" t="n" s="29639">
        <v>0.0</v>
      </c>
      <c r="AB764" t="n" s="30852">
        <v>0.0</v>
      </c>
      <c r="AC764" t="n" s="32065">
        <v>0.05498790907218042</v>
      </c>
      <c r="AD764" t="n" s="32540">
        <v>0.298312896326587</v>
      </c>
      <c r="AE764" t="n" s="33015">
        <v>0.065826678980643</v>
      </c>
      <c r="AF764" t="n" s="33490">
        <v>0.177412145019134</v>
      </c>
      <c r="AG764" t="n" s="33965">
        <v>0.06365884649807399</v>
      </c>
      <c r="AH764" t="n" s="34440">
        <v>0.0</v>
      </c>
      <c r="AI764" t="n" s="34915">
        <v>0.006309917203621001</v>
      </c>
      <c r="AJ764" t="n" s="35390">
        <v>0.32016453332620104</v>
      </c>
      <c r="AK764" t="n" s="35865">
        <v>0.032049350031693</v>
      </c>
      <c r="AL764" t="n" s="36340">
        <v>-0.0011401601476930014</v>
      </c>
      <c r="AM764" t="n" s="36815">
        <v>0.133061816216262</v>
      </c>
      <c r="AN764" t="n" s="37290">
        <v>-0.439310683818308</v>
      </c>
      <c r="AO764" t="n" s="37765">
        <v>1.2592413910106834</v>
      </c>
      <c r="AP764" t="n" s="38240">
        <v>-0.602896051374469</v>
      </c>
      <c r="AQ764" t="n" s="38715">
        <v>0.6563453396362144</v>
      </c>
      <c r="AR764" t="n" s="39190">
        <v>1.8621374423851524</v>
      </c>
      <c r="AS764" t="n" s="39783">
        <v>0.0018859527672238025</v>
      </c>
      <c r="AT764" t="n" s="40376">
        <v>3.0626224083266085E-4</v>
      </c>
      <c r="AU764" t="n" s="40969">
        <v>0.0014740867000784075</v>
      </c>
      <c r="AV764" t="n" s="41562">
        <v>1.0946397693967318E-4</v>
      </c>
      <c r="AW764" t="n" s="42155">
        <v>6.25960166425648E-6</v>
      </c>
      <c r="AX764" t="n" s="42748">
        <v>4.8051003107442577E-4</v>
      </c>
      <c r="AY764" t="n" s="43341">
        <v>9.133772253932435E-5</v>
      </c>
      <c r="AZ764" t="n" s="43934">
        <v>0.0028966247699256245</v>
      </c>
      <c r="BA764" t="n" s="44527">
        <v>-0.0018580970359123752</v>
      </c>
      <c r="BB764" t="n" s="45120">
        <v>4.7656323421610446E-4</v>
      </c>
      <c r="BC764" t="n" s="45713">
        <v>2.518734561867393E-6</v>
      </c>
      <c r="BD764" t="n" s="46306">
        <v>-1.2306340417151673E-6</v>
      </c>
      <c r="BE764" t="n" s="46899">
        <v>5.594180382547082E-6</v>
      </c>
      <c r="BF764" t="n" s="47492">
        <v>3.074560839286815E-5</v>
      </c>
      <c r="BG764" t="n" s="48085">
        <v>-7.1141914700428186E-6</v>
      </c>
      <c r="BH764" t="n" s="48678">
        <v>0.005833740582953481</v>
      </c>
      <c r="BI764" t="n" s="49271">
        <v>9.74719692663483E-6</v>
      </c>
      <c r="BJ764" t="s" s="49746">
        <v>2555</v>
      </c>
      <c r="BK764" t="s" s="50221">
        <v>2565</v>
      </c>
      <c r="BL764" t="n" s="50696">
        <v>0.08150602877140045</v>
      </c>
      <c r="BM764" t="s" s="51171">
        <v>2567</v>
      </c>
      <c r="BN764" t="s" s="51646">
        <v>2565</v>
      </c>
      <c r="BO764" t="n" s="52121">
        <v>-0.026472365483641624</v>
      </c>
    </row>
    <row r="765" spans="1:23" x14ac:dyDescent="0.25">
      <c r="A765" s="116" t="str">
        <f>IF(ISBLANK(TBL_DATA[[#This Row],[Row.names]]), "",   DATE(YEAR(TBL_DATA[[#This Row],[Row.names]]), MONTH(TBL_DATA[[#This Row],[Row.names]]), DAY(TBL_DATA[[#This Row],[Row.names]])))</f>
        <v/>
      </c>
      <c r="B765" s="949" t="s">
        <v>892</v>
      </c>
      <c r="C765" s="2162" t="s">
        <v>2105</v>
      </c>
      <c r="D765" s="3375" t="n">
        <v>1.7215463054357015E-4</v>
      </c>
      <c r="E765" s="4588" t="n">
        <v>0.19977360395266475</v>
      </c>
      <c r="F765" s="5739" t="n">
        <v>-0.05305541702632699</v>
      </c>
      <c r="G765" s="6890" t="n">
        <v>0.5179116222639993</v>
      </c>
      <c r="H765" s="8041" t="n">
        <v>0.34125234173419594</v>
      </c>
      <c r="I765" s="9192" t="n">
        <v>0.0033588061076773334</v>
      </c>
      <c r="J765" s="10343" t="n">
        <v>0.024214691483008144</v>
      </c>
      <c r="K765" s="11492" t="n">
        <v>0.9440167975053558</v>
      </c>
      <c r="L765" s="12641" t="n">
        <v>0.3640325281129794</v>
      </c>
      <c r="M765" s="13790" t="n">
        <v>0.0033002196333526477</v>
      </c>
      <c r="N765" s="14939" t="n">
        <v>0.06569399338765822</v>
      </c>
      <c r="O765" s="16090" t="n">
        <v>0.041287457848196665</v>
      </c>
      <c r="P765" s="17303" t="n">
        <v>-0.014780179970307339</v>
      </c>
      <c r="Q765" s="18454" t="n">
        <v>-0.010718902035527429</v>
      </c>
      <c r="R765" s="19605" t="n">
        <v>-0.009327734603208742</v>
      </c>
      <c r="S765" s="20693" t="n">
        <v>0.012076555063977423</v>
      </c>
      <c r="T765" s="21781" t="n">
        <v>0.05906770702999401</v>
      </c>
      <c r="U765" s="22869" t="n">
        <v>0.20445274873874933</v>
      </c>
      <c r="V765" s="23957" t="n">
        <v>0.0917043835424538</v>
      </c>
      <c r="W765" s="25043" t="n">
        <v>0.058404893336031424</v>
      </c>
      <c r="X765" t="n" s="26129">
        <v>1.5701489773268553</v>
      </c>
      <c r="Y765" t="n" s="27278">
        <v>0.5841680766133973</v>
      </c>
      <c r="Z765" t="n" s="28429">
        <v>0.6033510819688479</v>
      </c>
      <c r="AA765" t="n" s="29640">
        <v>0.0</v>
      </c>
      <c r="AB765" t="n" s="30853">
        <v>0.0</v>
      </c>
      <c r="AC765" t="n" s="32066">
        <v>0.052788775033686536</v>
      </c>
      <c r="AD765" t="n" s="32541">
        <v>0.29020514205848996</v>
      </c>
      <c r="AE765" t="n" s="33016">
        <v>0.064146818683974</v>
      </c>
      <c r="AF765" t="n" s="33491">
        <v>0.17542323491010497</v>
      </c>
      <c r="AG765" t="n" s="33966">
        <v>0.071357886952141</v>
      </c>
      <c r="AH765" t="n" s="34441">
        <v>0.0</v>
      </c>
      <c r="AI765" t="n" s="34916">
        <v>0.006461606843272</v>
      </c>
      <c r="AJ765" t="n" s="35391">
        <v>0.32029121744162503</v>
      </c>
      <c r="AK765" t="n" s="35866">
        <v>0.032563534913880005</v>
      </c>
      <c r="AL765" t="n" s="36341">
        <v>4.101281116689996E-4</v>
      </c>
      <c r="AM765" t="n" s="36816">
        <v>0.13230728742401401</v>
      </c>
      <c r="AN765" t="n" s="37291">
        <v>-0.449455652009812</v>
      </c>
      <c r="AO765" t="n" s="37766">
        <v>1.2486276745660823</v>
      </c>
      <c r="AP765" t="n" s="38241">
        <v>-0.6049164692367239</v>
      </c>
      <c r="AQ765" t="n" s="38716">
        <v>0.6437112053293583</v>
      </c>
      <c r="AR765" t="n" s="39191">
        <v>1.8535441438028062</v>
      </c>
      <c r="AS765" t="n" s="39784">
        <v>0.0019226618290332364</v>
      </c>
      <c r="AT765" t="n" s="40377">
        <v>3.3051478882311004E-4</v>
      </c>
      <c r="AU765" t="n" s="40970">
        <v>0.0013981263117466727</v>
      </c>
      <c r="AV765" t="n" s="41563">
        <v>8.955277424135225E-5</v>
      </c>
      <c r="AW765" t="n" s="42156">
        <v>5.719304498816927E-6</v>
      </c>
      <c r="AX765" t="n" s="42749">
        <v>4.754674036412015E-4</v>
      </c>
      <c r="AY765" t="n" s="43342">
        <v>9.348327870373282E-5</v>
      </c>
      <c r="AZ765" t="n" s="43935">
        <v>0.002868403174723338</v>
      </c>
      <c r="BA765" t="n" s="44528">
        <v>-0.001783244559782235</v>
      </c>
      <c r="BB765" t="n" s="45121">
        <v>4.0266015623615026E-4</v>
      </c>
      <c r="BC765" t="n" s="45714">
        <v>3.454004036787021E-6</v>
      </c>
      <c r="BD765" t="n" s="46307">
        <v>-6.768613360523018E-7</v>
      </c>
      <c r="BE765" t="n" s="46900">
        <v>3.2413114282510476E-6</v>
      </c>
      <c r="BF765" t="n" s="47493">
        <v>1.8054543758107138E-5</v>
      </c>
      <c r="BG765" t="n" s="48086">
        <v>-4.125631851833391E-6</v>
      </c>
      <c r="BH765" t="n" s="48679">
        <v>0.005784464079553412</v>
      </c>
      <c r="BI765" t="n" s="49272">
        <v>5.841024350279459E-6</v>
      </c>
      <c r="BJ765" t="s" s="49747">
        <v>2555</v>
      </c>
      <c r="BK765" t="s" s="50222">
        <v>2565</v>
      </c>
      <c r="BL765" t="n" s="50697">
        <v>0.08033525943756104</v>
      </c>
      <c r="BM765" t="s" s="51172">
        <v>2567</v>
      </c>
      <c r="BN765" t="s" s="51647">
        <v>2565</v>
      </c>
      <c r="BO765" t="n" s="52122">
        <v>-0.026423249393701553</v>
      </c>
    </row>
    <row r="766" spans="1:23" x14ac:dyDescent="0.25">
      <c r="A766" s="116" t="str">
        <f>IF(ISBLANK(TBL_DATA[[#This Row],[Row.names]]), "",   DATE(YEAR(TBL_DATA[[#This Row],[Row.names]]), MONTH(TBL_DATA[[#This Row],[Row.names]]), DAY(TBL_DATA[[#This Row],[Row.names]])))</f>
        <v/>
      </c>
      <c r="B766" s="950" t="s">
        <v>893</v>
      </c>
      <c r="C766" s="2163" t="s">
        <v>2106</v>
      </c>
      <c r="D766" s="3376" t="n">
        <v>-3.2874544268632957E-4</v>
      </c>
      <c r="E766" s="4589" t="n">
        <v>0.19937918384810982</v>
      </c>
      <c r="F766" s="5740" t="n">
        <v>-0.09176516517958999</v>
      </c>
      <c r="G766" s="6891" t="n">
        <v>0.4995268710410119</v>
      </c>
      <c r="H766" s="8042" t="n">
        <v>0.36957174343605453</v>
      </c>
      <c r="I766" s="9193" t="n">
        <v>0.003040217814437282</v>
      </c>
      <c r="J766" s="10344" t="n">
        <v>-0.02372061531143077</v>
      </c>
      <c r="K766" s="11493" t="n">
        <v>0.9254519076259211</v>
      </c>
      <c r="L766" s="12642" t="n">
        <v>0.4082192400133642</v>
      </c>
      <c r="M766" s="13791" t="n">
        <v>0.0029455560068267317</v>
      </c>
      <c r="N766" s="14940" t="n">
        <v>0.06078370025991338</v>
      </c>
      <c r="O766" s="16091" t="n">
        <v>0.04129269269290832</v>
      </c>
      <c r="P766" s="17304" t="n">
        <v>-0.015104066496186452</v>
      </c>
      <c r="Q766" s="18455" t="n">
        <v>-0.010104545098522644</v>
      </c>
      <c r="R766" s="19606" t="n">
        <v>-0.008817360382586369</v>
      </c>
      <c r="S766" s="20694" t="n">
        <v>-0.008600669564173047</v>
      </c>
      <c r="T766" s="21782" t="n">
        <v>0.05799768036181606</v>
      </c>
      <c r="U766" s="22870" t="n">
        <v>-0.14829333708724446</v>
      </c>
      <c r="V766" s="23958" t="n">
        <v>0.08567689793543054</v>
      </c>
      <c r="W766" s="25044" t="n">
        <v>0.05834437001986852</v>
      </c>
      <c r="X766" t="n" s="26130">
        <v>1.4684689869177476</v>
      </c>
      <c r="Y766" t="n" s="27279">
        <v>0.607924126380961</v>
      </c>
      <c r="Z766" t="n" s="28430">
        <v>0.6389203706357813</v>
      </c>
      <c r="AA766" t="n" s="29641">
        <v>0.0</v>
      </c>
      <c r="AB766" t="n" s="30854">
        <v>0.0</v>
      </c>
      <c r="AC766" t="n" s="32067">
        <v>0.05063372525482425</v>
      </c>
      <c r="AD766" t="n" s="32542">
        <v>0.27836295166437003</v>
      </c>
      <c r="AE766" t="n" s="33017">
        <v>0.061783586067015</v>
      </c>
      <c r="AF766" t="n" s="33492">
        <v>0.18794203294561398</v>
      </c>
      <c r="AG766" t="n" s="33967">
        <v>0.074434208703919</v>
      </c>
      <c r="AH766" t="n" s="34442">
        <v>0.0</v>
      </c>
      <c r="AI766" t="n" s="34917">
        <v>0.006388732542015</v>
      </c>
      <c r="AJ766" t="n" s="35392">
        <v>0.32562888894853204</v>
      </c>
      <c r="AK766" t="n" s="35867">
        <v>0.036874109167923</v>
      </c>
      <c r="AL766" t="n" s="36342">
        <v>3.33125340923E-4</v>
      </c>
      <c r="AM766" t="n" s="36817">
        <v>0.13426804729789898</v>
      </c>
      <c r="AN766" t="n" s="37292">
        <v>-0.456113296430999</v>
      </c>
      <c r="AO766" t="n" s="37767">
        <v>1.2620338209114748</v>
      </c>
      <c r="AP766" t="n" s="38242">
        <v>-0.612131434664264</v>
      </c>
      <c r="AQ766" t="n" s="38717">
        <v>0.6499023862472108</v>
      </c>
      <c r="AR766" t="n" s="39192">
        <v>1.8741652555757389</v>
      </c>
      <c r="AS766" t="n" s="39785">
        <v>0.001864057468869557</v>
      </c>
      <c r="AT766" t="n" s="40378">
        <v>3.2046486513960786E-4</v>
      </c>
      <c r="AU766" t="n" s="40971">
        <v>0.001355566194489274</v>
      </c>
      <c r="AV766" t="n" s="41564">
        <v>8.668193108438373E-5</v>
      </c>
      <c r="AW766" t="n" s="42157">
        <v>5.546521786032558E-6</v>
      </c>
      <c r="AX766" t="n" s="42750">
        <v>4.610518107363707E-4</v>
      </c>
      <c r="AY766" t="n" s="43343">
        <v>9.065464859892133E-5</v>
      </c>
      <c r="AZ766" t="n" s="43936">
        <v>0.0027807250885250796</v>
      </c>
      <c r="BA766" t="n" s="44529">
        <v>-0.0017285368863700639</v>
      </c>
      <c r="BB766" t="n" s="45122">
        <v>3.903647962578155E-4</v>
      </c>
      <c r="BC766" t="n" s="45715">
        <v>3.325014505393519E-6</v>
      </c>
      <c r="BD766" t="n" s="46308">
        <v>-6.58040896000258E-7</v>
      </c>
      <c r="BE766" t="n" s="46901">
        <v>3.1501474738415877E-6</v>
      </c>
      <c r="BF766" t="n" s="47494">
        <v>1.7545308691958455E-5</v>
      </c>
      <c r="BG766" t="n" s="48087">
        <v>-4.009574170001777E-6</v>
      </c>
      <c r="BH766" t="n" s="48680">
        <v>0.005608198029390875</v>
      </c>
      <c r="BI766" t="n" s="49273">
        <v>5.675583131700459E-6</v>
      </c>
      <c r="BJ766" t="s" s="49748">
        <v>2556</v>
      </c>
      <c r="BK766" t="s" s="50223">
        <v>2565</v>
      </c>
      <c r="BL766" t="n" s="50698">
        <v>0.08210670948028564</v>
      </c>
      <c r="BM766" t="s" s="51173">
        <v>2567</v>
      </c>
      <c r="BN766" t="s" s="51648">
        <v>2565</v>
      </c>
      <c r="BO766" t="n" s="52123">
        <v>-0.02645004913210869</v>
      </c>
    </row>
    <row r="767" spans="1:23" x14ac:dyDescent="0.25">
      <c r="A767" s="116" t="str">
        <f>IF(ISBLANK(TBL_DATA[[#This Row],[Row.names]]), "",   DATE(YEAR(TBL_DATA[[#This Row],[Row.names]]), MONTH(TBL_DATA[[#This Row],[Row.names]]), DAY(TBL_DATA[[#This Row],[Row.names]])))</f>
        <v/>
      </c>
      <c r="B767" s="951" t="s">
        <v>894</v>
      </c>
      <c r="C767" s="2164" t="s">
        <v>2107</v>
      </c>
      <c r="D767" s="3377" t="n">
        <v>-0.014066838669436092</v>
      </c>
      <c r="E767" s="4590" t="n">
        <v>0.18250771036543845</v>
      </c>
      <c r="F767" s="5741" t="n">
        <v>-0.09902170054325465</v>
      </c>
      <c r="G767" s="6892" t="n">
        <v>0.5415791016958235</v>
      </c>
      <c r="H767" s="8043" t="n">
        <v>0.4745132583377935</v>
      </c>
      <c r="I767" s="9194" t="n">
        <v>0.0030446277108657216</v>
      </c>
      <c r="J767" s="10345" t="n">
        <v>-0.026667075451414446</v>
      </c>
      <c r="K767" s="11494" t="n">
        <v>1.0441230816147962</v>
      </c>
      <c r="L767" s="12643" t="n">
        <v>0.504136739869213</v>
      </c>
      <c r="M767" s="13792" t="n">
        <v>0.002957564876722487</v>
      </c>
      <c r="N767" s="14941" t="n">
        <v>0.06667355079456516</v>
      </c>
      <c r="O767" s="16092" t="n">
        <v>0.04949154188974755</v>
      </c>
      <c r="P767" s="17305" t="n">
        <v>-0.028958438698968303</v>
      </c>
      <c r="Q767" s="18456" t="n">
        <v>-0.011254299103038134</v>
      </c>
      <c r="R767" s="19607" t="n">
        <v>-0.009842388094445525</v>
      </c>
      <c r="S767" s="20695" t="n">
        <v>-0.006830000023276606</v>
      </c>
      <c r="T767" s="21783" t="n">
        <v>0.057324029576245175</v>
      </c>
      <c r="U767" s="22871" t="n">
        <v>-0.11914724198151846</v>
      </c>
      <c r="V767" s="23959" t="n">
        <v>0.07968667342654046</v>
      </c>
      <c r="W767" s="25045" t="n">
        <v>0.058680930826052254</v>
      </c>
      <c r="X767" t="n" s="26131">
        <v>1.3579653953130955</v>
      </c>
      <c r="Y767" t="n" s="27280">
        <v>0.6888492275801676</v>
      </c>
      <c r="Z767" t="n" s="28431">
        <v>0.710025872675928</v>
      </c>
      <c r="AA767" t="n" s="29642">
        <v>0.0</v>
      </c>
      <c r="AB767" t="n" s="30855">
        <v>0.0</v>
      </c>
      <c r="AC767" t="n" s="32068">
        <v>0.04862926394087319</v>
      </c>
      <c r="AD767" t="n" s="32543">
        <v>0.279861928148748</v>
      </c>
      <c r="AE767" t="n" s="33018">
        <v>0.060872245472512</v>
      </c>
      <c r="AF767" t="n" s="33493">
        <v>0.192319683495066</v>
      </c>
      <c r="AG767" t="n" s="33968">
        <v>0.072626083641439</v>
      </c>
      <c r="AH767" t="n" s="34443">
        <v>0.0</v>
      </c>
      <c r="AI767" t="n" s="34918">
        <v>0.0062484779529970004</v>
      </c>
      <c r="AJ767" t="n" s="35393">
        <v>0.322281953714163</v>
      </c>
      <c r="AK767" t="n" s="35868">
        <v>0.030188306456809</v>
      </c>
      <c r="AL767" t="n" s="36343">
        <v>1.7168995700999994E-4</v>
      </c>
      <c r="AM767" t="n" s="36818">
        <v>0.13172715104288302</v>
      </c>
      <c r="AN767" t="n" s="37293">
        <v>-0.4455754481199459</v>
      </c>
      <c r="AO767" t="n" s="37768">
        <v>1.240068998687792</v>
      </c>
      <c r="AP767" t="n" s="38243">
        <v>-0.589346926926111</v>
      </c>
      <c r="AQ767" t="n" s="38718">
        <v>0.650722071761681</v>
      </c>
      <c r="AR767" t="n" s="39193">
        <v>1.8294159256139029</v>
      </c>
      <c r="AS767" t="n" s="39786">
        <v>0.0017147784749033687</v>
      </c>
      <c r="AT767" t="n" s="40379">
        <v>2.948192380881722E-4</v>
      </c>
      <c r="AU767" t="n" s="40972">
        <v>0.0018827259450622119</v>
      </c>
      <c r="AV767" t="n" s="41565">
        <v>8.15213448728028E-5</v>
      </c>
      <c r="AW767" t="n" s="42158">
        <v>4.749830296300353E-6</v>
      </c>
      <c r="AX767" t="n" s="42751">
        <v>2.2539875089339428E-4</v>
      </c>
      <c r="AY767" t="n" s="43344">
        <v>9.408981805966451E-5</v>
      </c>
      <c r="AZ767" t="n" s="43937">
        <v>0.0026163220559435162</v>
      </c>
      <c r="BA767" t="n" s="44530">
        <v>-0.0016040403562246706</v>
      </c>
      <c r="BB767" t="n" s="45123">
        <v>3.0033920985538643E-4</v>
      </c>
      <c r="BC767" t="n" s="45716">
        <v>6.508257504773206E-6</v>
      </c>
      <c r="BD767" t="n" s="46309">
        <v>-3.029786059239242E-8</v>
      </c>
      <c r="BE767" t="n" s="46902">
        <v>4.841476665967568E-7</v>
      </c>
      <c r="BF767" t="n" s="47495">
        <v>3.167061970548616E-6</v>
      </c>
      <c r="BG767" t="n" s="48088">
        <v>-6.233101383613013E-7</v>
      </c>
      <c r="BH767" t="n" s="48681">
        <v>0.005612963956446564</v>
      </c>
      <c r="BI767" t="n" s="49274">
        <v>1.2510111701658019E-6</v>
      </c>
      <c r="BJ767" t="s" s="49749">
        <v>2557</v>
      </c>
      <c r="BK767" t="s" s="50224">
        <v>2565</v>
      </c>
      <c r="BL767" t="n" s="50699">
        <v>0.08142651617527008</v>
      </c>
      <c r="BM767" t="s" s="51174">
        <v>2567</v>
      </c>
      <c r="BN767" t="s" s="51649">
        <v>2565</v>
      </c>
      <c r="BO767" t="n" s="52124">
        <v>-0.026343662291765213</v>
      </c>
    </row>
    <row r="768" spans="1:23" x14ac:dyDescent="0.25">
      <c r="A768" s="116" t="str">
        <f>IF(ISBLANK(TBL_DATA[[#This Row],[Row.names]]), "",   DATE(YEAR(TBL_DATA[[#This Row],[Row.names]]), MONTH(TBL_DATA[[#This Row],[Row.names]]), DAY(TBL_DATA[[#This Row],[Row.names]])))</f>
        <v/>
      </c>
      <c r="B768" s="952" t="s">
        <v>895</v>
      </c>
      <c r="C768" s="2165" t="s">
        <v>2108</v>
      </c>
      <c r="D768" s="3378" t="n">
        <v>0.002914683929672764</v>
      </c>
      <c r="E768" s="4591" t="n">
        <v>0.18595434658555487</v>
      </c>
      <c r="F768" s="5742" t="n">
        <v>-0.09251560964740102</v>
      </c>
      <c r="G768" s="6893" t="n">
        <v>0.5357808250915422</v>
      </c>
      <c r="H768" s="8044" t="n">
        <v>0.46461870449446513</v>
      </c>
      <c r="I768" s="9195" t="n">
        <v>0.003079203521352111</v>
      </c>
      <c r="J768" s="10346" t="n">
        <v>-0.012944604743084565</v>
      </c>
      <c r="K768" s="11495" t="n">
        <v>1.0205176317752434</v>
      </c>
      <c r="L768" s="12644" t="n">
        <v>0.4835964342150179</v>
      </c>
      <c r="M768" s="13793" t="n">
        <v>0.003024136666165268</v>
      </c>
      <c r="N768" s="14942" t="n">
        <v>0.06680470768358959</v>
      </c>
      <c r="O768" s="16093" t="n">
        <v>0.04949154188974755</v>
      </c>
      <c r="P768" s="17306" t="n">
        <v>-0.026128159465199752</v>
      </c>
      <c r="Q768" s="18457" t="n">
        <v>-0.011263252324886373</v>
      </c>
      <c r="R768" s="19608" t="n">
        <v>-0.009848563875265656</v>
      </c>
      <c r="S768" s="20696" t="n">
        <v>-0.00781742921070061</v>
      </c>
      <c r="T768" s="21784" t="n">
        <v>0.05729165877549343</v>
      </c>
      <c r="U768" s="22872" t="n">
        <v>-0.1364496922900149</v>
      </c>
      <c r="V768" s="23960" t="n">
        <v>0.08341076289789973</v>
      </c>
      <c r="W768" s="25046" t="n">
        <v>0.0589168689703086</v>
      </c>
      <c r="X768" t="n" s="26132">
        <v>1.415736517497814</v>
      </c>
      <c r="Y768" t="n" s="27281">
        <v>0.6816294480833887</v>
      </c>
      <c r="Z768" t="n" s="28432">
        <v>0.6954109822364168</v>
      </c>
      <c r="AA768" t="n" s="29643">
        <v>0.0</v>
      </c>
      <c r="AB768" t="n" s="30856">
        <v>0.0</v>
      </c>
      <c r="AC768" t="n" s="32069">
        <v>0.07932324649785545</v>
      </c>
      <c r="AD768" t="n" s="32544">
        <v>0.274083134211871</v>
      </c>
      <c r="AE768" t="n" s="33019">
        <v>0.061058367955116</v>
      </c>
      <c r="AF768" t="n" s="33494">
        <v>0.18402722456196202</v>
      </c>
      <c r="AG768" t="n" s="33969">
        <v>0.074584695504066</v>
      </c>
      <c r="AH768" t="n" s="34444">
        <v>0.0</v>
      </c>
      <c r="AI768" t="n" s="34919">
        <v>0.006237326880821</v>
      </c>
      <c r="AJ768" t="n" s="35394">
        <v>0.323958098870812</v>
      </c>
      <c r="AK768" t="n" s="35869">
        <v>0.027764052372793002</v>
      </c>
      <c r="AL768" t="n" s="36344">
        <v>2.3895491252000356E-5</v>
      </c>
      <c r="AM768" t="n" s="36819">
        <v>0.131876652753942</v>
      </c>
      <c r="AN768" t="n" s="37294">
        <v>-0.448681432491264</v>
      </c>
      <c r="AO768" t="n" s="37769">
        <v>1.2337461045613078</v>
      </c>
      <c r="AP768" t="n" s="38244">
        <v>-0.598814088449937</v>
      </c>
      <c r="AQ768" t="n" s="38719">
        <v>0.6349320161113708</v>
      </c>
      <c r="AR768" t="n" s="39194">
        <v>1.8325601930112447</v>
      </c>
      <c r="AS768" t="n" s="39787">
        <v>0.001669908009087536</v>
      </c>
      <c r="AT768" t="n" s="40380">
        <v>2.805075091066645E-4</v>
      </c>
      <c r="AU768" t="n" s="40973">
        <v>0.0018104088229591148</v>
      </c>
      <c r="AV768" t="n" s="41566">
        <v>6.822307945963992E-5</v>
      </c>
      <c r="AW768" t="n" s="42159">
        <v>4.651980613153783E-6</v>
      </c>
      <c r="AX768" t="n" s="42752">
        <v>2.1770032613497033E-4</v>
      </c>
      <c r="AY768" t="n" s="43345">
        <v>9.0146019911157E-5</v>
      </c>
      <c r="AZ768" t="n" s="43938">
        <v>0.002516562375700457</v>
      </c>
      <c r="BA768" t="n" s="44531">
        <v>-0.0014921895280306755</v>
      </c>
      <c r="BB768" t="n" s="45124">
        <v>2.7624308925681024E-4</v>
      </c>
      <c r="BC768" t="n" s="45717">
        <v>5.485079891739003E-6</v>
      </c>
      <c r="BD768" t="n" s="46310">
        <v>-8.907332218349661E-8</v>
      </c>
      <c r="BE768" t="n" s="46903">
        <v>7.20753829014095E-7</v>
      </c>
      <c r="BF768" t="n" s="47496">
        <v>4.422775208526565E-6</v>
      </c>
      <c r="BG768" t="n" s="48089">
        <v>-9.235333346596996E-7</v>
      </c>
      <c r="BH768" t="n" s="48682">
        <v>0.0054418885313625934</v>
      </c>
      <c r="BI768" t="n" s="49275">
        <v>1.6273103472773821E-6</v>
      </c>
      <c r="BJ768" t="s" s="49750">
        <v>2557</v>
      </c>
      <c r="BK768" t="s" s="50225">
        <v>2565</v>
      </c>
      <c r="BL768" t="n" s="50700">
        <v>0.08146467804908752</v>
      </c>
      <c r="BM768" t="s" s="51175">
        <v>2567</v>
      </c>
      <c r="BN768" t="s" s="51650">
        <v>2565</v>
      </c>
      <c r="BO768" t="n" s="52125">
        <v>-0.028201373293995857</v>
      </c>
    </row>
    <row r="769" spans="1:23" x14ac:dyDescent="0.25">
      <c r="A769" s="116" t="str">
        <f>IF(ISBLANK(TBL_DATA[[#This Row],[Row.names]]), "",   DATE(YEAR(TBL_DATA[[#This Row],[Row.names]]), MONTH(TBL_DATA[[#This Row],[Row.names]]), DAY(TBL_DATA[[#This Row],[Row.names]])))</f>
        <v/>
      </c>
      <c r="B769" s="953" t="s">
        <v>896</v>
      </c>
      <c r="C769" s="2166" t="s">
        <v>2109</v>
      </c>
      <c r="D769" s="3379" t="n">
        <v>0.001751540028968511</v>
      </c>
      <c r="E769" s="4592" t="n">
        <v>0.1880315930961285</v>
      </c>
      <c r="F769" s="5743" t="n">
        <v>-0.08201672936279403</v>
      </c>
      <c r="G769" s="6894" t="n">
        <v>0.5329711003020704</v>
      </c>
      <c r="H769" s="8045" t="n">
        <v>0.4753892348617359</v>
      </c>
      <c r="I769" s="9196" t="n">
        <v>0.003033300506809064</v>
      </c>
      <c r="J769" s="10347" t="n">
        <v>-9.196922490749548E-4</v>
      </c>
      <c r="K769" s="11496" t="n">
        <v>1.0166970726289017</v>
      </c>
      <c r="L769" s="12645" t="n">
        <v>0.48866402896769695</v>
      </c>
      <c r="M769" s="13794" t="n">
        <v>0.0029946771660315065</v>
      </c>
      <c r="N769" s="14943" t="n">
        <v>0.06648093349368456</v>
      </c>
      <c r="O769" s="16094" t="n">
        <v>0.04889322843698173</v>
      </c>
      <c r="P769" s="17307" t="n">
        <v>-0.024422383953417892</v>
      </c>
      <c r="Q769" s="18458" t="n">
        <v>-0.011120632268636669</v>
      </c>
      <c r="R769" s="19609" t="n">
        <v>-0.009712800216156605</v>
      </c>
      <c r="S769" s="20697" t="n">
        <v>-0.038487699796763364</v>
      </c>
      <c r="T769" s="21785" t="n">
        <v>0.055911071598674277</v>
      </c>
      <c r="U769" s="22873" t="n">
        <v>-0.6883734955578271</v>
      </c>
      <c r="V769" s="23961" t="n">
        <v>0.0725569286945209</v>
      </c>
      <c r="W769" s="25047" t="n">
        <v>0.05864116117853854</v>
      </c>
      <c r="X769" t="n" s="26133">
        <v>1.237303751090714</v>
      </c>
      <c r="Y769" t="n" s="27282">
        <v>0.6894847604274774</v>
      </c>
      <c r="Z769" t="n" s="28433">
        <v>0.6990450836446079</v>
      </c>
      <c r="AA769" t="n" s="29644">
        <v>0.0</v>
      </c>
      <c r="AB769" t="n" s="30857">
        <v>0.0</v>
      </c>
      <c r="AC769" t="n" s="32070">
        <v>0.07703820819322853</v>
      </c>
      <c r="AD769" t="n" s="32545">
        <v>0.28344470471027</v>
      </c>
      <c r="AE769" t="n" s="33020">
        <v>0.0604936764739</v>
      </c>
      <c r="AF769" t="n" s="33495">
        <v>0.173864716266458</v>
      </c>
      <c r="AG769" t="n" s="33970">
        <v>0.060251916453146</v>
      </c>
      <c r="AH769" t="n" s="34445">
        <v>0.0</v>
      </c>
      <c r="AI769" t="n" s="34920">
        <v>0.006290559764503999</v>
      </c>
      <c r="AJ769" t="n" s="35395">
        <v>0.329902159763287</v>
      </c>
      <c r="AK769" t="n" s="35870">
        <v>0.031878159580232</v>
      </c>
      <c r="AL769" t="n" s="36345">
        <v>7.92700352464001E-4</v>
      </c>
      <c r="AM769" t="n" s="36820">
        <v>0.127353756541602</v>
      </c>
      <c r="AN769" t="n" s="37295">
        <v>-0.4504150348894089</v>
      </c>
      <c r="AO769" t="n" s="37770">
        <v>1.226685662840512</v>
      </c>
      <c r="AP769" t="n" s="38245">
        <v>-0.6028283478240579</v>
      </c>
      <c r="AQ769" t="n" s="38720">
        <v>0.6238573150164541</v>
      </c>
      <c r="AR769" t="n" s="39195">
        <v>1.82951401066457</v>
      </c>
      <c r="AS769" t="n" s="39788">
        <v>0.0016212336194906306</v>
      </c>
      <c r="AT769" t="n" s="40381">
        <v>2.709355077591881E-4</v>
      </c>
      <c r="AU769" t="n" s="40974">
        <v>0.001777091220122945</v>
      </c>
      <c r="AV769" t="n" s="41567">
        <v>7.395278202633037E-5</v>
      </c>
      <c r="AW769" t="n" s="42160">
        <v>4.45104611394359E-6</v>
      </c>
      <c r="AX769" t="n" s="42753">
        <v>2.085943941610139E-4</v>
      </c>
      <c r="AY769" t="n" s="43346">
        <v>8.776653155388987E-5</v>
      </c>
      <c r="AZ769" t="n" s="43939">
        <v>0.0024294795229408885</v>
      </c>
      <c r="BA769" t="n" s="44532">
        <v>-0.0014653146283969232</v>
      </c>
      <c r="BB769" t="n" s="45125">
        <v>2.677105828502363E-4</v>
      </c>
      <c r="BC769" t="n" s="45718">
        <v>7.932948218649063E-6</v>
      </c>
      <c r="BD769" t="n" s="46311">
        <v>-1.518774904104014E-8</v>
      </c>
      <c r="BE769" t="n" s="46904">
        <v>3.988792217902596E-7</v>
      </c>
      <c r="BF769" t="n" s="47497">
        <v>2.674198179196947E-6</v>
      </c>
      <c r="BG769" t="n" s="48090">
        <v>-5.14508746769579E-7</v>
      </c>
      <c r="BH769" t="n" s="48683">
        <v>0.005280207207013611</v>
      </c>
      <c r="BI769" t="n" s="49276">
        <v>1.0829389220054189E-6</v>
      </c>
      <c r="BJ769" t="s" s="49751">
        <v>2557</v>
      </c>
      <c r="BK769" t="s" s="50226">
        <v>2565</v>
      </c>
      <c r="BL769" t="n" s="50701">
        <v>0.08399558067321777</v>
      </c>
      <c r="BM769" t="s" s="51176">
        <v>2567</v>
      </c>
      <c r="BN769" t="s" s="51651">
        <v>2565</v>
      </c>
      <c r="BO769" t="n" s="52126">
        <v>-0.023415857926011086</v>
      </c>
    </row>
    <row r="770" spans="1:23" x14ac:dyDescent="0.25">
      <c r="A770" s="116" t="str">
        <f>IF(ISBLANK(TBL_DATA[[#This Row],[Row.names]]), "",   DATE(YEAR(TBL_DATA[[#This Row],[Row.names]]), MONTH(TBL_DATA[[#This Row],[Row.names]]), DAY(TBL_DATA[[#This Row],[Row.names]])))</f>
        <v/>
      </c>
      <c r="B770" s="954" t="s">
        <v>897</v>
      </c>
      <c r="C770" s="2167" t="s">
        <v>2110</v>
      </c>
      <c r="D770" s="3380" t="n">
        <v>0.0019955945379683993</v>
      </c>
      <c r="E770" s="4593" t="n">
        <v>0.1904024224542451</v>
      </c>
      <c r="F770" s="5744" t="n">
        <v>-0.045372920977677644</v>
      </c>
      <c r="G770" s="6895" t="n">
        <v>0.48763734448709867</v>
      </c>
      <c r="H770" s="8046" t="n">
        <v>0.41251475507926705</v>
      </c>
      <c r="I770" s="9197" t="n">
        <v>0.0031633972390451067</v>
      </c>
      <c r="J770" s="10348" t="n">
        <v>0.031077149049039576</v>
      </c>
      <c r="K770" s="11497" t="n">
        <v>0.9707655687392769</v>
      </c>
      <c r="L770" s="12646" t="n">
        <v>0.45920861434484356</v>
      </c>
      <c r="M770" s="13795" t="n">
        <v>0.003035079924051212</v>
      </c>
      <c r="N770" s="14944" t="n">
        <v>0.06551722883325545</v>
      </c>
      <c r="O770" s="16095" t="n">
        <v>0.04743811193009044</v>
      </c>
      <c r="P770" s="17308" t="n">
        <v>-0.022475526591471118</v>
      </c>
      <c r="Q770" s="18459" t="n">
        <v>-0.010834482289454071</v>
      </c>
      <c r="R770" s="19610" t="n">
        <v>-0.009447058107904482</v>
      </c>
      <c r="S770" s="20698" t="n">
        <v>-0.020019156701782337</v>
      </c>
      <c r="T770" s="21786" t="n">
        <v>0.056972073530657044</v>
      </c>
      <c r="U770" s="22874" t="n">
        <v>-0.35138543256653454</v>
      </c>
      <c r="V770" s="23962" t="n">
        <v>0.0723842804137953</v>
      </c>
      <c r="W770" s="25048" t="n">
        <v>0.05860711241292786</v>
      </c>
      <c r="X770" t="n" s="26134">
        <v>1.2350767242002594</v>
      </c>
      <c r="Y770" t="n" s="27283">
        <v>0.6422731156441681</v>
      </c>
      <c r="Z770" t="n" s="28434">
        <v>0.6776493299228175</v>
      </c>
      <c r="AA770" t="n" s="29645">
        <v>0.0</v>
      </c>
      <c r="AB770" t="n" s="30858">
        <v>0.0</v>
      </c>
      <c r="AC770" t="n" s="32071">
        <v>0.07421056832121092</v>
      </c>
      <c r="AD770" t="n" s="32546">
        <v>0.28081773810043503</v>
      </c>
      <c r="AE770" t="n" s="33021">
        <v>0.060933051521334</v>
      </c>
      <c r="AF770" t="n" s="33496">
        <v>0.17332644239412198</v>
      </c>
      <c r="AG770" t="n" s="33971">
        <v>0.06165038994318599</v>
      </c>
      <c r="AH770" t="n" s="34446">
        <v>0.0</v>
      </c>
      <c r="AI770" t="n" s="34921">
        <v>0.0063004181606219995</v>
      </c>
      <c r="AJ770" t="n" s="35396">
        <v>0.328674960382938</v>
      </c>
      <c r="AK770" t="n" s="35871">
        <v>0.031233746716789995</v>
      </c>
      <c r="AL770" t="n" s="36346">
        <v>0.001535827237937</v>
      </c>
      <c r="AM770" t="n" s="36821">
        <v>0.12921007102750198</v>
      </c>
      <c r="AN770" t="n" s="37296">
        <v>-0.450976733409813</v>
      </c>
      <c r="AO770" t="n" s="37771">
        <v>1.218983088228877</v>
      </c>
      <c r="AP770" t="n" s="38246">
        <v>-0.596277176153824</v>
      </c>
      <c r="AQ770" t="n" s="38721">
        <v>0.622705912075053</v>
      </c>
      <c r="AR770" t="n" s="39196">
        <v>1.815260264382701</v>
      </c>
      <c r="AS770" t="n" s="39789">
        <v>0.0016803544237091318</v>
      </c>
      <c r="AT770" t="n" s="40382">
        <v>2.4611591925584195E-4</v>
      </c>
      <c r="AU770" t="n" s="40975">
        <v>0.0017657027977175303</v>
      </c>
      <c r="AV770" t="n" s="41568">
        <v>9.466569693443389E-5</v>
      </c>
      <c r="AW770" t="n" s="42161">
        <v>4.645579767527974E-6</v>
      </c>
      <c r="AX770" t="n" s="42754">
        <v>1.887005975329826E-4</v>
      </c>
      <c r="AY770" t="n" s="43347">
        <v>8.574305386424578E-5</v>
      </c>
      <c r="AZ770" t="n" s="43940">
        <v>0.002463061849487341</v>
      </c>
      <c r="BA770" t="n" s="44533">
        <v>-0.0016288612237992956</v>
      </c>
      <c r="BB770" t="n" s="45126">
        <v>3.218124867106386E-4</v>
      </c>
      <c r="BC770" t="n" s="45719">
        <v>2.1292137724762383E-5</v>
      </c>
      <c r="BD770" t="n" s="46312">
        <v>-5.464284205780814E-7</v>
      </c>
      <c r="BE770" t="n" s="46905">
        <v>2.618845178472726E-6</v>
      </c>
      <c r="BF770" t="n" s="47498">
        <v>1.4590294569886456E-5</v>
      </c>
      <c r="BG770" t="n" s="48091">
        <v>-3.333384100038797E-6</v>
      </c>
      <c r="BH770" t="n" s="48684">
        <v>0.005225182293949896</v>
      </c>
      <c r="BI770" t="n" s="49277">
        <v>4.7216977275039515E-6</v>
      </c>
      <c r="BJ770" t="s" s="49752">
        <v>2557</v>
      </c>
      <c r="BK770" t="s" s="50227">
        <v>2565</v>
      </c>
      <c r="BL770" t="n" s="50702">
        <v>0.08235760033130646</v>
      </c>
      <c r="BM770" t="s" s="51177">
        <v>2567</v>
      </c>
      <c r="BN770" t="s" s="51652">
        <v>2565</v>
      </c>
      <c r="BO770" t="n" s="52127">
        <v>-0.02365940436720848</v>
      </c>
    </row>
    <row r="771" spans="1:23" x14ac:dyDescent="0.25">
      <c r="A771" s="116" t="str">
        <f>IF(ISBLANK(TBL_DATA[[#This Row],[Row.names]]), "",   DATE(YEAR(TBL_DATA[[#This Row],[Row.names]]), MONTH(TBL_DATA[[#This Row],[Row.names]]), DAY(TBL_DATA[[#This Row],[Row.names]])))</f>
        <v/>
      </c>
      <c r="B771" s="955" t="s">
        <v>898</v>
      </c>
      <c r="C771" s="2168" t="s">
        <v>2111</v>
      </c>
      <c r="D771" s="3381" t="n">
        <v>0.004944605841822094</v>
      </c>
      <c r="E771" s="4594" t="n">
        <v>0.1962884932264315</v>
      </c>
      <c r="F771" s="5745" t="n">
        <v>0.016399182797529832</v>
      </c>
      <c r="G771" s="6896" t="n">
        <v>0.5236908985460732</v>
      </c>
      <c r="H771" s="8047" t="n">
        <v>0.4963954090155995</v>
      </c>
      <c r="I771" s="9198" t="n">
        <v>0.0028431661999527677</v>
      </c>
      <c r="J771" s="10349" t="n">
        <v>0.08362679050424848</v>
      </c>
      <c r="K771" s="11498" t="n">
        <v>0.8934909296971828</v>
      </c>
      <c r="L771" s="12647" t="n">
        <v>0.4056108506996537</v>
      </c>
      <c r="M771" s="13796" t="n">
        <v>0.0030888217276190824</v>
      </c>
      <c r="N771" s="14945" t="n">
        <v>0.06360008229770561</v>
      </c>
      <c r="O771" s="16096" t="n">
        <v>0.04393030589227878</v>
      </c>
      <c r="P771" s="17309" t="n">
        <v>-0.017642053369731237</v>
      </c>
      <c r="Q771" s="18460" t="n">
        <v>-0.010294602288966458</v>
      </c>
      <c r="R771" s="19611" t="n">
        <v>-0.008947776519626357</v>
      </c>
      <c r="S771" s="20699" t="n">
        <v>-0.011072271356821761</v>
      </c>
      <c r="T771" s="21787" t="n">
        <v>0.05737746976941517</v>
      </c>
      <c r="U771" s="22875" t="n">
        <v>-0.19297245767926474</v>
      </c>
      <c r="V771" s="23963" t="n">
        <v>0.09279663135280614</v>
      </c>
      <c r="W771" s="25049" t="n">
        <v>0.05945961247229654</v>
      </c>
      <c r="X771" t="n" s="26135">
        <v>1.5606666019904183</v>
      </c>
      <c r="Y771" t="n" s="27284">
        <v>0.7045533400783788</v>
      </c>
      <c r="Z771" t="n" s="28435">
        <v>0.6368758518735451</v>
      </c>
      <c r="AA771" t="n" s="29646">
        <v>0.0</v>
      </c>
      <c r="AB771" t="n" s="30859">
        <v>0.0</v>
      </c>
      <c r="AC771" t="n" s="32072">
        <v>0.07162394419256073</v>
      </c>
      <c r="AD771" t="n" s="32547">
        <v>0.28144724951497</v>
      </c>
      <c r="AE771" t="n" s="33022">
        <v>0.061692011726414996</v>
      </c>
      <c r="AF771" t="n" s="33497">
        <v>0.175235075866763</v>
      </c>
      <c r="AG771" t="n" s="33972">
        <v>0.06103335615772701</v>
      </c>
      <c r="AH771" t="n" s="34447">
        <v>0.0</v>
      </c>
      <c r="AI771" t="n" s="34922">
        <v>0.006314079771509001</v>
      </c>
      <c r="AJ771" t="n" s="35397">
        <v>0.367210392771317</v>
      </c>
      <c r="AK771" t="n" s="35872">
        <v>0.031319956051621994</v>
      </c>
      <c r="AL771" t="n" s="36347">
        <v>0.001960546327721</v>
      </c>
      <c r="AM771" t="n" s="36822">
        <v>0.12985144255272</v>
      </c>
      <c r="AN771" t="n" s="37297">
        <v>-0.45482195352003896</v>
      </c>
      <c r="AO771" t="n" s="37772">
        <v>1.2578493668504012</v>
      </c>
      <c r="AP771" t="n" s="38247">
        <v>-0.5966072096296761</v>
      </c>
      <c r="AQ771" t="n" s="38722">
        <v>0.6612421572207251</v>
      </c>
      <c r="AR771" t="n" s="39197">
        <v>1.8544565764800773</v>
      </c>
      <c r="AS771" t="n" s="39790">
        <v>0.0020622551493193193</v>
      </c>
      <c r="AT771" t="n" s="40383">
        <v>2.4759984413771376E-4</v>
      </c>
      <c r="AU771" t="n" s="40976">
        <v>0.0020086293499636384</v>
      </c>
      <c r="AV771" t="n" s="41569">
        <v>7.603281619123966E-6</v>
      </c>
      <c r="AW771" t="n" s="42162">
        <v>3.2114371946126825E-6</v>
      </c>
      <c r="AX771" t="n" s="42755">
        <v>2.6660065982126016E-4</v>
      </c>
      <c r="AY771" t="n" s="43348">
        <v>8.505713218792465E-5</v>
      </c>
      <c r="AZ771" t="n" s="43941">
        <v>0.002638169846549998</v>
      </c>
      <c r="BA771" t="n" s="44534">
        <v>-0.0019489096874304433</v>
      </c>
      <c r="BB771" t="n" s="45127">
        <v>2.27413629938395E-4</v>
      </c>
      <c r="BC771" t="n" s="45720">
        <v>2.4938918098478034E-5</v>
      </c>
      <c r="BD771" t="n" s="46313">
        <v>5.880620133710231E-7</v>
      </c>
      <c r="BE771" t="n" s="46906">
        <v>-2.1988621684494994E-6</v>
      </c>
      <c r="BF771" t="n" s="47499">
        <v>-1.1391852021945306E-5</v>
      </c>
      <c r="BG771" t="n" s="48092">
        <v>2.785896997161503E-6</v>
      </c>
      <c r="BH771" t="n" s="48685">
        <v>0.005636059688598368</v>
      </c>
      <c r="BI771" t="n" s="49278">
        <v>-3.2733720184836404E-6</v>
      </c>
      <c r="BJ771" t="s" s="49753">
        <v>2557</v>
      </c>
      <c r="BK771" t="s" s="50228">
        <v>2565</v>
      </c>
      <c r="BL771" t="n" s="50703">
        <v>0.08252767473459244</v>
      </c>
      <c r="BM771" t="s" s="51178">
        <v>2567</v>
      </c>
      <c r="BN771" t="s" s="51653">
        <v>2565</v>
      </c>
      <c r="BO771" t="n" s="52128">
        <v>-0.023798463866114616</v>
      </c>
    </row>
    <row r="772" spans="1:23" x14ac:dyDescent="0.25">
      <c r="A772" s="116" t="str">
        <f>IF(ISBLANK(TBL_DATA[[#This Row],[Row.names]]), "",   DATE(YEAR(TBL_DATA[[#This Row],[Row.names]]), MONTH(TBL_DATA[[#This Row],[Row.names]]), DAY(TBL_DATA[[#This Row],[Row.names]])))</f>
        <v/>
      </c>
      <c r="B772" s="956" t="s">
        <v>899</v>
      </c>
      <c r="C772" s="2169" t="s">
        <v>2112</v>
      </c>
      <c r="D772" s="3382" t="n">
        <v>-0.005844606401594464</v>
      </c>
      <c r="E772" s="4595" t="n">
        <v>0.18929665784076644</v>
      </c>
      <c r="F772" s="5746" t="n">
        <v>0.012959100232255327</v>
      </c>
      <c r="G772" s="6897" t="n">
        <v>0.5313887459193329</v>
      </c>
      <c r="H772" s="8048" t="n">
        <v>0.5060988215861435</v>
      </c>
      <c r="I772" s="9199" t="n">
        <v>0.0028533338749625395</v>
      </c>
      <c r="J772" s="10350" t="n">
        <v>0.07162895217580512</v>
      </c>
      <c r="K772" s="11499" t="n">
        <v>0.9052435257461544</v>
      </c>
      <c r="L772" s="12648" t="n">
        <v>0.4056356516310657</v>
      </c>
      <c r="M772" s="13797" t="n">
        <v>0.0031301052205489335</v>
      </c>
      <c r="N772" s="14946" t="n">
        <v>0.06445147066462437</v>
      </c>
      <c r="O772" s="16097" t="n">
        <v>0.04506504935418925</v>
      </c>
      <c r="P772" s="17310" t="n">
        <v>-0.023383548913263774</v>
      </c>
      <c r="Q772" s="18461" t="n">
        <v>-0.010481789194458786</v>
      </c>
      <c r="R772" s="19612" t="n">
        <v>-0.009116934017752274</v>
      </c>
      <c r="S772" s="20700" t="n">
        <v>-0.01600680633892082</v>
      </c>
      <c r="T772" s="21788" t="n">
        <v>0.05749669095577249</v>
      </c>
      <c r="U772" s="22876" t="n">
        <v>-0.2783952619331354</v>
      </c>
      <c r="V772" s="23964" t="n">
        <v>0.08533364670682309</v>
      </c>
      <c r="W772" s="25050" t="n">
        <v>0.0597152201270675</v>
      </c>
      <c r="X772" t="n" s="26136">
        <v>1.4290099998834862</v>
      </c>
      <c r="Y772" t="n" s="27285">
        <v>0.7114062282452575</v>
      </c>
      <c r="Z772" t="n" s="28436">
        <v>0.6368953223498077</v>
      </c>
      <c r="AA772" t="n" s="29647">
        <v>0.0</v>
      </c>
      <c r="AB772" t="n" s="30860">
        <v>0.0</v>
      </c>
      <c r="AC772" t="n" s="32073">
        <v>0.0718961972641641</v>
      </c>
      <c r="AD772" t="n" s="32548">
        <v>0.286262247152763</v>
      </c>
      <c r="AE772" t="n" s="33023">
        <v>0.060375113000456</v>
      </c>
      <c r="AF772" t="n" s="33498">
        <v>0.17431215580194898</v>
      </c>
      <c r="AG772" t="n" s="33973">
        <v>0.06070066755928699</v>
      </c>
      <c r="AH772" t="n" s="34448">
        <v>0.0</v>
      </c>
      <c r="AI772" t="n" s="34923">
        <v>0.006363572425468</v>
      </c>
      <c r="AJ772" t="n" s="35398">
        <v>0.365143786670069</v>
      </c>
      <c r="AK772" t="n" s="35873">
        <v>0.03140318629807</v>
      </c>
      <c r="AL772" t="n" s="36348">
        <v>0.0019922621412910013</v>
      </c>
      <c r="AM772" t="n" s="36823">
        <v>0.11585126285514</v>
      </c>
      <c r="AN772" t="n" s="37298">
        <v>-0.47936043581418997</v>
      </c>
      <c r="AO772" t="n" s="37773">
        <v>1.2426539897627158</v>
      </c>
      <c r="AP772" t="n" s="38248">
        <v>-0.619610171672413</v>
      </c>
      <c r="AQ772" t="n" s="38723">
        <v>0.6230438180903028</v>
      </c>
      <c r="AR772" t="n" s="39198">
        <v>1.8622641614351287</v>
      </c>
      <c r="AS772" t="n" s="39791">
        <v>0.001994230777262136</v>
      </c>
      <c r="AT772" t="n" s="40384">
        <v>2.2472774185144231E-4</v>
      </c>
      <c r="AU772" t="n" s="40977">
        <v>0.0019919742666710295</v>
      </c>
      <c r="AV772" t="n" s="41570">
        <v>5.0109922433383235E-5</v>
      </c>
      <c r="AW772" t="n" s="42163">
        <v>2.6871101349894545E-6</v>
      </c>
      <c r="AX772" t="n" s="42756">
        <v>2.567887383197862E-4</v>
      </c>
      <c r="AY772" t="n" s="43349">
        <v>8.35549431540921E-5</v>
      </c>
      <c r="AZ772" t="n" s="43942">
        <v>0.0024504590752905597</v>
      </c>
      <c r="BA772" t="n" s="44535">
        <v>-0.0017361456695728394</v>
      </c>
      <c r="BB772" t="n" s="45128">
        <v>2.1529313525318523E-4</v>
      </c>
      <c r="BC772" t="n" s="45721">
        <v>1.3370069920901497E-5</v>
      </c>
      <c r="BD772" t="n" s="46314">
        <v>1.0223576168118994E-6</v>
      </c>
      <c r="BE772" t="n" s="46907">
        <v>-4.0412723132482954E-6</v>
      </c>
      <c r="BF772" t="n" s="47500">
        <v>-2.1325153426298193E-5</v>
      </c>
      <c r="BG772" t="n" s="48093">
        <v>5.126017249988494E-6</v>
      </c>
      <c r="BH772" t="n" s="48686">
        <v>0.005572596701231137</v>
      </c>
      <c r="BI772" t="n" s="49279">
        <v>-6.328539639724038E-6</v>
      </c>
      <c r="BJ772" t="s" s="49754">
        <v>2557</v>
      </c>
      <c r="BK772" t="s" s="50229">
        <v>2565</v>
      </c>
      <c r="BL772" t="n" s="50704">
        <v>0.08180180191993713</v>
      </c>
      <c r="BM772" t="s" s="51179">
        <v>2567</v>
      </c>
      <c r="BN772" t="s" s="51654">
        <v>2565</v>
      </c>
      <c r="BO772" t="n" s="52129">
        <v>-0.02387341856956482</v>
      </c>
    </row>
    <row r="773" spans="1:23" x14ac:dyDescent="0.25">
      <c r="A773" s="116" t="str">
        <f>IF(ISBLANK(TBL_DATA[[#This Row],[Row.names]]), "",   DATE(YEAR(TBL_DATA[[#This Row],[Row.names]]), MONTH(TBL_DATA[[#This Row],[Row.names]]), DAY(TBL_DATA[[#This Row],[Row.names]])))</f>
        <v/>
      </c>
      <c r="B773" s="957" t="s">
        <v>900</v>
      </c>
      <c r="C773" s="2170" t="s">
        <v>2113</v>
      </c>
      <c r="D773" s="3383" t="n">
        <v>0.011798580763340396</v>
      </c>
      <c r="E773" s="4596" t="n">
        <v>0.2033286705098718</v>
      </c>
      <c r="F773" s="5747" t="n">
        <v>0.027733780137417785</v>
      </c>
      <c r="G773" s="6898" t="n">
        <v>0.5624603806592108</v>
      </c>
      <c r="H773" s="8049" t="n">
        <v>0.5368727746571405</v>
      </c>
      <c r="I773" s="9200" t="n">
        <v>0.0029322862574392003</v>
      </c>
      <c r="J773" s="10351" t="n">
        <v>0.10179476614739502</v>
      </c>
      <c r="K773" s="11500" t="n">
        <v>0.9426099796227567</v>
      </c>
      <c r="L773" s="12649" t="n">
        <v>0.3879694291952973</v>
      </c>
      <c r="M773" s="13798" t="n">
        <v>0.003370875920424198</v>
      </c>
      <c r="N773" s="14947" t="n">
        <v>0.06840005947175858</v>
      </c>
      <c r="O773" s="16098" t="n">
        <v>0.04506504935418925</v>
      </c>
      <c r="P773" s="17311" t="n">
        <v>-0.011860860840309795</v>
      </c>
      <c r="Q773" s="18462" t="n">
        <v>-0.010982174945168528</v>
      </c>
      <c r="R773" s="19613" t="n">
        <v>-0.00953370256285711</v>
      </c>
      <c r="S773" s="20701" t="n">
        <v>0.003061921825905367</v>
      </c>
      <c r="T773" s="21789" t="n">
        <v>0.056947885194449516</v>
      </c>
      <c r="U773" s="22877" t="n">
        <v>0.05376708573901179</v>
      </c>
      <c r="V773" s="23965" t="n">
        <v>0.11926922578279275</v>
      </c>
      <c r="W773" s="25051" t="n">
        <v>0.060984931731675456</v>
      </c>
      <c r="X773" t="n" s="26137">
        <v>1.9557163121467356</v>
      </c>
      <c r="Y773" t="n" s="27286">
        <v>0.7327160259316977</v>
      </c>
      <c r="Z773" t="n" s="28437">
        <v>0.6228719203779355</v>
      </c>
      <c r="AA773" t="n" s="29648">
        <v>0.0</v>
      </c>
      <c r="AB773" t="n" s="30861">
        <v>0.0</v>
      </c>
      <c r="AC773" t="n" s="32074">
        <v>0.07414648314043482</v>
      </c>
      <c r="AD773" t="n" s="32549">
        <v>0.291217282979497</v>
      </c>
      <c r="AE773" t="n" s="33024">
        <v>0.062251346311678</v>
      </c>
      <c r="AF773" t="n" s="33499">
        <v>0.17501344782138803</v>
      </c>
      <c r="AG773" t="n" s="33974">
        <v>0.060211627288956</v>
      </c>
      <c r="AH773" t="n" s="34449">
        <v>0.0</v>
      </c>
      <c r="AI773" t="n" s="34924">
        <v>0.006328887101055</v>
      </c>
      <c r="AJ773" t="n" s="35399">
        <v>0.36349695941910903</v>
      </c>
      <c r="AK773" t="n" s="35874">
        <v>0.034542004725098996</v>
      </c>
      <c r="AL773" t="n" s="36349">
        <v>0.0012086402635840005</v>
      </c>
      <c r="AM773" t="n" s="36824">
        <v>0.116924227803657</v>
      </c>
      <c r="AN773" t="n" s="37299">
        <v>-0.4857492576741069</v>
      </c>
      <c r="AO773" t="n" s="37774">
        <v>1.2524780820231527</v>
      </c>
      <c r="AP773" t="n" s="38249">
        <v>-0.627032915983237</v>
      </c>
      <c r="AQ773" t="n" s="38724">
        <v>0.6254451660399157</v>
      </c>
      <c r="AR773" t="n" s="39199">
        <v>1.8795109980063898</v>
      </c>
      <c r="AS773" t="n" s="39792">
        <v>0.0019108107864308252</v>
      </c>
      <c r="AT773" t="n" s="40385">
        <v>2.721808388519882E-4</v>
      </c>
      <c r="AU773" t="n" s="40978">
        <v>0.0020115713350772357</v>
      </c>
      <c r="AV773" t="n" s="41571">
        <v>7.055876843263954E-5</v>
      </c>
      <c r="AW773" t="n" s="42164">
        <v>2.2713676416266623E-6</v>
      </c>
      <c r="AX773" t="n" s="42757">
        <v>2.4752708514691994E-4</v>
      </c>
      <c r="AY773" t="n" s="43350">
        <v>8.061609656023595E-5</v>
      </c>
      <c r="AZ773" t="n" s="43943">
        <v>0.0024067906526851874</v>
      </c>
      <c r="BA773" t="n" s="44536">
        <v>-0.0018118910976909954</v>
      </c>
      <c r="BB773" t="n" s="45129">
        <v>2.3880155633084721E-4</v>
      </c>
      <c r="BC773" t="n" s="45722">
        <v>1.113897838410572E-5</v>
      </c>
      <c r="BD773" t="n" s="46315">
        <v>1.3567561362025567E-6</v>
      </c>
      <c r="BE773" t="n" s="46908">
        <v>-5.46079657351444E-6</v>
      </c>
      <c r="BF773" t="n" s="47501">
        <v>-2.8979897884562763E-5</v>
      </c>
      <c r="BG773" t="n" s="48094">
        <v>6.929034256754783E-6</v>
      </c>
      <c r="BH773" t="n" s="48687">
        <v>0.0054752148738433926</v>
      </c>
      <c r="BI773" t="n" s="49280">
        <v>-8.683601927655187E-6</v>
      </c>
      <c r="BJ773" t="s" s="49755">
        <v>2557</v>
      </c>
      <c r="BK773" t="s" s="50230">
        <v>2565</v>
      </c>
      <c r="BL773" t="n" s="50705">
        <v>0.08304319530725479</v>
      </c>
      <c r="BM773" t="s" s="51180">
        <v>2567</v>
      </c>
      <c r="BN773" t="s" s="51655">
        <v>2565</v>
      </c>
      <c r="BO773" t="n" s="52130">
        <v>-0.02123373933136463</v>
      </c>
    </row>
    <row r="774" spans="1:23" x14ac:dyDescent="0.25">
      <c r="A774" s="116" t="str">
        <f>IF(ISBLANK(TBL_DATA[[#This Row],[Row.names]]), "",   DATE(YEAR(TBL_DATA[[#This Row],[Row.names]]), MONTH(TBL_DATA[[#This Row],[Row.names]]), DAY(TBL_DATA[[#This Row],[Row.names]])))</f>
        <v/>
      </c>
      <c r="B774" s="958" t="s">
        <v>901</v>
      </c>
      <c r="C774" s="2171" t="s">
        <v>2114</v>
      </c>
      <c r="D774" s="3384" t="n">
        <v>0.0032907398530124263</v>
      </c>
      <c r="E774" s="4597" t="n">
        <v>0.20728851212219102</v>
      </c>
      <c r="F774" s="5748" t="n">
        <v>0.02382070340532305</v>
      </c>
      <c r="G774" s="6899" t="n">
        <v>0.5506405344131348</v>
      </c>
      <c r="H774" s="8050" t="n">
        <v>0.5187092020582486</v>
      </c>
      <c r="I774" s="9201" t="n">
        <v>0.002916300096666354</v>
      </c>
      <c r="J774" s="10352" t="n">
        <v>0.07339470213869159</v>
      </c>
      <c r="K774" s="11501" t="n">
        <v>0.8862407921428024</v>
      </c>
      <c r="L774" s="12650" t="n">
        <v>0.3719128037364775</v>
      </c>
      <c r="M774" s="13799" t="n">
        <v>0.003331489150503789</v>
      </c>
      <c r="N774" s="14948" t="n">
        <v>0.0667311644830148</v>
      </c>
      <c r="O774" s="16099" t="n">
        <v>0.04506504935418925</v>
      </c>
      <c r="P774" s="17312" t="n">
        <v>-0.008609151994755648</v>
      </c>
      <c r="Q774" s="18463" t="n">
        <v>-0.010784849815867185</v>
      </c>
      <c r="R774" s="19614" t="n">
        <v>-0.009371718752245283</v>
      </c>
      <c r="S774" s="20702" t="n">
        <v>0.00813179020258814</v>
      </c>
      <c r="T774" s="21790" t="n">
        <v>0.05696201538413278</v>
      </c>
      <c r="U774" s="22878" t="n">
        <v>0.1427581195600273</v>
      </c>
      <c r="V774" s="23966" t="n">
        <v>0.11950096467740101</v>
      </c>
      <c r="W774" s="25052" t="n">
        <v>0.06097347197262082</v>
      </c>
      <c r="X774" t="n" s="26138">
        <v>1.9598845335732407</v>
      </c>
      <c r="Y774" t="n" s="27287">
        <v>0.7202146916428799</v>
      </c>
      <c r="Z774" t="n" s="28438">
        <v>0.6098465411367663</v>
      </c>
      <c r="AA774" t="n" s="29649">
        <v>0.0</v>
      </c>
      <c r="AB774" t="n" s="30862">
        <v>0.0</v>
      </c>
      <c r="AC774" t="n" s="32075">
        <v>0.08808683510187384</v>
      </c>
      <c r="AD774" t="n" s="32550">
        <v>0.293058595249717</v>
      </c>
      <c r="AE774" t="n" s="33025">
        <v>0.061955575644079</v>
      </c>
      <c r="AF774" t="n" s="33500">
        <v>0.178263005585627</v>
      </c>
      <c r="AG774" t="n" s="33975">
        <v>0.061462774145201</v>
      </c>
      <c r="AH774" t="n" s="34450">
        <v>0.0</v>
      </c>
      <c r="AI774" t="n" s="34925">
        <v>0.006201546364009</v>
      </c>
      <c r="AJ774" t="n" s="35400">
        <v>0.36321335550014294</v>
      </c>
      <c r="AK774" t="n" s="35875">
        <v>0.037116330798388</v>
      </c>
      <c r="AL774" t="n" s="36350">
        <v>0.0021939063822900007</v>
      </c>
      <c r="AM774" t="n" s="36825">
        <v>0.119230481707821</v>
      </c>
      <c r="AN774" t="n" s="37300">
        <v>-0.48425581413227603</v>
      </c>
      <c r="AO774" t="n" s="37775">
        <v>1.265022510752837</v>
      </c>
      <c r="AP774" t="n" s="38250">
        <v>-0.626582753507838</v>
      </c>
      <c r="AQ774" t="n" s="38725">
        <v>0.638439757244999</v>
      </c>
      <c r="AR774" t="n" s="39200">
        <v>1.8916052642606749</v>
      </c>
      <c r="AS774" t="n" s="39793">
        <v>0.0022400442709893447</v>
      </c>
      <c r="AT774" t="n" s="40386">
        <v>4.3877740809574123E-4</v>
      </c>
      <c r="AU774" t="n" s="40979">
        <v>0.0020232278759453924</v>
      </c>
      <c r="AV774" t="n" s="41572">
        <v>5.5962443561132936E-5</v>
      </c>
      <c r="AW774" t="n" s="42165">
        <v>2.746823995815609E-6</v>
      </c>
      <c r="AX774" t="n" s="42758">
        <v>2.6733411397114934E-4</v>
      </c>
      <c r="AY774" t="n" s="43351">
        <v>7.132791100887325E-5</v>
      </c>
      <c r="AZ774" t="n" s="43944">
        <v>0.002280282658482763</v>
      </c>
      <c r="BA774" t="n" s="44537">
        <v>-0.002108360402218523</v>
      </c>
      <c r="BB774" t="n" s="45130">
        <v>3.7291107932826615E-4</v>
      </c>
      <c r="BC774" t="n" s="45723">
        <v>-5.1260575177903E-5</v>
      </c>
      <c r="BD774" t="n" s="46316">
        <v>4.1000819435002484E-7</v>
      </c>
      <c r="BE774" t="n" s="46909">
        <v>-1.4947795527809087E-6</v>
      </c>
      <c r="BF774" t="n" s="47502">
        <v>-7.676091903951154E-6</v>
      </c>
      <c r="BG774" t="n" s="48095">
        <v>1.8928204228030373E-6</v>
      </c>
      <c r="BH774" t="n" s="48688">
        <v>0.0056020321013210165</v>
      </c>
      <c r="BI774" t="n" s="49281">
        <v>-2.170450499384304E-6</v>
      </c>
      <c r="BJ774" t="s" s="49756">
        <v>2557</v>
      </c>
      <c r="BK774" t="s" s="50231">
        <v>2565</v>
      </c>
      <c r="BL774" t="n" s="50706">
        <v>0.08357977867126465</v>
      </c>
      <c r="BM774" t="s" s="51181">
        <v>2567</v>
      </c>
      <c r="BN774" t="s" s="51656">
        <v>2565</v>
      </c>
      <c r="BO774" t="n" s="52131">
        <v>-0.01918538473546505</v>
      </c>
    </row>
    <row r="775" spans="1:23" x14ac:dyDescent="0.25">
      <c r="A775" s="116" t="str">
        <f>IF(ISBLANK(TBL_DATA[[#This Row],[Row.names]]), "",   DATE(YEAR(TBL_DATA[[#This Row],[Row.names]]), MONTH(TBL_DATA[[#This Row],[Row.names]]), DAY(TBL_DATA[[#This Row],[Row.names]])))</f>
        <v/>
      </c>
      <c r="B775" s="959" t="s">
        <v>902</v>
      </c>
      <c r="C775" s="2172" t="s">
        <v>2115</v>
      </c>
      <c r="D775" s="3385" t="n">
        <v>-0.005127028576116106</v>
      </c>
      <c r="E775" s="4598" t="n">
        <v>0.20109870942092378</v>
      </c>
      <c r="F775" s="5749" t="n">
        <v>0.01180736480142186</v>
      </c>
      <c r="G775" s="6900" t="n">
        <v>0.5554390002618268</v>
      </c>
      <c r="H775" s="8051" t="n">
        <v>0.5158968289439941</v>
      </c>
      <c r="I775" s="9202" t="n">
        <v>0.002961412204213052</v>
      </c>
      <c r="J775" s="10353" t="n">
        <v>0.057184940512857274</v>
      </c>
      <c r="K775" s="11502" t="n">
        <v>0.886721450031651</v>
      </c>
      <c r="L775" s="12651" t="n">
        <v>0.3630760707944171</v>
      </c>
      <c r="M775" s="13800" t="n">
        <v>0.003396828971308475</v>
      </c>
      <c r="N775" s="14949" t="n">
        <v>0.0675663048729325</v>
      </c>
      <c r="O775" s="16100" t="n">
        <v>0.04616874186179374</v>
      </c>
      <c r="P775" s="17313" t="n">
        <v>-0.013692041202578609</v>
      </c>
      <c r="Q775" s="18464" t="n">
        <v>-0.010988582788729455</v>
      </c>
      <c r="R775" s="19615" t="n">
        <v>-0.009557766392675231</v>
      </c>
      <c r="S775" s="20703" t="n">
        <v>0.0038346004455251936</v>
      </c>
      <c r="T775" s="21791" t="n">
        <v>0.0571414930411484</v>
      </c>
      <c r="U775" s="22879" t="n">
        <v>0.06710710976284508</v>
      </c>
      <c r="V775" s="23967" t="n">
        <v>0.10802502914436518</v>
      </c>
      <c r="W775" s="25053" t="n">
        <v>0.06150214899584193</v>
      </c>
      <c r="X775" t="n" s="26139">
        <v>1.7564431635009794</v>
      </c>
      <c r="Y775" t="n" s="27288">
        <v>0.7182595832594191</v>
      </c>
      <c r="Z775" t="n" s="28439">
        <v>0.6025579397820737</v>
      </c>
      <c r="AA775" t="n" s="29650">
        <v>0.0</v>
      </c>
      <c r="AB775" t="n" s="30863">
        <v>0.0</v>
      </c>
      <c r="AC775" t="n" s="32076">
        <v>0.08560546812313428</v>
      </c>
      <c r="AD775" t="n" s="32551">
        <v>0.289823356387266</v>
      </c>
      <c r="AE775" t="n" s="33026">
        <v>0.061744016424038</v>
      </c>
      <c r="AF775" t="n" s="33501">
        <v>0.177754623258018</v>
      </c>
      <c r="AG775" t="n" s="33976">
        <v>0.067074425703401</v>
      </c>
      <c r="AH775" t="n" s="34451">
        <v>0.0</v>
      </c>
      <c r="AI775" t="n" s="34926">
        <v>0.006445585715496</v>
      </c>
      <c r="AJ775" t="n" s="35401">
        <v>0.35983639655438004</v>
      </c>
      <c r="AK775" t="n" s="35876">
        <v>0.03622863090521</v>
      </c>
      <c r="AL775" t="n" s="36351">
        <v>0.002141434355926</v>
      </c>
      <c r="AM775" t="n" s="36826">
        <v>0.11839074226837601</v>
      </c>
      <c r="AN775" t="n" s="37301">
        <v>-0.47151276579993606</v>
      </c>
      <c r="AO775" t="n" s="37776">
        <v>1.2586466484707581</v>
      </c>
      <c r="AP775" t="n" s="38251">
        <v>-0.610720202698583</v>
      </c>
      <c r="AQ775" t="n" s="38726">
        <v>0.6479264457721752</v>
      </c>
      <c r="AR775" t="n" s="39201">
        <v>1.869366851169341</v>
      </c>
      <c r="AS775" t="n" s="39794">
        <v>0.0024074908840365536</v>
      </c>
      <c r="AT775" t="n" s="40387">
        <v>4.16236286926003E-4</v>
      </c>
      <c r="AU775" t="n" s="40980">
        <v>0.002278581568785504</v>
      </c>
      <c r="AV775" t="n" s="41573">
        <v>2.049769612404601E-4</v>
      </c>
      <c r="AW775" t="n" s="42166">
        <v>3.217306165139365E-6</v>
      </c>
      <c r="AX775" t="n" s="42759">
        <v>3.889651614815669E-4</v>
      </c>
      <c r="AY775" t="n" s="43352">
        <v>5.389162482016478E-5</v>
      </c>
      <c r="AZ775" t="n" s="43945">
        <v>0.0020313652729007287</v>
      </c>
      <c r="BA775" t="n" s="44538">
        <v>-0.0022162820281430126</v>
      </c>
      <c r="BB775" t="n" s="45131">
        <v>2.781929856532242E-4</v>
      </c>
      <c r="BC775" t="n" s="45724">
        <v>-1.565983278681845E-5</v>
      </c>
      <c r="BD775" t="n" s="46317">
        <v>-5.484722433475689E-7</v>
      </c>
      <c r="BE775" t="n" s="46910">
        <v>2.5195661484810165E-6</v>
      </c>
      <c r="BF775" t="n" s="47503">
        <v>1.3886015824041646E-5</v>
      </c>
      <c r="BG775" t="n" s="48096">
        <v>-3.20474363326779E-6</v>
      </c>
      <c r="BH775" t="n" s="48689">
        <v>0.005813902803142361</v>
      </c>
      <c r="BI775" t="n" s="49282">
        <v>4.421021841247368E-6</v>
      </c>
      <c r="BJ775" t="s" s="49757">
        <v>2557</v>
      </c>
      <c r="BK775" t="s" s="50232">
        <v>2565</v>
      </c>
      <c r="BL775" t="n" s="50707">
        <v>0.0813046395778656</v>
      </c>
      <c r="BM775" t="s" s="51182">
        <v>2568</v>
      </c>
      <c r="BN775" t="s" s="51657">
        <v>2565</v>
      </c>
      <c r="BO775" t="n" s="52132">
        <v>-0.019569892436265945</v>
      </c>
    </row>
    <row r="776" spans="1:23" x14ac:dyDescent="0.25">
      <c r="A776" s="116" t="str">
        <f>IF(ISBLANK(TBL_DATA[[#This Row],[Row.names]]), "",   DATE(YEAR(TBL_DATA[[#This Row],[Row.names]]), MONTH(TBL_DATA[[#This Row],[Row.names]]), DAY(TBL_DATA[[#This Row],[Row.names]])))</f>
        <v/>
      </c>
      <c r="B776" s="960" t="s">
        <v>903</v>
      </c>
      <c r="C776" s="2173" t="s">
        <v>2116</v>
      </c>
      <c r="D776" s="3386" t="n">
        <v>0.003222095639073837</v>
      </c>
      <c r="E776" s="4599" t="n">
        <v>0.20496876433464628</v>
      </c>
      <c r="F776" s="5750" t="n">
        <v>0.030820273041755497</v>
      </c>
      <c r="G776" s="6901" t="n">
        <v>0.5402373706863427</v>
      </c>
      <c r="H776" s="8052" t="n">
        <v>0.5152020063773478</v>
      </c>
      <c r="I776" s="9203" t="n">
        <v>0.0028974530818114503</v>
      </c>
      <c r="J776" s="10354" t="n">
        <v>0.08446777673084038</v>
      </c>
      <c r="K776" s="11503" t="n">
        <v>0.8641074490978236</v>
      </c>
      <c r="L776" s="12652" t="n">
        <v>0.3597359486000363</v>
      </c>
      <c r="M776" s="13801" t="n">
        <v>0.003329780184507801</v>
      </c>
      <c r="N776" s="14950" t="n">
        <v>0.06605965111495472</v>
      </c>
      <c r="O776" s="16101" t="n">
        <v>0.04382994030604481</v>
      </c>
      <c r="P776" s="17314" t="n">
        <v>-0.010514062629753518</v>
      </c>
      <c r="Q776" s="18465" t="n">
        <v>-0.010571353073140827</v>
      </c>
      <c r="R776" s="19616" t="n">
        <v>-0.009172442297856388</v>
      </c>
      <c r="S776" s="20704" t="n">
        <v>-0.007614342187277523</v>
      </c>
      <c r="T776" s="21792" t="n">
        <v>0.05677263890363301</v>
      </c>
      <c r="U776" s="22880" t="n">
        <v>-0.1341199270339055</v>
      </c>
      <c r="V776" s="23968" t="n">
        <v>0.10440651282087177</v>
      </c>
      <c r="W776" s="25054" t="n">
        <v>0.06144622003515936</v>
      </c>
      <c r="X776" t="n" s="26140">
        <v>1.6991527348815052</v>
      </c>
      <c r="Y776" t="n" s="27289">
        <v>0.7177757354336716</v>
      </c>
      <c r="Z776" t="n" s="28440">
        <v>0.5997799168028523</v>
      </c>
      <c r="AA776" t="n" s="29651">
        <v>0.0</v>
      </c>
      <c r="AB776" t="n" s="30864">
        <v>0.0</v>
      </c>
      <c r="AC776" t="n" s="32077">
        <v>0.08555132304342344</v>
      </c>
      <c r="AD776" t="n" s="32552">
        <v>0.283799902185055</v>
      </c>
      <c r="AE776" t="n" s="33027">
        <v>0.061944985779671</v>
      </c>
      <c r="AF776" t="n" s="33502">
        <v>0.179996712757772</v>
      </c>
      <c r="AG776" t="n" s="33977">
        <v>0.066868521923032</v>
      </c>
      <c r="AH776" t="n" s="34452">
        <v>0.0</v>
      </c>
      <c r="AI776" t="n" s="34927">
        <v>0.006501414468207</v>
      </c>
      <c r="AJ776" t="n" s="35402">
        <v>0.364119487846938</v>
      </c>
      <c r="AK776" t="n" s="35877">
        <v>0.037564183378565</v>
      </c>
      <c r="AL776" t="n" s="36352">
        <v>0.0022108700650009996</v>
      </c>
      <c r="AM776" t="n" s="36827">
        <v>0.12017813936591801</v>
      </c>
      <c r="AN776" t="n" s="37302">
        <v>-0.47827809607474797</v>
      </c>
      <c r="AO776" t="n" s="37777">
        <v>1.2643020127827316</v>
      </c>
      <c r="AP776" t="n" s="38252">
        <v>-0.6193958910873211</v>
      </c>
      <c r="AQ776" t="n" s="38727">
        <v>0.6449061216954105</v>
      </c>
      <c r="AR776" t="n" s="39202">
        <v>1.8836979038700528</v>
      </c>
      <c r="AS776" t="n" s="39795">
        <v>0.002326171579071109</v>
      </c>
      <c r="AT776" t="n" s="40388">
        <v>4.0301919308200553E-4</v>
      </c>
      <c r="AU776" t="n" s="40981">
        <v>0.0022094464930018302</v>
      </c>
      <c r="AV776" t="n" s="41574">
        <v>2.1208177984653395E-4</v>
      </c>
      <c r="AW776" t="n" s="42167">
        <v>3.1389330298681147E-6</v>
      </c>
      <c r="AX776" t="n" s="42760">
        <v>3.76616529611714E-4</v>
      </c>
      <c r="AY776" t="n" s="43353">
        <v>5.273539945659687E-5</v>
      </c>
      <c r="AZ776" t="n" s="43946">
        <v>0.001961133076310003</v>
      </c>
      <c r="BA776" t="n" s="44539">
        <v>-0.0021430663356088097</v>
      </c>
      <c r="BB776" t="n" s="45132">
        <v>2.6759553835535696E-4</v>
      </c>
      <c r="BC776" t="n" s="45725">
        <v>-1.5258259383660201E-5</v>
      </c>
      <c r="BD776" t="n" s="46318">
        <v>-5.562692599341693E-7</v>
      </c>
      <c r="BE776" t="n" s="46911">
        <v>2.5460198953863437E-6</v>
      </c>
      <c r="BF776" t="n" s="47504">
        <v>1.401826989818312E-5</v>
      </c>
      <c r="BG776" t="n" s="48097">
        <v>-3.2381876379724067E-6</v>
      </c>
      <c r="BH776" t="n" s="48690">
        <v>0.005636387552719958</v>
      </c>
      <c r="BI776" t="n" s="49283">
        <v>4.4565411569274064E-6</v>
      </c>
      <c r="BJ776" t="s" s="49758">
        <v>2557</v>
      </c>
      <c r="BK776" t="s" s="50233">
        <v>2565</v>
      </c>
      <c r="BL776" t="n" s="50708">
        <v>0.08178824931383133</v>
      </c>
      <c r="BM776" t="s" s="51183">
        <v>2567</v>
      </c>
      <c r="BN776" t="s" s="51658">
        <v>2565</v>
      </c>
      <c r="BO776" t="n" s="52133">
        <v>-0.018701326102018356</v>
      </c>
    </row>
    <row r="777" spans="1:23" x14ac:dyDescent="0.25">
      <c r="A777" s="116" t="str">
        <f>IF(ISBLANK(TBL_DATA[[#This Row],[Row.names]]), "",   DATE(YEAR(TBL_DATA[[#This Row],[Row.names]]), MONTH(TBL_DATA[[#This Row],[Row.names]]), DAY(TBL_DATA[[#This Row],[Row.names]])))</f>
        <v/>
      </c>
      <c r="B777" s="961" t="s">
        <v>904</v>
      </c>
      <c r="C777" s="2174" t="s">
        <v>2117</v>
      </c>
      <c r="D777" s="3387" t="n">
        <v>-9.006129085054845E-4</v>
      </c>
      <c r="E777" s="4600" t="n">
        <v>0.20388355391114055</v>
      </c>
      <c r="F777" s="5751" t="n">
        <v>-0.00489988145494491</v>
      </c>
      <c r="G777" s="6902" t="n">
        <v>0.5583318941319225</v>
      </c>
      <c r="H777" s="8053" t="n">
        <v>0.5254931711477553</v>
      </c>
      <c r="I777" s="9204" t="n">
        <v>0.0028681485803955663</v>
      </c>
      <c r="J777" s="10355" t="n">
        <v>0.038536296797601066</v>
      </c>
      <c r="K777" s="11504" t="n">
        <v>0.9397663007182532</v>
      </c>
      <c r="L777" s="12653" t="n">
        <v>0.38279404968164454</v>
      </c>
      <c r="M777" s="13802" t="n">
        <v>0.0032711123769235194</v>
      </c>
      <c r="N777" s="14951" t="n">
        <v>0.0660968378017968</v>
      </c>
      <c r="O777" s="16102" t="n">
        <v>0.043862365867703715</v>
      </c>
      <c r="P777" s="17315" t="n">
        <v>-0.011405206437733795</v>
      </c>
      <c r="Q777" s="18466" t="n">
        <v>-0.010586816744803674</v>
      </c>
      <c r="R777" s="19617" t="n">
        <v>-0.009187118486448367</v>
      </c>
      <c r="S777" s="20705" t="n">
        <v>-0.01882994878785016</v>
      </c>
      <c r="T777" s="21793" t="n">
        <v>0.056882853294817445</v>
      </c>
      <c r="U777" s="22881" t="n">
        <v>-0.33103031400792515</v>
      </c>
      <c r="V777" s="23969" t="n">
        <v>0.08549794771600516</v>
      </c>
      <c r="W777" s="25055" t="n">
        <v>0.061456659481151615</v>
      </c>
      <c r="X777" t="n" s="26141">
        <v>1.3911909374479892</v>
      </c>
      <c r="Y777" t="n" s="27290">
        <v>0.7249090778489089</v>
      </c>
      <c r="Z777" t="n" s="28441">
        <v>0.6187035232497423</v>
      </c>
      <c r="AA777" t="n" s="29652">
        <v>0.0</v>
      </c>
      <c r="AB777" t="n" s="30865">
        <v>0.0</v>
      </c>
      <c r="AC777" t="n" s="32078">
        <v>0.08315563275926827</v>
      </c>
      <c r="AD777" t="n" s="32553">
        <v>0.257593605653324</v>
      </c>
      <c r="AE777" t="n" s="33028">
        <v>0.061226998462934</v>
      </c>
      <c r="AF777" t="n" s="33503">
        <v>0.17254631154631697</v>
      </c>
      <c r="AG777" t="n" s="33978">
        <v>0.066522818893806</v>
      </c>
      <c r="AH777" t="n" s="34453">
        <v>0.0</v>
      </c>
      <c r="AI777" t="n" s="34928">
        <v>0.006289388981334</v>
      </c>
      <c r="AJ777" t="n" s="35403">
        <v>0.37114137214102394</v>
      </c>
      <c r="AK777" t="n" s="35878">
        <v>0.041243540408736</v>
      </c>
      <c r="AL777" t="n" s="36353">
        <v>0.0026857433157730006</v>
      </c>
      <c r="AM777" t="n" s="36828">
        <v>0.12004812955088001</v>
      </c>
      <c r="AN777" t="n" s="37303">
        <v>-0.477670447890986</v>
      </c>
      <c r="AO777" t="n" s="37778">
        <v>1.2361660558032315</v>
      </c>
      <c r="AP777" t="n" s="38253">
        <v>-0.614538594740089</v>
      </c>
      <c r="AQ777" t="n" s="38728">
        <v>0.6216274610631425</v>
      </c>
      <c r="AR777" t="n" s="39203">
        <v>1.8507046505433205</v>
      </c>
      <c r="AS777" t="n" s="39796">
        <v>0.002622268072916362</v>
      </c>
      <c r="AT777" t="n" s="40389">
        <v>3.883548728865034E-4</v>
      </c>
      <c r="AU777" t="n" s="40982">
        <v>0.0020074855876785714</v>
      </c>
      <c r="AV777" t="n" s="41575">
        <v>2.3187051959341613E-4</v>
      </c>
      <c r="AW777" t="n" s="42168">
        <v>2.501509593329713E-6</v>
      </c>
      <c r="AX777" t="n" s="42761">
        <v>2.546471078764109E-4</v>
      </c>
      <c r="AY777" t="n" s="43354">
        <v>5.09503959759759E-5</v>
      </c>
      <c r="AZ777" t="n" s="43947">
        <v>0.0016784206847264922</v>
      </c>
      <c r="BA777" t="n" s="44540">
        <v>-0.0017998984838325112</v>
      </c>
      <c r="BB777" t="n" s="45133">
        <v>2.1299067121320186E-4</v>
      </c>
      <c r="BC777" t="n" s="45726">
        <v>-1.8783917174816773E-5</v>
      </c>
      <c r="BD777" t="n" s="46319">
        <v>4.6499924918349285E-8</v>
      </c>
      <c r="BE777" t="n" s="46912">
        <v>-4.2915775492189E-9</v>
      </c>
      <c r="BF777" t="n" s="47505">
        <v>2.790065768607072E-7</v>
      </c>
      <c r="BG777" t="n" s="48098">
        <v>9.06509393491639E-10</v>
      </c>
      <c r="BH777" t="n" s="48691">
        <v>0.005630248813675651</v>
      </c>
      <c r="BI777" t="n" s="49284">
        <v>2.3608634366239034E-7</v>
      </c>
      <c r="BJ777" t="s" s="49759">
        <v>2557</v>
      </c>
      <c r="BK777" t="s" s="50234">
        <v>2565</v>
      </c>
      <c r="BL777" t="n" s="50709">
        <v>0.08134952932596207</v>
      </c>
      <c r="BM777" t="s" s="51184">
        <v>2566</v>
      </c>
      <c r="BN777" t="s" s="51659">
        <v>2565</v>
      </c>
      <c r="BO777" t="n" s="52134">
        <v>-0.01861707679927349</v>
      </c>
    </row>
    <row r="778" spans="1:23" x14ac:dyDescent="0.25">
      <c r="A778" s="116" t="str">
        <f>IF(ISBLANK(TBL_DATA[[#This Row],[Row.names]]), "",   DATE(YEAR(TBL_DATA[[#This Row],[Row.names]]), MONTH(TBL_DATA[[#This Row],[Row.names]]), DAY(TBL_DATA[[#This Row],[Row.names]])))</f>
        <v/>
      </c>
      <c r="B778" s="962" t="s">
        <v>905</v>
      </c>
      <c r="C778" s="2175" t="s">
        <v>2118</v>
      </c>
      <c r="D778" s="3388" t="n">
        <v>-0.0014389313751396481</v>
      </c>
      <c r="E778" s="4601" t="n">
        <v>0.20215124809340312</v>
      </c>
      <c r="F778" s="5752" t="n">
        <v>-0.003383969945282894</v>
      </c>
      <c r="G778" s="6903" t="n">
        <v>0.5622440035076345</v>
      </c>
      <c r="H778" s="8054" t="n">
        <v>0.5287766437576221</v>
      </c>
      <c r="I778" s="9205" t="n">
        <v>0.002862590018573488</v>
      </c>
      <c r="J778" s="10356" t="n">
        <v>0.02706360221787718</v>
      </c>
      <c r="K778" s="11505" t="n">
        <v>0.9555619199196288</v>
      </c>
      <c r="L778" s="12654" t="n">
        <v>0.39028440862199437</v>
      </c>
      <c r="M778" s="13803" t="n">
        <v>0.003256187456047103</v>
      </c>
      <c r="N778" s="14952" t="n">
        <v>0.06619817534681638</v>
      </c>
      <c r="O778" s="16103" t="n">
        <v>0.04395667450480922</v>
      </c>
      <c r="P778" s="17316" t="n">
        <v>-0.012827726503490289</v>
      </c>
      <c r="Q778" s="18467" t="n">
        <v>-0.010627540587902932</v>
      </c>
      <c r="R778" s="19618" t="n">
        <v>-0.00922569635721389</v>
      </c>
      <c r="S778" s="20706" t="n">
        <v>-0.025044458080389242</v>
      </c>
      <c r="T778" s="21794" t="n">
        <v>0.05685199071515891</v>
      </c>
      <c r="U778" s="22882" t="n">
        <v>-0.4405203364974067</v>
      </c>
      <c r="V778" s="23970" t="n">
        <v>0.07951302189478127</v>
      </c>
      <c r="W778" s="25056" t="n">
        <v>0.06133333556537295</v>
      </c>
      <c r="X778" t="n" s="26142">
        <v>1.296407918496969</v>
      </c>
      <c r="Y778" t="n" s="27291">
        <v>0.7271702990067885</v>
      </c>
      <c r="Z778" t="n" s="28442">
        <v>0.6247274674784153</v>
      </c>
      <c r="AA778" t="n" s="29653">
        <v>0.0</v>
      </c>
      <c r="AB778" t="n" s="30866">
        <v>0.0</v>
      </c>
      <c r="AC778" t="n" s="32079">
        <v>0.07991942424404122</v>
      </c>
      <c r="AD778" t="n" s="32554">
        <v>0.252215934259736</v>
      </c>
      <c r="AE778" t="n" s="33029">
        <v>0.011383823780837998</v>
      </c>
      <c r="AF778" t="n" s="33504">
        <v>0.17398231708942402</v>
      </c>
      <c r="AG778" t="n" s="33979">
        <v>0.066032979059313</v>
      </c>
      <c r="AH778" t="n" s="34454">
        <v>0.0</v>
      </c>
      <c r="AI778" t="n" s="34929">
        <v>0.006232887821412</v>
      </c>
      <c r="AJ778" t="n" s="35404">
        <v>0.36577986615933605</v>
      </c>
      <c r="AK778" t="n" s="35879">
        <v>0.045229604028553</v>
      </c>
      <c r="AL778" t="n" s="36354">
        <v>0.0026128878735149994</v>
      </c>
      <c r="AM778" t="n" s="36829">
        <v>0.11902010696229601</v>
      </c>
      <c r="AN778" t="n" s="37304">
        <v>-0.4622859564928471</v>
      </c>
      <c r="AO778" t="n" s="37779">
        <v>1.2084571589103958</v>
      </c>
      <c r="AP778" t="n" s="38254">
        <v>-0.62825270836882</v>
      </c>
      <c r="AQ778" t="n" s="38729">
        <v>0.5802044505415759</v>
      </c>
      <c r="AR778" t="n" s="39204">
        <v>1.836709867279216</v>
      </c>
      <c r="AS778" t="n" s="39797">
        <v>0.002635065852789093</v>
      </c>
      <c r="AT778" t="n" s="40390">
        <v>3.415521107175774E-4</v>
      </c>
      <c r="AU778" t="n" s="40983">
        <v>0.001674289760771845</v>
      </c>
      <c r="AV778" t="n" s="41576">
        <v>2.15236076843001E-4</v>
      </c>
      <c r="AW778" t="n" s="42169">
        <v>2.845847547152596E-6</v>
      </c>
      <c r="AX778" t="n" s="42762">
        <v>1.8849199877050087E-4</v>
      </c>
      <c r="AY778" t="n" s="43355">
        <v>3.469812011182168E-5</v>
      </c>
      <c r="AZ778" t="n" s="43948">
        <v>0.0021177203553453387</v>
      </c>
      <c r="BA778" t="n" s="44541">
        <v>-0.001820428184617732</v>
      </c>
      <c r="BB778" t="n" s="45134">
        <v>2.292753858703984E-4</v>
      </c>
      <c r="BC778" t="n" s="45727">
        <v>1.3051735926560708E-5</v>
      </c>
      <c r="BD778" t="n" s="46320">
        <v>-5.697130078806982E-7</v>
      </c>
      <c r="BE778" t="n" s="46913">
        <v>2.5797143124213793E-6</v>
      </c>
      <c r="BF778" t="n" s="47506">
        <v>1.4163391723298233E-5</v>
      </c>
      <c r="BG778" t="n" s="48099">
        <v>-3.2804347019800785E-6</v>
      </c>
      <c r="BH778" t="n" s="48692">
        <v>0.005614423099378855</v>
      </c>
      <c r="BI778" t="n" s="49285">
        <v>4.48300237084401E-6</v>
      </c>
      <c r="BJ778" t="s" s="49760">
        <v>2555</v>
      </c>
      <c r="BK778" t="s" s="50235">
        <v>2565</v>
      </c>
      <c r="BL778" t="n" s="50710">
        <v>0.08052695542573929</v>
      </c>
      <c r="BM778" t="s" s="51185">
        <v>2569</v>
      </c>
      <c r="BN778" t="s" s="51660">
        <v>2565</v>
      </c>
      <c r="BO778" t="n" s="52135">
        <v>-0.025411032140254974</v>
      </c>
    </row>
    <row r="779" spans="1:23" x14ac:dyDescent="0.25">
      <c r="A779" s="116" t="str">
        <f>IF(ISBLANK(TBL_DATA[[#This Row],[Row.names]]), "",   DATE(YEAR(TBL_DATA[[#This Row],[Row.names]]), MONTH(TBL_DATA[[#This Row],[Row.names]]), DAY(TBL_DATA[[#This Row],[Row.names]])))</f>
        <v/>
      </c>
      <c r="B779" s="963" t="s">
        <v>906</v>
      </c>
      <c r="C779" s="2176" t="s">
        <v>2119</v>
      </c>
      <c r="D779" s="3389" t="n">
        <v>0.004339773339149251</v>
      </c>
      <c r="E779" s="4602" t="n">
        <v>0.207368312029504</v>
      </c>
      <c r="F779" s="5753" t="n">
        <v>-0.018265651519317583</v>
      </c>
      <c r="G779" s="6904" t="n">
        <v>0.5540206165085063</v>
      </c>
      <c r="H779" s="8055" t="n">
        <v>0.5353110267431637</v>
      </c>
      <c r="I779" s="9206" t="n">
        <v>0.002823273973366742</v>
      </c>
      <c r="J779" s="10357" t="n">
        <v>0.0077854197775950595</v>
      </c>
      <c r="K779" s="11506" t="n">
        <v>0.9489291133257766</v>
      </c>
      <c r="L779" s="12655" t="n">
        <v>0.40434913766651676</v>
      </c>
      <c r="M779" s="13804" t="n">
        <v>0.003196448623748644</v>
      </c>
      <c r="N779" s="14953" t="n">
        <v>0.06574642024961111</v>
      </c>
      <c r="O779" s="16104" t="n">
        <v>0.04395667450480922</v>
      </c>
      <c r="P779" s="17317" t="n">
        <v>-0.008543622589822664</v>
      </c>
      <c r="Q779" s="18468" t="n">
        <v>-0.010576909323143058</v>
      </c>
      <c r="R779" s="19619" t="n">
        <v>-0.00918463167451438</v>
      </c>
      <c r="S779" s="20707" t="n">
        <v>-0.030792631170314833</v>
      </c>
      <c r="T779" s="21795" t="n">
        <v>0.056773842297914524</v>
      </c>
      <c r="U779" s="22883" t="n">
        <v>-0.5423735636692312</v>
      </c>
      <c r="V779" s="23971" t="n">
        <v>0.07812639706645763</v>
      </c>
      <c r="W779" s="25057" t="n">
        <v>0.06134254194105008</v>
      </c>
      <c r="X779" t="n" s="26143">
        <v>1.2736087321183522</v>
      </c>
      <c r="Y779" t="n" s="27292">
        <v>0.731649524528762</v>
      </c>
      <c r="Z779" t="n" s="28443">
        <v>0.6358845317087976</v>
      </c>
      <c r="AA779" t="n" s="29654">
        <v>0.0</v>
      </c>
      <c r="AB779" t="n" s="30867">
        <v>0.0</v>
      </c>
      <c r="AC779" t="n" s="32080">
        <v>0.07701827856601454</v>
      </c>
      <c r="AD779" t="n" s="32555">
        <v>0.255379190124295</v>
      </c>
      <c r="AE779" t="n" s="33030">
        <v>-0.011448067350514003</v>
      </c>
      <c r="AF779" t="n" s="33505">
        <v>0.170395892860277</v>
      </c>
      <c r="AG779" t="n" s="33980">
        <v>0.066650326015396</v>
      </c>
      <c r="AH779" t="n" s="34455">
        <v>0.0</v>
      </c>
      <c r="AI779" t="n" s="34930">
        <v>0.0062183158337200005</v>
      </c>
      <c r="AJ779" t="n" s="35405">
        <v>0.369276013915212</v>
      </c>
      <c r="AK779" t="n" s="35880">
        <v>0.045615594186352006</v>
      </c>
      <c r="AL779" t="n" s="36355">
        <v>0.002663248104058</v>
      </c>
      <c r="AM779" t="n" s="36830">
        <v>0.12434252562024299</v>
      </c>
      <c r="AN779" t="n" s="37305">
        <v>-0.4659735643708769</v>
      </c>
      <c r="AO779" t="n" s="37780">
        <v>1.2182983387383506</v>
      </c>
      <c r="AP779" t="n" s="38255">
        <v>-0.655178863800189</v>
      </c>
      <c r="AQ779" t="n" s="38730">
        <v>0.5631194749381616</v>
      </c>
      <c r="AR779" t="n" s="39205">
        <v>1.8734772025385396</v>
      </c>
      <c r="AS779" t="n" s="39798">
        <v>0.0018840907927470567</v>
      </c>
      <c r="AT779" t="n" s="40391">
        <v>6.194814083007872E-4</v>
      </c>
      <c r="AU779" t="n" s="40984">
        <v>0.001836725698738589</v>
      </c>
      <c r="AV779" t="n" s="41577">
        <v>2.1163819234367218E-4</v>
      </c>
      <c r="AW779" t="n" s="42170">
        <v>3.3880911183988813E-6</v>
      </c>
      <c r="AX779" t="n" s="42763">
        <v>1.4460975081655777E-4</v>
      </c>
      <c r="AY779" t="n" s="43356">
        <v>2.6799233392407785E-5</v>
      </c>
      <c r="AZ779" t="n" s="43949">
        <v>0.0016716604971949791</v>
      </c>
      <c r="BA779" t="n" s="44542">
        <v>-4.164401305949908E-4</v>
      </c>
      <c r="BB779" t="n" s="45135">
        <v>2.3775749090053187E-4</v>
      </c>
      <c r="BC779" t="n" s="45728">
        <v>8.66913408083655E-6</v>
      </c>
      <c r="BD779" t="n" s="46321">
        <v>-1.6857043105854533E-6</v>
      </c>
      <c r="BE779" t="n" s="46914">
        <v>7.253334143012634E-6</v>
      </c>
      <c r="BF779" t="n" s="47507">
        <v>3.926596970842615E-5</v>
      </c>
      <c r="BG779" t="n" s="48100">
        <v>-9.215159337438459E-6</v>
      </c>
      <c r="BH779" t="n" s="48693">
        <v>0.0061806052646970425</v>
      </c>
      <c r="BI779" t="n" s="49286">
        <v>1.2156454138370293E-5</v>
      </c>
      <c r="BJ779" t="s" s="49761">
        <v>2557</v>
      </c>
      <c r="BK779" t="s" s="50236">
        <v>2565</v>
      </c>
      <c r="BL779" t="n" s="50711">
        <v>0.080091193318367</v>
      </c>
      <c r="BM779" t="s" s="51186">
        <v>2569</v>
      </c>
      <c r="BN779" t="s" s="51661">
        <v>2565</v>
      </c>
      <c r="BO779" t="n" s="52136">
        <v>-0.04796125367283821</v>
      </c>
    </row>
    <row r="780" spans="1:23" x14ac:dyDescent="0.25">
      <c r="A780" s="116" t="str">
        <f>IF(ISBLANK(TBL_DATA[[#This Row],[Row.names]]), "",   DATE(YEAR(TBL_DATA[[#This Row],[Row.names]]), MONTH(TBL_DATA[[#This Row],[Row.names]]), DAY(TBL_DATA[[#This Row],[Row.names]])))</f>
        <v/>
      </c>
      <c r="B780" s="964" t="s">
        <v>907</v>
      </c>
      <c r="C780" s="2177" t="s">
        <v>2120</v>
      </c>
      <c r="D780" s="3390" t="n">
        <v>0.005460437533440785</v>
      </c>
      <c r="E780" s="4603" t="n">
        <v>0.21396107127719688</v>
      </c>
      <c r="F780" s="5754" t="n">
        <v>0.005381894026439182</v>
      </c>
      <c r="G780" s="6905" t="n">
        <v>0.5481433878420259</v>
      </c>
      <c r="H780" s="8056" t="n">
        <v>0.5262183201710727</v>
      </c>
      <c r="I780" s="9207" t="n">
        <v>0.002817241795491753</v>
      </c>
      <c r="J780" s="10358" t="n">
        <v>0.03981394051215781</v>
      </c>
      <c r="K780" s="11507" t="n">
        <v>0.9474003761505562</v>
      </c>
      <c r="L780" s="12656" t="n">
        <v>0.42130317777579357</v>
      </c>
      <c r="M780" s="13805" t="n">
        <v>0.0031135836630051096</v>
      </c>
      <c r="N780" s="14954" t="n">
        <v>0.06497335031018675</v>
      </c>
      <c r="O780" s="16105" t="n">
        <v>0.04193661253730951</v>
      </c>
      <c r="P780" s="17318" t="n">
        <v>-0.0031298369738429477</v>
      </c>
      <c r="Q780" s="18469" t="n">
        <v>-0.010256934976481176</v>
      </c>
      <c r="R780" s="19620" t="n">
        <v>-0.00888102822673035</v>
      </c>
      <c r="S780" s="20708" t="n">
        <v>-0.03950394426994486</v>
      </c>
      <c r="T780" s="21796" t="n">
        <v>0.05625860692379408</v>
      </c>
      <c r="U780" s="22884" t="n">
        <v>-0.7021848998759515</v>
      </c>
      <c r="V780" s="23972" t="n">
        <v>0.07156158007241054</v>
      </c>
      <c r="W780" s="25058" t="n">
        <v>0.0610739705821148</v>
      </c>
      <c r="X780" t="n" s="26144">
        <v>1.1717197914321782</v>
      </c>
      <c r="Y780" t="n" s="27293">
        <v>0.7254090709186596</v>
      </c>
      <c r="Z780" t="n" s="28444">
        <v>0.6490787146223435</v>
      </c>
      <c r="AA780" t="n" s="29655">
        <v>0.0</v>
      </c>
      <c r="AB780" t="n" s="30868">
        <v>0.0</v>
      </c>
      <c r="AC780" t="n" s="32081">
        <v>0.07615095807334968</v>
      </c>
      <c r="AD780" t="n" s="32556">
        <v>0.252730303101917</v>
      </c>
      <c r="AE780" t="n" s="33031">
        <v>-0.011107345200634996</v>
      </c>
      <c r="AF780" t="n" s="33506">
        <v>0.176902366448345</v>
      </c>
      <c r="AG780" t="n" s="33981">
        <v>0.071940403123841</v>
      </c>
      <c r="AH780" t="n" s="34456">
        <v>0.0</v>
      </c>
      <c r="AI780" t="n" s="34931">
        <v>0.0062754839416530005</v>
      </c>
      <c r="AJ780" t="n" s="35406">
        <v>0.371460933087363</v>
      </c>
      <c r="AK780" t="n" s="35881">
        <v>0.055029174178957</v>
      </c>
      <c r="AL780" t="n" s="36356">
        <v>0.00255504829672</v>
      </c>
      <c r="AM780" t="n" s="36831">
        <v>0.124680886723991</v>
      </c>
      <c r="AN780" t="n" s="37306">
        <v>-0.45099462718890293</v>
      </c>
      <c r="AO780" t="n" s="37781">
        <v>1.229083049369413</v>
      </c>
      <c r="AP780" t="n" s="38256">
        <v>-0.629610422856164</v>
      </c>
      <c r="AQ780" t="n" s="38731">
        <v>0.599472626513249</v>
      </c>
      <c r="AR780" t="n" s="39206">
        <v>1.858693472225577</v>
      </c>
      <c r="AS780" t="n" s="39799">
        <v>0.0019615943399826294</v>
      </c>
      <c r="AT780" t="n" s="40392">
        <v>6.659084150678031E-4</v>
      </c>
      <c r="AU780" t="n" s="40985">
        <v>0.0016626521853939048</v>
      </c>
      <c r="AV780" t="n" s="41578">
        <v>2.3377488026610425E-4</v>
      </c>
      <c r="AW780" t="n" s="42171">
        <v>3.56182180891758E-6</v>
      </c>
      <c r="AX780" t="n" s="42764">
        <v>1.5957187756827194E-4</v>
      </c>
      <c r="AY780" t="n" s="43357">
        <v>2.439211854838946E-5</v>
      </c>
      <c r="AZ780" t="n" s="43950">
        <v>0.001844433150096976</v>
      </c>
      <c r="BA780" t="n" s="44543">
        <v>-6.848376085893024E-4</v>
      </c>
      <c r="BB780" t="n" s="45136">
        <v>2.3289612631144304E-4</v>
      </c>
      <c r="BC780" t="n" s="45729">
        <v>1.1436423672098987E-5</v>
      </c>
      <c r="BD780" t="n" s="46322">
        <v>-2.008248466568688E-6</v>
      </c>
      <c r="BE780" t="n" s="46915">
        <v>8.605388713527627E-6</v>
      </c>
      <c r="BF780" t="n" s="47508">
        <v>4.653005423644411E-5</v>
      </c>
      <c r="BG780" t="n" s="48101">
        <v>-1.0932075765643372E-5</v>
      </c>
      <c r="BH780" t="n" s="48694">
        <v>0.006058810627898692</v>
      </c>
      <c r="BI780" t="n" s="49287">
        <v>1.437798351078462E-5</v>
      </c>
      <c r="BJ780" t="s" s="49762">
        <v>2556</v>
      </c>
      <c r="BK780" t="s" s="50237">
        <v>2565</v>
      </c>
      <c r="BL780" t="n" s="50712">
        <v>0.08026589453220367</v>
      </c>
      <c r="BM780" t="s" s="51187">
        <v>2569</v>
      </c>
      <c r="BN780" t="s" s="51662">
        <v>2565</v>
      </c>
      <c r="BO780" t="n" s="52137">
        <v>-0.04830387234687805</v>
      </c>
    </row>
    <row r="781" spans="1:23" x14ac:dyDescent="0.25">
      <c r="A781" s="116" t="str">
        <f>IF(ISBLANK(TBL_DATA[[#This Row],[Row.names]]), "",   DATE(YEAR(TBL_DATA[[#This Row],[Row.names]]), MONTH(TBL_DATA[[#This Row],[Row.names]]), DAY(TBL_DATA[[#This Row],[Row.names]])))</f>
        <v/>
      </c>
      <c r="B781" s="965" t="s">
        <v>908</v>
      </c>
      <c r="C781" s="2178" t="s">
        <v>2121</v>
      </c>
      <c r="D781" s="3391" t="n">
        <v>3.3394602456712357E-4</v>
      </c>
      <c r="E781" s="4604" t="n">
        <v>0.21436646875092902</v>
      </c>
      <c r="F781" s="5755" t="n">
        <v>0.004954171910288796</v>
      </c>
      <c r="G781" s="6906" t="n">
        <v>0.5521410114840692</v>
      </c>
      <c r="H781" s="8057" t="n">
        <v>0.5229139795646377</v>
      </c>
      <c r="I781" s="9208" t="n">
        <v>0.002816372860101384</v>
      </c>
      <c r="J781" s="10359" t="n">
        <v>0.04524583269318483</v>
      </c>
      <c r="K781" s="11508" t="n">
        <v>0.9492891189158431</v>
      </c>
      <c r="L781" s="12657" t="n">
        <v>0.41649899604698537</v>
      </c>
      <c r="M781" s="13806" t="n">
        <v>0.0031146740810809414</v>
      </c>
      <c r="N781" s="14955" t="n">
        <v>0.0647279832025865</v>
      </c>
      <c r="O781" s="16106" t="n">
        <v>0.04193661253730951</v>
      </c>
      <c r="P781" s="17319" t="n">
        <v>-0.002796936145890938</v>
      </c>
      <c r="Q781" s="18470" t="n">
        <v>-0.010263887808704927</v>
      </c>
      <c r="R781" s="19621" t="n">
        <v>-0.008893177070209523</v>
      </c>
      <c r="S781" s="20709" t="n">
        <v>-0.049162672714135214</v>
      </c>
      <c r="T781" s="21797" t="n">
        <v>0.05591320173221589</v>
      </c>
      <c r="U781" s="22885" t="n">
        <v>-0.8792677076442365</v>
      </c>
      <c r="V781" s="23973" t="n">
        <v>0.05880180966484705</v>
      </c>
      <c r="W781" s="25059" t="n">
        <v>0.06031121977919843</v>
      </c>
      <c r="X781" t="n" s="26145">
        <v>0.9749729798223716</v>
      </c>
      <c r="Y781" t="n" s="27294">
        <v>0.7231279136948301</v>
      </c>
      <c r="Z781" t="n" s="28445">
        <v>0.6453673341957937</v>
      </c>
      <c r="AA781" t="n" s="29656">
        <v>0.0</v>
      </c>
      <c r="AB781" t="n" s="30869">
        <v>0.0</v>
      </c>
      <c r="AC781" t="n" s="32082">
        <v>0.07673391324722734</v>
      </c>
      <c r="AD781" t="n" s="32557">
        <v>0.249471492042412</v>
      </c>
      <c r="AE781" t="n" s="33032">
        <v>5.934551460069961E-4</v>
      </c>
      <c r="AF781" t="n" s="33507">
        <v>0.180017684445688</v>
      </c>
      <c r="AG781" t="n" s="33982">
        <v>0.07166654548175899</v>
      </c>
      <c r="AH781" t="n" s="34457">
        <v>0.0</v>
      </c>
      <c r="AI781" t="n" s="34932">
        <v>0.006356628777860999</v>
      </c>
      <c r="AJ781" t="n" s="35407">
        <v>0.382404675070774</v>
      </c>
      <c r="AK781" t="n" s="35882">
        <v>0.054424084154316</v>
      </c>
      <c r="AL781" t="n" s="36357">
        <v>0.0027959011900950004</v>
      </c>
      <c r="AM781" t="n" s="36832">
        <v>0.124314361330739</v>
      </c>
      <c r="AN781" t="n" s="37307">
        <v>-0.44720229501364905</v>
      </c>
      <c r="AO781" t="n" s="37782">
        <v>1.221265633215721</v>
      </c>
      <c r="AP781" t="n" s="38257">
        <v>-0.596423100589719</v>
      </c>
      <c r="AQ781" t="n" s="38732">
        <v>0.624842532626002</v>
      </c>
      <c r="AR781" t="n" s="39207">
        <v>1.81768873380544</v>
      </c>
      <c r="AS781" t="n" s="39800">
        <v>0.0019031665362133528</v>
      </c>
      <c r="AT781" t="n" s="40393">
        <v>6.452614191597764E-4</v>
      </c>
      <c r="AU781" t="n" s="40986">
        <v>0.0016097719628501966</v>
      </c>
      <c r="AV781" t="n" s="41579">
        <v>2.267791948800394E-4</v>
      </c>
      <c r="AW781" t="n" s="42172">
        <v>3.4447712960922153E-6</v>
      </c>
      <c r="AX781" t="n" s="42765">
        <v>1.546328776930567E-4</v>
      </c>
      <c r="AY781" t="n" s="43358">
        <v>2.3634411382283396E-5</v>
      </c>
      <c r="AZ781" t="n" s="43951">
        <v>0.001788119752371231</v>
      </c>
      <c r="BA781" t="n" s="44544">
        <v>-6.623867967146838E-4</v>
      </c>
      <c r="BB781" t="n" s="45137">
        <v>2.2553364212447887E-4</v>
      </c>
      <c r="BC781" t="n" s="45730">
        <v>1.1179659291270372E-5</v>
      </c>
      <c r="BD781" t="n" s="46323">
        <v>-1.936499826261672E-6</v>
      </c>
      <c r="BE781" t="n" s="46916">
        <v>8.298714003686271E-6</v>
      </c>
      <c r="BF781" t="n" s="47509">
        <v>4.4873031764583757E-5</v>
      </c>
      <c r="BG781" t="n" s="48102">
        <v>-1.0542501647232021E-5</v>
      </c>
      <c r="BH781" t="n" s="48695">
        <v>0.0058745781379364315</v>
      </c>
      <c r="BI781" t="n" s="49288">
        <v>1.3866548315886358E-5</v>
      </c>
      <c r="BJ781" t="s" s="49763">
        <v>2555</v>
      </c>
      <c r="BK781" t="s" s="50238">
        <v>2565</v>
      </c>
      <c r="BL781" t="n" s="50713">
        <v>0.07989905774593353</v>
      </c>
      <c r="BM781" t="s" s="51188">
        <v>2569</v>
      </c>
      <c r="BN781" t="s" s="51663">
        <v>2565</v>
      </c>
      <c r="BO781" t="n" s="52138">
        <v>-0.03653857484459877</v>
      </c>
    </row>
    <row r="782" spans="1:23" x14ac:dyDescent="0.25">
      <c r="A782" s="116" t="str">
        <f>IF(ISBLANK(TBL_DATA[[#This Row],[Row.names]]), "",   DATE(YEAR(TBL_DATA[[#This Row],[Row.names]]), MONTH(TBL_DATA[[#This Row],[Row.names]]), DAY(TBL_DATA[[#This Row],[Row.names]])))</f>
        <v/>
      </c>
      <c r="B782" s="966" t="s">
        <v>909</v>
      </c>
      <c r="C782" s="2179" t="s">
        <v>2122</v>
      </c>
      <c r="D782" s="3392" t="n">
        <v>7.26602544987262E-4</v>
      </c>
      <c r="E782" s="4605" t="n">
        <v>0.21524883051767074</v>
      </c>
      <c r="F782" s="5756" t="n">
        <v>-0.0029144600797851306</v>
      </c>
      <c r="G782" s="6907" t="n">
        <v>0.5500122674875718</v>
      </c>
      <c r="H782" s="8058" t="n">
        <v>0.5214993407292503</v>
      </c>
      <c r="I782" s="9209" t="n">
        <v>0.002814860271609692</v>
      </c>
      <c r="J782" s="10360" t="n">
        <v>0.043503334859651854</v>
      </c>
      <c r="K782" s="11509" t="n">
        <v>0.9525006616703693</v>
      </c>
      <c r="L782" s="12658" t="n">
        <v>0.41304329968804665</v>
      </c>
      <c r="M782" s="13807" t="n">
        <v>0.003117587156327547</v>
      </c>
      <c r="N782" s="14956" t="n">
        <v>0.0645975194977503</v>
      </c>
      <c r="O782" s="16107" t="n">
        <v>0.04193661253730951</v>
      </c>
      <c r="P782" s="17320" t="n">
        <v>-0.0020723658618253538</v>
      </c>
      <c r="Q782" s="18471" t="n">
        <v>-0.010271134846800659</v>
      </c>
      <c r="R782" s="19622" t="n">
        <v>-0.008903186870133367</v>
      </c>
      <c r="S782" s="20710" t="n">
        <v>-0.05917383025250489</v>
      </c>
      <c r="T782" s="21798" t="n">
        <v>0.055606902893346834</v>
      </c>
      <c r="U782" s="22886" t="n">
        <v>-1.0641454059399669</v>
      </c>
      <c r="V782" s="23974" t="n">
        <v>0.05192402870951218</v>
      </c>
      <c r="W782" s="25060" t="n">
        <v>0.06036677082983714</v>
      </c>
      <c r="X782" t="n" s="26146">
        <v>0.8601425584925936</v>
      </c>
      <c r="Y782" t="n" s="27295">
        <v>0.7221491125309581</v>
      </c>
      <c r="Z782" t="n" s="28446">
        <v>0.6426844479898721</v>
      </c>
      <c r="AA782" t="n" s="29657">
        <v>0.0</v>
      </c>
      <c r="AB782" t="n" s="30870">
        <v>0.0</v>
      </c>
      <c r="AC782" t="n" s="32083">
        <v>0.07360227533027569</v>
      </c>
      <c r="AD782" t="n" s="32558">
        <v>0.246731612720747</v>
      </c>
      <c r="AE782" t="n" s="33033">
        <v>0.005095434846724001</v>
      </c>
      <c r="AF782" t="n" s="33508">
        <v>0.181688483437869</v>
      </c>
      <c r="AG782" t="n" s="33983">
        <v>0.07259321821624601</v>
      </c>
      <c r="AH782" t="n" s="34458">
        <v>0.0</v>
      </c>
      <c r="AI782" t="n" s="34933">
        <v>0.006490753882275</v>
      </c>
      <c r="AJ782" t="n" s="35408">
        <v>0.381341382011785</v>
      </c>
      <c r="AK782" t="n" s="35883">
        <v>0.053971348573494</v>
      </c>
      <c r="AL782" t="n" s="36358">
        <v>0.0028864838936</v>
      </c>
      <c r="AM782" t="n" s="36833">
        <v>0.121200697508866</v>
      </c>
      <c r="AN782" t="n" s="37308">
        <v>-0.44837674920616605</v>
      </c>
      <c r="AO782" t="n" s="37783">
        <v>1.2159804723124117</v>
      </c>
      <c r="AP782" t="n" s="38258">
        <v>-0.5923578064269719</v>
      </c>
      <c r="AQ782" t="n" s="38733">
        <v>0.6236226658854398</v>
      </c>
      <c r="AR782" t="n" s="39208">
        <v>1.8083382787393836</v>
      </c>
      <c r="AS782" t="n" s="39801">
        <v>0.0018424606410893285</v>
      </c>
      <c r="AT782" t="n" s="40394">
        <v>6.20448652746791E-4</v>
      </c>
      <c r="AU782" t="n" s="40987">
        <v>0.0015198482695794608</v>
      </c>
      <c r="AV782" t="n" s="41580">
        <v>2.191347210995152E-4</v>
      </c>
      <c r="AW782" t="n" s="42173">
        <v>3.156299065853277E-6</v>
      </c>
      <c r="AX782" t="n" s="42766">
        <v>1.6472111084542387E-4</v>
      </c>
      <c r="AY782" t="n" s="43359">
        <v>2.229367010995878E-5</v>
      </c>
      <c r="AZ782" t="n" s="43952">
        <v>0.0017963920989122171</v>
      </c>
      <c r="BA782" t="n" s="44545">
        <v>-6.565664117325265E-4</v>
      </c>
      <c r="BB782" t="n" s="45138">
        <v>2.3206447612423667E-4</v>
      </c>
      <c r="BC782" t="n" s="45731">
        <v>5.481097699560229E-6</v>
      </c>
      <c r="BD782" t="n" s="46324">
        <v>-1.6582038761832953E-6</v>
      </c>
      <c r="BE782" t="n" s="46917">
        <v>7.121685502412333E-6</v>
      </c>
      <c r="BF782" t="n" s="47510">
        <v>3.8532729598401825E-5</v>
      </c>
      <c r="BG782" t="n" s="48103">
        <v>-9.047594177451967E-6</v>
      </c>
      <c r="BH782" t="n" s="48696">
        <v>0.0057225667437417905</v>
      </c>
      <c r="BI782" t="n" s="49289">
        <v>1.1919264750850741E-5</v>
      </c>
      <c r="BJ782" t="s" s="49764">
        <v>2555</v>
      </c>
      <c r="BK782" t="s" s="50239">
        <v>2565</v>
      </c>
      <c r="BL782" t="n" s="50714">
        <v>0.08059613406658173</v>
      </c>
      <c r="BM782" t="s" s="51189">
        <v>2569</v>
      </c>
      <c r="BN782" t="s" s="51664">
        <v>2565</v>
      </c>
      <c r="BO782" t="n" s="52139">
        <v>-0.03226698189973831</v>
      </c>
    </row>
    <row r="783" spans="1:23" x14ac:dyDescent="0.25">
      <c r="A783" s="116" t="str">
        <f>IF(ISBLANK(TBL_DATA[[#This Row],[Row.names]]), "",   DATE(YEAR(TBL_DATA[[#This Row],[Row.names]]), MONTH(TBL_DATA[[#This Row],[Row.names]]), DAY(TBL_DATA[[#This Row],[Row.names]])))</f>
        <v/>
      </c>
      <c r="B783" s="967" t="s">
        <v>910</v>
      </c>
      <c r="C783" s="2180" t="s">
        <v>2123</v>
      </c>
      <c r="D783" s="3393" t="n">
        <v>-0.0022412614068167786</v>
      </c>
      <c r="E783" s="4606" t="n">
        <v>0.21252514021415214</v>
      </c>
      <c r="F783" s="5757" t="n">
        <v>-0.01871905951928754</v>
      </c>
      <c r="G783" s="6908" t="n">
        <v>0.5459885140225837</v>
      </c>
      <c r="H783" s="8059" t="n">
        <v>0.5212394252815788</v>
      </c>
      <c r="I783" s="9210" t="n">
        <v>0.002792410434299243</v>
      </c>
      <c r="J783" s="10361" t="n">
        <v>0.02292800075855017</v>
      </c>
      <c r="K783" s="11510" t="n">
        <v>0.9442969396574253</v>
      </c>
      <c r="L783" s="12659" t="n">
        <v>0.41111057136282314</v>
      </c>
      <c r="M783" s="13808" t="n">
        <v>0.0030969695936631236</v>
      </c>
      <c r="N783" s="14957" t="n">
        <v>0.06406492657209739</v>
      </c>
      <c r="O783" s="16108" t="n">
        <v>0.042175496225642324</v>
      </c>
      <c r="P783" s="17321" t="n">
        <v>-0.004308982555015328</v>
      </c>
      <c r="Q783" s="18472" t="n">
        <v>-0.010302530379388294</v>
      </c>
      <c r="R783" s="19623" t="n">
        <v>-0.008945860845309801</v>
      </c>
      <c r="S783" s="20711" t="n">
        <v>-0.06771361599619752</v>
      </c>
      <c r="T783" s="21799" t="n">
        <v>0.055309010529654236</v>
      </c>
      <c r="U783" s="22887" t="n">
        <v>-1.224278202552412</v>
      </c>
      <c r="V783" s="23975" t="n">
        <v>0.03560817891437429</v>
      </c>
      <c r="W783" s="25061" t="n">
        <v>0.05980591869889734</v>
      </c>
      <c r="X783" t="n" s="26147">
        <v>0.5953955676803407</v>
      </c>
      <c r="Y783" t="n" s="27296">
        <v>0.7219691304215012</v>
      </c>
      <c r="Z783" t="n" s="28447">
        <v>0.6411790478195799</v>
      </c>
      <c r="AA783" t="n" s="29658">
        <v>0.0</v>
      </c>
      <c r="AB783" t="n" s="30871">
        <v>0.0</v>
      </c>
      <c r="AC783" t="n" s="32084">
        <v>0.07063305129021417</v>
      </c>
      <c r="AD783" t="n" s="32559">
        <v>0.250651989796198</v>
      </c>
      <c r="AE783" t="n" s="33034">
        <v>0.005729684873229005</v>
      </c>
      <c r="AF783" t="n" s="33509">
        <v>0.178156900664613</v>
      </c>
      <c r="AG783" t="n" s="33984">
        <v>0.07302475663243199</v>
      </c>
      <c r="AH783" t="n" s="34459">
        <v>0.0</v>
      </c>
      <c r="AI783" t="n" s="34934">
        <v>0.006441903570586001</v>
      </c>
      <c r="AJ783" t="n" s="35409">
        <v>0.376501234484492</v>
      </c>
      <c r="AK783" t="n" s="35884">
        <v>0.054347823367028</v>
      </c>
      <c r="AL783" t="n" s="36359">
        <v>0.0026658633509680004</v>
      </c>
      <c r="AM783" t="n" s="36834">
        <v>0.12024511046771999</v>
      </c>
      <c r="AN783" t="n" s="37309">
        <v>-0.447091405473744</v>
      </c>
      <c r="AO783" t="n" s="37784">
        <v>1.2096890979877148</v>
      </c>
      <c r="AP783" t="n" s="38259">
        <v>-0.589015236254193</v>
      </c>
      <c r="AQ783" t="n" s="38734">
        <v>0.6206738617335218</v>
      </c>
      <c r="AR783" t="n" s="39209">
        <v>1.7987043342419078</v>
      </c>
      <c r="AS783" t="n" s="39802">
        <v>0.0017420590262837746</v>
      </c>
      <c r="AT783" t="n" s="40395">
        <v>6.174088977572329E-4</v>
      </c>
      <c r="AU783" t="n" s="40988">
        <v>0.0014932635639986396</v>
      </c>
      <c r="AV783" t="n" s="41581">
        <v>2.417711485829852E-4</v>
      </c>
      <c r="AW783" t="n" s="42174">
        <v>3.2792978070248285E-6</v>
      </c>
      <c r="AX783" t="n" s="42767">
        <v>1.575637409367354E-4</v>
      </c>
      <c r="AY783" t="n" s="43360">
        <v>2.4664131749161747E-5</v>
      </c>
      <c r="AZ783" t="n" s="43953">
        <v>0.001805027458149826</v>
      </c>
      <c r="BA783" t="n" s="44546">
        <v>-6.959210490914638E-4</v>
      </c>
      <c r="BB783" t="n" s="45139">
        <v>2.3630747474340913E-4</v>
      </c>
      <c r="BC783" t="n" s="45732">
        <v>8.760961994346349E-6</v>
      </c>
      <c r="BD783" t="n" s="46325">
        <v>-1.8950686517990394E-6</v>
      </c>
      <c r="BE783" t="n" s="46918">
        <v>8.114239760644895E-6</v>
      </c>
      <c r="BF783" t="n" s="47511">
        <v>4.386480523953633E-5</v>
      </c>
      <c r="BG783" t="n" s="48104">
        <v>-1.0307988252644606E-5</v>
      </c>
      <c r="BH783" t="n" s="48697">
        <v>0.005580858998298416</v>
      </c>
      <c r="BI783" t="n" s="49290">
        <v>1.3549666517519498E-5</v>
      </c>
      <c r="BJ783" t="s" s="49765">
        <v>2555</v>
      </c>
      <c r="BK783" t="s" s="50240">
        <v>2565</v>
      </c>
      <c r="BL783" t="n" s="50715">
        <v>0.08046310395002365</v>
      </c>
      <c r="BM783" t="s" s="51190">
        <v>2569</v>
      </c>
      <c r="BN783" t="s" s="51665">
        <v>2565</v>
      </c>
      <c r="BO783" t="n" s="52140">
        <v>-0.031797707080841064</v>
      </c>
    </row>
    <row r="784" spans="1:23" x14ac:dyDescent="0.25">
      <c r="A784" s="116" t="str">
        <f>IF(ISBLANK(TBL_DATA[[#This Row],[Row.names]]), "",   DATE(YEAR(TBL_DATA[[#This Row],[Row.names]]), MONTH(TBL_DATA[[#This Row],[Row.names]]), DAY(TBL_DATA[[#This Row],[Row.names]])))</f>
        <v/>
      </c>
      <c r="B784" s="968" t="s">
        <v>911</v>
      </c>
      <c r="C784" s="2181" t="s">
        <v>2124</v>
      </c>
      <c r="D784" s="3394" t="n">
        <v>6.094488568652842E-4</v>
      </c>
      <c r="E784" s="4607" t="n">
        <v>0.21326411227477626</v>
      </c>
      <c r="F784" s="5758" t="n">
        <v>-0.03250035300982845</v>
      </c>
      <c r="G784" s="6909" t="n">
        <v>0.5352288664995296</v>
      </c>
      <c r="H784" s="8060" t="n">
        <v>0.5103976413315972</v>
      </c>
      <c r="I784" s="9211" t="n">
        <v>0.0027887480833456396</v>
      </c>
      <c r="J784" s="10362" t="n">
        <v>0.018046754310054203</v>
      </c>
      <c r="K784" s="11511" t="n">
        <v>0.9391613031241106</v>
      </c>
      <c r="L784" s="12660" t="n">
        <v>0.3947540568277799</v>
      </c>
      <c r="M784" s="13809" t="n">
        <v>0.0031006552237337354</v>
      </c>
      <c r="N784" s="14958" t="n">
        <v>0.0632685388093486</v>
      </c>
      <c r="O784" s="16109" t="n">
        <v>0.042175496225642324</v>
      </c>
      <c r="P784" s="17322" t="n">
        <v>-0.003702159802642324</v>
      </c>
      <c r="Q784" s="18473" t="n">
        <v>-0.01024486555938063</v>
      </c>
      <c r="R784" s="19624" t="n">
        <v>-0.008905060713562073</v>
      </c>
      <c r="S784" s="20712" t="n">
        <v>-0.06739115026562392</v>
      </c>
      <c r="T784" s="21800" t="n">
        <v>0.055314502048435035</v>
      </c>
      <c r="U784" s="22888" t="n">
        <v>-1.2183269806282304</v>
      </c>
      <c r="V784" s="23976" t="n">
        <v>0.040166000221511844</v>
      </c>
      <c r="W784" s="25062" t="n">
        <v>0.05961510841019056</v>
      </c>
      <c r="X784" t="n" s="26148">
        <v>0.6737553833693255</v>
      </c>
      <c r="Y784" t="n" s="27297">
        <v>0.7144211932267946</v>
      </c>
      <c r="Z784" t="n" s="28448">
        <v>0.6282945621504136</v>
      </c>
      <c r="AA784" t="n" s="29659">
        <v>0.0</v>
      </c>
      <c r="AB784" t="n" s="30872">
        <v>0.0</v>
      </c>
      <c r="AC784" t="n" s="32085">
        <v>0.06864627350299392</v>
      </c>
      <c r="AD784" t="n" s="32560">
        <v>0.251985059481236</v>
      </c>
      <c r="AE784" t="n" s="33035">
        <v>0.005985519362329999</v>
      </c>
      <c r="AF784" t="n" s="33510">
        <v>0.17384965021781998</v>
      </c>
      <c r="AG784" t="n" s="33985">
        <v>0.067232257529869</v>
      </c>
      <c r="AH784" t="n" s="34460">
        <v>0.0</v>
      </c>
      <c r="AI784" t="n" s="34935">
        <v>0.006420482079102001</v>
      </c>
      <c r="AJ784" t="n" s="35410">
        <v>0.37465417345962404</v>
      </c>
      <c r="AK784" t="n" s="35885">
        <v>0.054320480408404</v>
      </c>
      <c r="AL784" t="n" s="36360">
        <v>0.0038546207678420014</v>
      </c>
      <c r="AM784" t="n" s="36835">
        <v>0.11780737952664</v>
      </c>
      <c r="AN784" t="n" s="37310">
        <v>-0.43385853692275606</v>
      </c>
      <c r="AO784" t="n" s="37785">
        <v>1.2007710223493853</v>
      </c>
      <c r="AP784" t="n" s="38260">
        <v>-0.578519936439274</v>
      </c>
      <c r="AQ784" t="n" s="38735">
        <v>0.6222510859101112</v>
      </c>
      <c r="AR784" t="n" s="39210">
        <v>1.7792909587886592</v>
      </c>
      <c r="AS784" t="n" s="39803">
        <v>0.0017783255298578226</v>
      </c>
      <c r="AT784" t="n" s="40396">
        <v>6.098241639460868E-4</v>
      </c>
      <c r="AU784" t="n" s="40989">
        <v>0.0014336296709907175</v>
      </c>
      <c r="AV784" t="n" s="41582">
        <v>2.1945851676021205E-4</v>
      </c>
      <c r="AW784" t="n" s="42175">
        <v>3.3395323260983195E-6</v>
      </c>
      <c r="AX784" t="n" s="42768">
        <v>1.6177215887926553E-4</v>
      </c>
      <c r="AY784" t="n" s="43361">
        <v>2.2172223632586157E-5</v>
      </c>
      <c r="AZ784" t="n" s="43954">
        <v>0.0017033060745855748</v>
      </c>
      <c r="BA784" t="n" s="44547">
        <v>-6.65490990928765E-4</v>
      </c>
      <c r="BB784" t="n" s="45140">
        <v>2.1177180001653983E-4</v>
      </c>
      <c r="BC784" t="n" s="45733">
        <v>4.384231359232595E-6</v>
      </c>
      <c r="BD784" t="n" s="46326">
        <v>-2.043498488410616E-6</v>
      </c>
      <c r="BE784" t="n" s="46919">
        <v>8.734946984760019E-6</v>
      </c>
      <c r="BF784" t="n" s="47512">
        <v>4.7197276587796526E-5</v>
      </c>
      <c r="BG784" t="n" s="48105">
        <v>-1.1096162432185251E-5</v>
      </c>
      <c r="BH784" t="n" s="48698">
        <v>0.005425132709775968</v>
      </c>
      <c r="BI784" t="n" s="49291">
        <v>1.4567638997443749E-5</v>
      </c>
      <c r="BJ784" t="s" s="49766">
        <v>2557</v>
      </c>
      <c r="BK784" t="s" s="50241">
        <v>2565</v>
      </c>
      <c r="BL784" t="n" s="50716">
        <v>0.08001700043678284</v>
      </c>
      <c r="BM784" t="s" s="51191">
        <v>2569</v>
      </c>
      <c r="BN784" t="s" s="51666">
        <v>2565</v>
      </c>
      <c r="BO784" t="n" s="52141">
        <v>-0.03173564001917839</v>
      </c>
    </row>
    <row r="785" spans="1:23" x14ac:dyDescent="0.25">
      <c r="A785" s="116" t="str">
        <f>IF(ISBLANK(TBL_DATA[[#This Row],[Row.names]]), "",   DATE(YEAR(TBL_DATA[[#This Row],[Row.names]]), MONTH(TBL_DATA[[#This Row],[Row.names]]), DAY(TBL_DATA[[#This Row],[Row.names]])))</f>
        <v/>
      </c>
      <c r="B785" s="969" t="s">
        <v>912</v>
      </c>
      <c r="C785" s="2182" t="s">
        <v>2125</v>
      </c>
      <c r="D785" s="3395" t="n">
        <v>0.0014672134683342253</v>
      </c>
      <c r="E785" s="4608" t="n">
        <v>0.21504422972095227</v>
      </c>
      <c r="F785" s="5759" t="n">
        <v>-0.02518770787095259</v>
      </c>
      <c r="G785" s="6910" t="n">
        <v>0.5345385198266964</v>
      </c>
      <c r="H785" s="8061" t="n">
        <v>0.5091397464834854</v>
      </c>
      <c r="I785" s="9212" t="n">
        <v>0.0027897397362430768</v>
      </c>
      <c r="J785" s="10363" t="n">
        <v>0.028674776579846295</v>
      </c>
      <c r="K785" s="11512" t="n">
        <v>0.9420253904544319</v>
      </c>
      <c r="L785" s="12661" t="n">
        <v>0.39822000857060713</v>
      </c>
      <c r="M785" s="13810" t="n">
        <v>0.0030888984208800978</v>
      </c>
      <c r="N785" s="14959" t="n">
        <v>0.06320988863229762</v>
      </c>
      <c r="O785" s="16110" t="n">
        <v>0.04207445157241224</v>
      </c>
      <c r="P785" s="17323" t="n">
        <v>-0.0022403781930325772</v>
      </c>
      <c r="Q785" s="18474" t="n">
        <v>-0.010188651587441342</v>
      </c>
      <c r="R785" s="19625" t="n">
        <v>-0.008850088745830561</v>
      </c>
      <c r="S785" s="20713" t="n">
        <v>-0.07113880936443095</v>
      </c>
      <c r="T785" s="21801" t="n">
        <v>0.05516461697394597</v>
      </c>
      <c r="U785" s="22889" t="n">
        <v>-1.2895731587881691</v>
      </c>
      <c r="V785" s="23977" t="n">
        <v>0.03619085328970528</v>
      </c>
      <c r="W785" s="25063" t="n">
        <v>0.05953448665423975</v>
      </c>
      <c r="X785" t="n" s="26149">
        <v>0.6078972932090941</v>
      </c>
      <c r="Y785" t="n" s="27298">
        <v>0.7135402907218942</v>
      </c>
      <c r="Z785" t="n" s="28449">
        <v>0.6310467562475914</v>
      </c>
      <c r="AA785" t="n" s="29660">
        <v>0.0</v>
      </c>
      <c r="AB785" t="n" s="30873">
        <v>0.0</v>
      </c>
      <c r="AC785" t="n" s="32086">
        <v>0.06586607313498159</v>
      </c>
      <c r="AD785" t="n" s="32561">
        <v>0.250827388014867</v>
      </c>
      <c r="AE785" t="n" s="33036">
        <v>0.011300767590934</v>
      </c>
      <c r="AF785" t="n" s="33511">
        <v>0.187280247394346</v>
      </c>
      <c r="AG785" t="n" s="33986">
        <v>0.067427578081035</v>
      </c>
      <c r="AH785" t="n" s="34461">
        <v>0.0</v>
      </c>
      <c r="AI785" t="n" s="34936">
        <v>0.006444631077058</v>
      </c>
      <c r="AJ785" t="n" s="35411">
        <v>0.37563764650489595</v>
      </c>
      <c r="AK785" t="n" s="35886">
        <v>0.05466752835725</v>
      </c>
      <c r="AL785" t="n" s="36361">
        <v>0.004268293531323998</v>
      </c>
      <c r="AM785" t="n" s="36836">
        <v>0.117663420002819</v>
      </c>
      <c r="AN785" t="n" s="37311">
        <v>-0.44419422763139504</v>
      </c>
      <c r="AO785" t="n" s="37786">
        <v>1.2107649514565129</v>
      </c>
      <c r="AP785" t="n" s="38261">
        <v>-0.5794416785333789</v>
      </c>
      <c r="AQ785" t="n" s="38736">
        <v>0.631323272923134</v>
      </c>
      <c r="AR785" t="n" s="39211">
        <v>1.7902066299898918</v>
      </c>
      <c r="AS785" t="n" s="39804">
        <v>0.0017684650074458125</v>
      </c>
      <c r="AT785" t="n" s="40397">
        <v>5.94808995974174E-4</v>
      </c>
      <c r="AU785" t="n" s="40990">
        <v>0.0013779071932605636</v>
      </c>
      <c r="AV785" t="n" s="41583">
        <v>1.9646963287139402E-4</v>
      </c>
      <c r="AW785" t="n" s="42176">
        <v>3.4644084237604856E-6</v>
      </c>
      <c r="AX785" t="n" s="42769">
        <v>1.6709756090220094E-4</v>
      </c>
      <c r="AY785" t="n" s="43362">
        <v>1.9867322456429655E-5</v>
      </c>
      <c r="AZ785" t="n" s="43955">
        <v>0.0016612336668289224</v>
      </c>
      <c r="BA785" t="n" s="44548">
        <v>-6.845709478982426E-4</v>
      </c>
      <c r="BB785" t="n" s="45141">
        <v>2.3724849200139125E-4</v>
      </c>
      <c r="BC785" t="n" s="45734">
        <v>1.5578026644328842E-5</v>
      </c>
      <c r="BD785" t="n" s="46327">
        <v>-2.2781256515991795E-6</v>
      </c>
      <c r="BE785" t="n" s="46920">
        <v>9.718354104127065E-6</v>
      </c>
      <c r="BF785" t="n" s="47513">
        <v>5.2480576607071916E-5</v>
      </c>
      <c r="BG785" t="n" s="48106">
        <v>-1.2344946488929518E-5</v>
      </c>
      <c r="BH785" t="n" s="48699">
        <v>0.005293810192379968</v>
      </c>
      <c r="BI785" t="n" s="49292">
        <v>1.6183307960098317E-5</v>
      </c>
      <c r="BJ785" t="s" s="49767">
        <v>2557</v>
      </c>
      <c r="BK785" t="s" s="50242">
        <v>2565</v>
      </c>
      <c r="BL785" t="n" s="50717">
        <v>0.07964452356100082</v>
      </c>
      <c r="BM785" t="s" s="51192">
        <v>2569</v>
      </c>
      <c r="BN785" t="s" s="51667">
        <v>2565</v>
      </c>
      <c r="BO785" t="n" s="52142">
        <v>-0.0263159591704607</v>
      </c>
    </row>
    <row r="786" spans="1:23" x14ac:dyDescent="0.25">
      <c r="A786" s="116" t="str">
        <f>IF(ISBLANK(TBL_DATA[[#This Row],[Row.names]]), "",   DATE(YEAR(TBL_DATA[[#This Row],[Row.names]]), MONTH(TBL_DATA[[#This Row],[Row.names]]), DAY(TBL_DATA[[#This Row],[Row.names]])))</f>
        <v/>
      </c>
      <c r="B786" s="970" t="s">
        <v>913</v>
      </c>
      <c r="C786" s="2183" t="s">
        <v>2126</v>
      </c>
      <c r="D786" s="3396" t="n">
        <v>0.0017522308246526008</v>
      </c>
      <c r="E786" s="4609" t="n">
        <v>0.2171732676735858</v>
      </c>
      <c r="F786" s="5760" t="n">
        <v>-0.010654844197009905</v>
      </c>
      <c r="G786" s="6911" t="n">
        <v>0.5402353790888017</v>
      </c>
      <c r="H786" s="8062" t="n">
        <v>0.5125446479760056</v>
      </c>
      <c r="I786" s="9213" t="n">
        <v>0.0027827518267696614</v>
      </c>
      <c r="J786" s="10364" t="n">
        <v>0.030226819878186317</v>
      </c>
      <c r="K786" s="11513" t="n">
        <v>0.9431369576445531</v>
      </c>
      <c r="L786" s="12662" t="n">
        <v>0.3990940966184816</v>
      </c>
      <c r="M786" s="13811" t="n">
        <v>0.003089657153794471</v>
      </c>
      <c r="N786" s="14960" t="n">
        <v>0.06327138269333205</v>
      </c>
      <c r="O786" s="16111" t="n">
        <v>0.04207445157241224</v>
      </c>
      <c r="P786" s="17324" t="n">
        <v>-4.920730281084973E-4</v>
      </c>
      <c r="Q786" s="18475" t="n">
        <v>-0.010180396268862527</v>
      </c>
      <c r="R786" s="19626" t="n">
        <v>-0.00884053119959621</v>
      </c>
      <c r="S786" s="20714" t="n">
        <v>-0.0669699865936273</v>
      </c>
      <c r="T786" s="21802" t="n">
        <v>0.05522622546313907</v>
      </c>
      <c r="U786" s="22890" t="n">
        <v>-1.2126482668696348</v>
      </c>
      <c r="V786" s="23978" t="n">
        <v>0.038452697433670524</v>
      </c>
      <c r="W786" s="25064" t="n">
        <v>0.05952884676785696</v>
      </c>
      <c r="X786" t="n" s="26150">
        <v>0.645950652859503</v>
      </c>
      <c r="Y786" t="n" s="27299">
        <v>0.7159222359837732</v>
      </c>
      <c r="Z786" t="n" s="28450">
        <v>0.631738946574043</v>
      </c>
      <c r="AA786" t="n" s="29661">
        <v>0.0</v>
      </c>
      <c r="AB786" t="n" s="30874">
        <v>0.0</v>
      </c>
      <c r="AC786" t="n" s="32087">
        <v>0.06342310788108813</v>
      </c>
      <c r="AD786" t="n" s="32562">
        <v>0.247508580375865</v>
      </c>
      <c r="AE786" t="n" s="33037">
        <v>0.010009026903571</v>
      </c>
      <c r="AF786" t="n" s="33512">
        <v>0.190155672839297</v>
      </c>
      <c r="AG786" t="n" s="33987">
        <v>0.067445872148916</v>
      </c>
      <c r="AH786" t="n" s="34462">
        <v>0.0</v>
      </c>
      <c r="AI786" t="n" s="34937">
        <v>0.006389983774194001</v>
      </c>
      <c r="AJ786" t="n" s="35412">
        <v>0.37485773835116903</v>
      </c>
      <c r="AK786" t="n" s="35887">
        <v>0.053530450678787</v>
      </c>
      <c r="AL786" t="n" s="36362">
        <v>0.005668486300622</v>
      </c>
      <c r="AM786" t="n" s="36837">
        <v>0.118441426017387</v>
      </c>
      <c r="AN786" t="n" s="37312">
        <v>-0.44351832248088097</v>
      </c>
      <c r="AO786" t="n" s="37787">
        <v>1.208026384444003</v>
      </c>
      <c r="AP786" t="n" s="38262">
        <v>-0.577537469535076</v>
      </c>
      <c r="AQ786" t="n" s="38737">
        <v>0.6304889149089269</v>
      </c>
      <c r="AR786" t="n" s="39212">
        <v>1.7855638539790788</v>
      </c>
      <c r="AS786" t="n" s="39805">
        <v>0.0016992675494336498</v>
      </c>
      <c r="AT786" t="n" s="40398">
        <v>5.699695635650273E-4</v>
      </c>
      <c r="AU786" t="n" s="40991">
        <v>0.001388422322466024</v>
      </c>
      <c r="AV786" t="n" s="41584">
        <v>1.945657654278715E-4</v>
      </c>
      <c r="AW786" t="n" s="42177">
        <v>3.510555251261693E-6</v>
      </c>
      <c r="AX786" t="n" s="42770">
        <v>1.7770713961841108E-4</v>
      </c>
      <c r="AY786" t="n" s="43363">
        <v>1.905153549163386E-5</v>
      </c>
      <c r="AZ786" t="n" s="43956">
        <v>0.0016207473352546204</v>
      </c>
      <c r="BA786" t="n" s="44549">
        <v>-7.11119382613385E-4</v>
      </c>
      <c r="BB786" t="n" s="45142">
        <v>2.2916098942532504E-4</v>
      </c>
      <c r="BC786" t="n" s="45735">
        <v>2.008476311556172E-5</v>
      </c>
      <c r="BD786" t="n" s="46328">
        <v>-2.403139891990862E-6</v>
      </c>
      <c r="BE786" t="n" s="46921">
        <v>1.0240795495149122E-5</v>
      </c>
      <c r="BF786" t="n" s="47514">
        <v>5.528492591657199E-5</v>
      </c>
      <c r="BG786" t="n" s="48107">
        <v>-1.300833442538511E-5</v>
      </c>
      <c r="BH786" t="n" s="48700">
        <v>0.005144214209189103</v>
      </c>
      <c r="BI786" t="n" s="49293">
        <v>1.7039680152554856E-5</v>
      </c>
      <c r="BJ786" t="s" s="49768">
        <v>2555</v>
      </c>
      <c r="BK786" t="s" s="50243">
        <v>2565</v>
      </c>
      <c r="BL786" t="n" s="50718">
        <v>0.07955014705657959</v>
      </c>
      <c r="BM786" t="s" s="51193">
        <v>2569</v>
      </c>
      <c r="BN786" t="s" s="51668">
        <v>2565</v>
      </c>
      <c r="BO786" t="n" s="52143">
        <v>-0.024181324988603592</v>
      </c>
    </row>
    <row r="787" spans="1:23" x14ac:dyDescent="0.25">
      <c r="A787" s="116" t="str">
        <f>IF(ISBLANK(TBL_DATA[[#This Row],[Row.names]]), "",   DATE(YEAR(TBL_DATA[[#This Row],[Row.names]]), MONTH(TBL_DATA[[#This Row],[Row.names]]), DAY(TBL_DATA[[#This Row],[Row.names]])))</f>
        <v/>
      </c>
      <c r="B787" s="971" t="s">
        <v>914</v>
      </c>
      <c r="C787" s="2184" t="s">
        <v>2127</v>
      </c>
      <c r="D787" s="3397" t="n">
        <v>7.385055585857407E-4</v>
      </c>
      <c r="E787" s="4610" t="n">
        <v>0.2180721568975248</v>
      </c>
      <c r="F787" s="5761" t="n">
        <v>0.006030697518864425</v>
      </c>
      <c r="G787" s="6912" t="n">
        <v>0.5398440278942058</v>
      </c>
      <c r="H787" s="8063" t="n">
        <v>0.5148867155217178</v>
      </c>
      <c r="I787" s="9214" t="n">
        <v>0.0027708186361881885</v>
      </c>
      <c r="J787" s="10365" t="n">
        <v>0.048792160319776956</v>
      </c>
      <c r="K787" s="11514" t="n">
        <v>0.936175074624829</v>
      </c>
      <c r="L787" s="12663" t="n">
        <v>0.39763233875167625</v>
      </c>
      <c r="M787" s="13812" t="n">
        <v>0.003087573752266646</v>
      </c>
      <c r="N787" s="14961" t="n">
        <v>0.0631519531058626</v>
      </c>
      <c r="O787" s="16112" t="n">
        <v>0.041954874954714554</v>
      </c>
      <c r="P787" s="17325" t="n">
        <v>0.0</v>
      </c>
      <c r="Q787" s="18476" t="n">
        <v>-0.010123624843363068</v>
      </c>
      <c r="R787" s="19627" t="n">
        <v>-0.008786288872176726</v>
      </c>
      <c r="S787" s="20715" t="n">
        <v>-0.06854873605443335</v>
      </c>
      <c r="T787" s="21803" t="n">
        <v>0.05513043685983844</v>
      </c>
      <c r="U787" s="22891" t="n">
        <v>-1.2433918531918962</v>
      </c>
      <c r="V787" s="23979" t="n">
        <v>0.041343482705155976</v>
      </c>
      <c r="W787" s="25065" t="n">
        <v>0.059603986327667</v>
      </c>
      <c r="X787" t="n" s="26151">
        <v>0.6936362020800804</v>
      </c>
      <c r="Y787" t="n" s="27300">
        <v>0.7175560713433605</v>
      </c>
      <c r="Z787" t="n" s="28451">
        <v>0.630580953368936</v>
      </c>
      <c r="AA787" t="n" s="29662">
        <v>0.0</v>
      </c>
      <c r="AB787" t="n" s="30875">
        <v>0.0</v>
      </c>
      <c r="AC787" t="n" s="32088">
        <v>0.06121966778613641</v>
      </c>
      <c r="AD787" t="n" s="32563">
        <v>0.244474245473223</v>
      </c>
      <c r="AE787" t="n" s="33038">
        <v>0.011337086662244</v>
      </c>
      <c r="AF787" t="n" s="33513">
        <v>0.196073731427623</v>
      </c>
      <c r="AG787" t="n" s="33988">
        <v>0.066873948304498</v>
      </c>
      <c r="AH787" t="n" s="34463">
        <v>0.0</v>
      </c>
      <c r="AI787" t="n" s="34938">
        <v>0.006358372654302</v>
      </c>
      <c r="AJ787" t="n" s="35413">
        <v>0.372353059574851</v>
      </c>
      <c r="AK787" t="n" s="35888">
        <v>0.053273781480252</v>
      </c>
      <c r="AL787" t="n" s="36363">
        <v>0.005655836463437</v>
      </c>
      <c r="AM787" t="n" s="36838">
        <v>0.116187944619878</v>
      </c>
      <c r="AN787" t="n" s="37313">
        <v>-0.44296612878852404</v>
      </c>
      <c r="AO787" t="n" s="37788">
        <v>1.2075217811925092</v>
      </c>
      <c r="AP787" t="n" s="38263">
        <v>-0.5778999033207249</v>
      </c>
      <c r="AQ787" t="n" s="38738">
        <v>0.6296218778717843</v>
      </c>
      <c r="AR787" t="n" s="39213">
        <v>1.785421684513234</v>
      </c>
      <c r="AS787" t="n" s="39806">
        <v>0.0016086203775234752</v>
      </c>
      <c r="AT787" t="n" s="40399">
        <v>5.546632020655772E-4</v>
      </c>
      <c r="AU787" t="n" s="40992">
        <v>0.0014255073907311591</v>
      </c>
      <c r="AV787" t="n" s="41585">
        <v>1.8972803662239648E-4</v>
      </c>
      <c r="AW787" t="n" s="42178">
        <v>3.594608973507317E-6</v>
      </c>
      <c r="AX787" t="n" s="42771">
        <v>1.5869660278913997E-4</v>
      </c>
      <c r="AY787" t="n" s="43364">
        <v>1.6217901763772426E-5</v>
      </c>
      <c r="AZ787" t="n" s="43957">
        <v>0.0015910069120483104</v>
      </c>
      <c r="BA787" t="n" s="44550">
        <v>-7.278938114194314E-4</v>
      </c>
      <c r="BB787" t="n" s="45143">
        <v>2.451685602303762E-4</v>
      </c>
      <c r="BC787" t="n" s="45736">
        <v>1.4826042255689809E-5</v>
      </c>
      <c r="BD787" t="n" s="46329">
        <v>-2.5769334957446795E-6</v>
      </c>
      <c r="BE787" t="n" s="46922">
        <v>1.0968590050509511E-5</v>
      </c>
      <c r="BF787" t="n" s="47515">
        <v>5.91939519222482E-5</v>
      </c>
      <c r="BG787" t="n" s="48108">
        <v>-1.3932512504286263E-5</v>
      </c>
      <c r="BH787" t="n" s="48701">
        <v>0.00500824814478234</v>
      </c>
      <c r="BI787" t="n" s="49294">
        <v>1.8234582828907862E-5</v>
      </c>
      <c r="BJ787" t="s" s="49769">
        <v>2557</v>
      </c>
      <c r="BK787" t="s" s="50244">
        <v>2565</v>
      </c>
      <c r="BL787" t="n" s="50719">
        <v>0.08006814122200012</v>
      </c>
      <c r="BM787" t="s" s="51194">
        <v>2569</v>
      </c>
      <c r="BN787" t="s" s="51669">
        <v>2565</v>
      </c>
      <c r="BO787" t="n" s="52144">
        <v>-0.022885464131832123</v>
      </c>
    </row>
    <row r="788" spans="1:23" x14ac:dyDescent="0.25">
      <c r="A788" s="116" t="str">
        <f>IF(ISBLANK(TBL_DATA[[#This Row],[Row.names]]), "",   DATE(YEAR(TBL_DATA[[#This Row],[Row.names]]), MONTH(TBL_DATA[[#This Row],[Row.names]]), DAY(TBL_DATA[[#This Row],[Row.names]])))</f>
        <v/>
      </c>
      <c r="B788" s="972" t="s">
        <v>915</v>
      </c>
      <c r="C788" s="2185" t="s">
        <v>2128</v>
      </c>
      <c r="D788" s="3398" t="n">
        <v>0.0045478115178857114</v>
      </c>
      <c r="E788" s="4611" t="n">
        <v>0.2236117194822791</v>
      </c>
      <c r="F788" s="5762" t="n">
        <v>0.02664263447426163</v>
      </c>
      <c r="G788" s="6913" t="n">
        <v>0.5441066658303263</v>
      </c>
      <c r="H788" s="8064" t="n">
        <v>0.5198010522959783</v>
      </c>
      <c r="I788" s="9215" t="n">
        <v>0.0027711227598188623</v>
      </c>
      <c r="J788" s="10366" t="n">
        <v>0.07031654684291988</v>
      </c>
      <c r="K788" s="11515" t="n">
        <v>0.9497448416161548</v>
      </c>
      <c r="L788" s="12664" t="n">
        <v>0.40838987657913567</v>
      </c>
      <c r="M788" s="13813" t="n">
        <v>0.0030758344848697745</v>
      </c>
      <c r="N788" s="14962" t="n">
        <v>0.06348124472243324</v>
      </c>
      <c r="O788" s="16113" t="n">
        <v>0.04174161288435447</v>
      </c>
      <c r="P788" s="17326" t="n">
        <v>0.0</v>
      </c>
      <c r="Q788" s="18477" t="n">
        <v>-0.010072752003515335</v>
      </c>
      <c r="R788" s="19628" t="n">
        <v>-0.008728442795521704</v>
      </c>
      <c r="S788" s="20716" t="n">
        <v>-0.06719336634714179</v>
      </c>
      <c r="T788" s="21804" t="n">
        <v>0.055219650115504504</v>
      </c>
      <c r="U788" s="22892" t="n">
        <v>-1.216837959070576</v>
      </c>
      <c r="V788" s="23980" t="n">
        <v>0.038588019417834296</v>
      </c>
      <c r="W788" s="25066" t="n">
        <v>0.059482858846504005</v>
      </c>
      <c r="X788" t="n" s="26152">
        <v>0.6487250304732493</v>
      </c>
      <c r="Y788" t="n" s="27301">
        <v>0.7209722964830052</v>
      </c>
      <c r="Z788" t="n" s="28452">
        <v>0.6390538917643297</v>
      </c>
      <c r="AA788" t="n" s="29663">
        <v>0.0</v>
      </c>
      <c r="AB788" t="n" s="30876">
        <v>0.0</v>
      </c>
      <c r="AC788" t="n" s="32089">
        <v>0.05876547574068655</v>
      </c>
      <c r="AD788" t="n" s="32564">
        <v>0.242865854439371</v>
      </c>
      <c r="AE788" t="n" s="33039">
        <v>0.011426515193374</v>
      </c>
      <c r="AF788" t="n" s="33514">
        <v>0.18734806255774702</v>
      </c>
      <c r="AG788" t="n" s="33989">
        <v>0.066691017952826</v>
      </c>
      <c r="AH788" t="n" s="34464">
        <v>0.0</v>
      </c>
      <c r="AI788" t="n" s="34939">
        <v>0.0064519839282840006</v>
      </c>
      <c r="AJ788" t="n" s="35414">
        <v>0.373280283000943</v>
      </c>
      <c r="AK788" t="n" s="35889">
        <v>0.053133734096489</v>
      </c>
      <c r="AL788" t="n" s="36364">
        <v>0.005985570196925</v>
      </c>
      <c r="AM788" t="n" s="36839">
        <v>0.115041855581446</v>
      </c>
      <c r="AN788" t="n" s="37314">
        <v>-0.445040081387941</v>
      </c>
      <c r="AO788" t="n" s="37789">
        <v>1.210337931082991</v>
      </c>
      <c r="AP788" t="n" s="38264">
        <v>-0.593153135523527</v>
      </c>
      <c r="AQ788" t="n" s="38739">
        <v>0.6171847955594639</v>
      </c>
      <c r="AR788" t="n" s="39214">
        <v>1.8034910666065178</v>
      </c>
      <c r="AS788" t="n" s="39807">
        <v>0.00153910283638542</v>
      </c>
      <c r="AT788" t="n" s="40400">
        <v>5.448294056342379E-4</v>
      </c>
      <c r="AU788" t="n" s="40993">
        <v>0.0013758799579347606</v>
      </c>
      <c r="AV788" t="n" s="41586">
        <v>1.9784412836264836E-4</v>
      </c>
      <c r="AW788" t="n" s="42179">
        <v>3.316178739531002E-6</v>
      </c>
      <c r="AX788" t="n" s="42772">
        <v>1.5487796868071308E-4</v>
      </c>
      <c r="AY788" t="n" s="43365">
        <v>1.7296650967987233E-5</v>
      </c>
      <c r="AZ788" t="n" s="43958">
        <v>0.0015728842296378331</v>
      </c>
      <c r="BA788" t="n" s="44551">
        <v>-7.330908165950093E-4</v>
      </c>
      <c r="BB788" t="n" s="45144">
        <v>2.453915664121485E-4</v>
      </c>
      <c r="BC788" t="n" s="45737">
        <v>2.2291995900903473E-5</v>
      </c>
      <c r="BD788" t="n" s="46330">
        <v>-2.2946518095770224E-6</v>
      </c>
      <c r="BE788" t="n" s="46923">
        <v>9.775773615218566E-6</v>
      </c>
      <c r="BF788" t="n" s="47516">
        <v>5.277028431989349E-5</v>
      </c>
      <c r="BG788" t="n" s="48109">
        <v>-1.2417578528112377E-5</v>
      </c>
      <c r="BH788" t="n" s="48702">
        <v>0.004876527743021472</v>
      </c>
      <c r="BI788" t="n" s="49295">
        <v>1.6262531442280974E-5</v>
      </c>
      <c r="BJ788" t="s" s="49770">
        <v>2555</v>
      </c>
      <c r="BK788" t="s" s="50245">
        <v>2565</v>
      </c>
      <c r="BL788" t="n" s="50720">
        <v>0.08073464035987854</v>
      </c>
      <c r="BM788" t="s" s="51195">
        <v>2569</v>
      </c>
      <c r="BN788" t="s" s="51670">
        <v>2565</v>
      </c>
      <c r="BO788" t="n" s="52145">
        <v>-0.022958436980843544</v>
      </c>
    </row>
    <row r="789" spans="1:23" x14ac:dyDescent="0.25">
      <c r="A789" s="116" t="str">
        <f>IF(ISBLANK(TBL_DATA[[#This Row],[Row.names]]), "",   DATE(YEAR(TBL_DATA[[#This Row],[Row.names]]), MONTH(TBL_DATA[[#This Row],[Row.names]]), DAY(TBL_DATA[[#This Row],[Row.names]])))</f>
        <v/>
      </c>
      <c r="B789" s="973" t="s">
        <v>916</v>
      </c>
      <c r="C789" s="2186" t="s">
        <v>2129</v>
      </c>
      <c r="D789" s="3399" t="n">
        <v>0.0010212506310661505</v>
      </c>
      <c r="E789" s="4612" t="n">
        <v>0.22486133372298012</v>
      </c>
      <c r="F789" s="5763" t="n">
        <v>0.02851037328390693</v>
      </c>
      <c r="G789" s="6914" t="n">
        <v>0.5437268677605359</v>
      </c>
      <c r="H789" s="8065" t="n">
        <v>0.5190659284415596</v>
      </c>
      <c r="I789" s="9216" t="n">
        <v>0.0027735765273204037</v>
      </c>
      <c r="J789" s="10367" t="n">
        <v>0.060395388435890096</v>
      </c>
      <c r="K789" s="11516" t="n">
        <v>0.946326680304477</v>
      </c>
      <c r="L789" s="12665" t="n">
        <v>0.40793555850418545</v>
      </c>
      <c r="M789" s="13814" t="n">
        <v>0.0030773852641074115</v>
      </c>
      <c r="N789" s="14963" t="n">
        <v>0.063488877814787</v>
      </c>
      <c r="O789" s="16114" t="n">
        <v>0.04174161288435447</v>
      </c>
      <c r="P789" s="17327" t="n">
        <v>0.0</v>
      </c>
      <c r="Q789" s="18478" t="n">
        <v>-0.010068549569078152</v>
      </c>
      <c r="R789" s="19629" t="n">
        <v>-0.008724078719069127</v>
      </c>
      <c r="S789" s="20717" t="n">
        <v>-0.06841220118804203</v>
      </c>
      <c r="T789" s="21805" t="n">
        <v>0.05507575592782615</v>
      </c>
      <c r="U789" s="22893" t="n">
        <v>-1.2421472939507645</v>
      </c>
      <c r="V789" s="23981" t="n">
        <v>0.025322566887541864</v>
      </c>
      <c r="W789" s="25067" t="n">
        <v>0.05909116514049586</v>
      </c>
      <c r="X789" t="n" s="26153">
        <v>0.42853389042735285</v>
      </c>
      <c r="Y789" t="n" s="27302">
        <v>0.720462301887864</v>
      </c>
      <c r="Z789" t="n" s="28453">
        <v>0.63869833137733</v>
      </c>
      <c r="AA789" t="n" s="29664">
        <v>0.0</v>
      </c>
      <c r="AB789" t="n" s="30877">
        <v>0.0</v>
      </c>
      <c r="AC789" t="n" s="32090">
        <v>0.05961723749026006</v>
      </c>
      <c r="AD789" t="n" s="32565">
        <v>0.243945323318493</v>
      </c>
      <c r="AE789" t="n" s="33040">
        <v>0.010942330936472</v>
      </c>
      <c r="AF789" t="n" s="33515">
        <v>0.18930794506406898</v>
      </c>
      <c r="AG789" t="n" s="33990">
        <v>0.066490996797817</v>
      </c>
      <c r="AH789" t="n" s="34465">
        <v>0.0</v>
      </c>
      <c r="AI789" t="n" s="34940">
        <v>0.0064906761645519995</v>
      </c>
      <c r="AJ789" t="n" s="35415">
        <v>0.368923137170187</v>
      </c>
      <c r="AK789" t="n" s="35890">
        <v>0.053066284364088</v>
      </c>
      <c r="AL789" t="n" s="36365">
        <v>0.006081085450459999</v>
      </c>
      <c r="AM789" t="n" s="36840">
        <v>0.11099243215287499</v>
      </c>
      <c r="AN789" t="n" s="37315">
        <v>-0.445882221106498</v>
      </c>
      <c r="AO789" t="n" s="37790">
        <v>1.199563373040657</v>
      </c>
      <c r="AP789" t="n" s="38265">
        <v>-0.589205382728142</v>
      </c>
      <c r="AQ789" t="n" s="38740">
        <v>0.6103579903125149</v>
      </c>
      <c r="AR789" t="n" s="39215">
        <v>1.788768755768799</v>
      </c>
      <c r="AS789" t="n" s="39808">
        <v>0.001491856014957888</v>
      </c>
      <c r="AT789" t="n" s="40401">
        <v>5.281233215083615E-4</v>
      </c>
      <c r="AU789" t="n" s="40994">
        <v>0.0013326843788574354</v>
      </c>
      <c r="AV789" t="n" s="41587">
        <v>1.92136690508059E-4</v>
      </c>
      <c r="AW789" t="n" s="42180">
        <v>3.205092479363748E-6</v>
      </c>
      <c r="AX789" t="n" s="42773">
        <v>1.5036131686869446E-4</v>
      </c>
      <c r="AY789" t="n" s="43366">
        <v>1.6708173304213574E-5</v>
      </c>
      <c r="AZ789" t="n" s="43959">
        <v>0.0015237937843787872</v>
      </c>
      <c r="BA789" t="n" s="44552">
        <v>-7.09293532268285E-4</v>
      </c>
      <c r="BB789" t="n" s="45145">
        <v>2.3940846177380667E-4</v>
      </c>
      <c r="BC789" t="n" s="45738">
        <v>2.1188360492929342E-5</v>
      </c>
      <c r="BD789" t="n" s="46331">
        <v>-2.212296118661173E-6</v>
      </c>
      <c r="BE789" t="n" s="46924">
        <v>9.425516878258248E-6</v>
      </c>
      <c r="BF789" t="n" s="47517">
        <v>5.088050799185021E-5</v>
      </c>
      <c r="BG789" t="n" s="48110">
        <v>-1.197268245055246E-5</v>
      </c>
      <c r="BH789" t="n" s="48703">
        <v>0.0047283704051684135</v>
      </c>
      <c r="BI789" t="n" s="49296">
        <v>1.5680611391946658E-5</v>
      </c>
      <c r="BJ789" t="s" s="49771">
        <v>2557</v>
      </c>
      <c r="BK789" t="s" s="50246">
        <v>2565</v>
      </c>
      <c r="BL789" t="n" s="50721">
        <v>0.08090374618768692</v>
      </c>
      <c r="BM789" t="s" s="51196">
        <v>2569</v>
      </c>
      <c r="BN789" t="s" s="51671">
        <v>2565</v>
      </c>
      <c r="BO789" t="n" s="52146">
        <v>-0.02327723242342472</v>
      </c>
    </row>
    <row r="790" spans="1:23" x14ac:dyDescent="0.25">
      <c r="A790" s="116" t="str">
        <f>IF(ISBLANK(TBL_DATA[[#This Row],[Row.names]]), "",   DATE(YEAR(TBL_DATA[[#This Row],[Row.names]]), MONTH(TBL_DATA[[#This Row],[Row.names]]), DAY(TBL_DATA[[#This Row],[Row.names]])))</f>
        <v/>
      </c>
      <c r="B790" s="974" t="s">
        <v>917</v>
      </c>
      <c r="C790" s="2187" t="s">
        <v>2130</v>
      </c>
      <c r="D790" s="3400" t="n">
        <v>1.842541856439216E-4</v>
      </c>
      <c r="E790" s="4613" t="n">
        <v>0.22508701955055188</v>
      </c>
      <c r="F790" s="5764" t="n">
        <v>0.0110422280417799</v>
      </c>
      <c r="G790" s="6915" t="n">
        <v>0.5395625324741702</v>
      </c>
      <c r="H790" s="8066" t="n">
        <v>0.5279705500908543</v>
      </c>
      <c r="I790" s="9217" t="n">
        <v>0.002703504588460959</v>
      </c>
      <c r="J790" s="10368" t="n">
        <v>0.0444382101737546</v>
      </c>
      <c r="K790" s="11517" t="n">
        <v>0.9228676357919569</v>
      </c>
      <c r="L790" s="12666" t="n">
        <v>0.3934488353914628</v>
      </c>
      <c r="M790" s="13815" t="n">
        <v>0.003064617547286521</v>
      </c>
      <c r="N790" s="14964" t="n">
        <v>0.06246587587001436</v>
      </c>
      <c r="O790" s="16115" t="n">
        <v>0.04174161288435447</v>
      </c>
      <c r="P790" s="17328" t="n">
        <v>0.0</v>
      </c>
      <c r="Q790" s="18479" t="n">
        <v>-0.009992001361514563</v>
      </c>
      <c r="R790" s="19630" t="n">
        <v>-0.008669194090097395</v>
      </c>
      <c r="S790" s="20718" t="n">
        <v>-0.05769292313696306</v>
      </c>
      <c r="T790" s="21806" t="n">
        <v>0.05465561809543776</v>
      </c>
      <c r="U790" s="22894" t="n">
        <v>-1.0555716895602876</v>
      </c>
      <c r="V790" s="23982" t="n">
        <v>0.036842538827607685</v>
      </c>
      <c r="W790" s="25068" t="n">
        <v>0.05824457483797992</v>
      </c>
      <c r="X790" t="n" s="26154">
        <v>0.6325488499159501</v>
      </c>
      <c r="Y790" t="n" s="27303">
        <v>0.7266158201490347</v>
      </c>
      <c r="Z790" t="n" s="28454">
        <v>0.6272550002921163</v>
      </c>
      <c r="AA790" t="n" s="29665">
        <v>0.0</v>
      </c>
      <c r="AB790" t="n" s="30878">
        <v>0.0</v>
      </c>
      <c r="AC790" t="n" s="32091">
        <v>0.0572951107363692</v>
      </c>
      <c r="AD790" t="n" s="32566">
        <v>0.23573094918905</v>
      </c>
      <c r="AE790" t="n" s="33041">
        <v>0.011542115383706</v>
      </c>
      <c r="AF790" t="n" s="33516">
        <v>0.18709001574693798</v>
      </c>
      <c r="AG790" t="n" s="33991">
        <v>0.066885198863916</v>
      </c>
      <c r="AH790" t="n" s="34466">
        <v>0.0</v>
      </c>
      <c r="AI790" t="n" s="34941">
        <v>0.006484224627384999</v>
      </c>
      <c r="AJ790" t="n" s="35416">
        <v>0.362597491672982</v>
      </c>
      <c r="AK790" t="n" s="35891">
        <v>0.051198721442656</v>
      </c>
      <c r="AL790" t="n" s="36366">
        <v>0.006363993794245999</v>
      </c>
      <c r="AM790" t="n" s="36841">
        <v>0.089648572792143</v>
      </c>
      <c r="AN790" t="n" s="37316">
        <v>-0.431877509916591</v>
      </c>
      <c r="AO790" t="n" s="37791">
        <v>1.1700858261553126</v>
      </c>
      <c r="AP790" t="n" s="38266">
        <v>-0.584422052558882</v>
      </c>
      <c r="AQ790" t="n" s="38741">
        <v>0.5856637735964306</v>
      </c>
      <c r="AR790" t="n" s="39216">
        <v>1.7545078787141946</v>
      </c>
      <c r="AS790" t="n" s="39809">
        <v>0.0014743681717963673</v>
      </c>
      <c r="AT790" t="n" s="40402">
        <v>4.994519002468532E-4</v>
      </c>
      <c r="AU790" t="n" s="40995">
        <v>0.0012428319435833057</v>
      </c>
      <c r="AV790" t="n" s="41588">
        <v>1.81954441133002E-4</v>
      </c>
      <c r="AW790" t="n" s="42181">
        <v>3.277751818749408E-6</v>
      </c>
      <c r="AX790" t="n" s="42774">
        <v>1.6148052252259998E-4</v>
      </c>
      <c r="AY790" t="n" s="43367">
        <v>1.6293823208310473E-5</v>
      </c>
      <c r="AZ790" t="n" s="43960">
        <v>0.001501969053222587</v>
      </c>
      <c r="BA790" t="n" s="44553">
        <v>-6.743323554206036E-4</v>
      </c>
      <c r="BB790" t="n" s="45146">
        <v>2.3324305124729764E-4</v>
      </c>
      <c r="BC790" t="n" s="45739">
        <v>2.3021148853219432E-5</v>
      </c>
      <c r="BD790" t="n" s="46332">
        <v>-2.363077176149363E-6</v>
      </c>
      <c r="BE790" t="n" s="46925">
        <v>1.0056921953443473E-5</v>
      </c>
      <c r="BF790" t="n" s="47518">
        <v>5.4271788947788436E-5</v>
      </c>
      <c r="BG790" t="n" s="48111">
        <v>-1.2774461439566158E-5</v>
      </c>
      <c r="BH790" t="n" s="48704">
        <v>0.004597651044860211</v>
      </c>
      <c r="BI790" t="n" s="49297">
        <v>1.671723506596247E-5</v>
      </c>
      <c r="BJ790" t="s" s="49772">
        <v>2556</v>
      </c>
      <c r="BK790" t="s" s="50247">
        <v>2565</v>
      </c>
      <c r="BL790" t="n" s="50722">
        <v>0.0802786573767662</v>
      </c>
      <c r="BM790" t="s" s="51197">
        <v>2569</v>
      </c>
      <c r="BN790" t="s" s="51672">
        <v>2565</v>
      </c>
      <c r="BO790" t="n" s="52147">
        <v>-0.023436209186911583</v>
      </c>
    </row>
    <row r="791" spans="1:23" x14ac:dyDescent="0.25">
      <c r="A791" s="116" t="str">
        <f>IF(ISBLANK(TBL_DATA[[#This Row],[Row.names]]), "",   DATE(YEAR(TBL_DATA[[#This Row],[Row.names]]), MONTH(TBL_DATA[[#This Row],[Row.names]]), DAY(TBL_DATA[[#This Row],[Row.names]])))</f>
        <v/>
      </c>
      <c r="B791" s="975" t="s">
        <v>918</v>
      </c>
      <c r="C791" s="2188" t="s">
        <v>2131</v>
      </c>
      <c r="D791" s="3401" t="n">
        <v>-0.005037815213228573</v>
      </c>
      <c r="E791" s="4614" t="n">
        <v>0.21891525752593122</v>
      </c>
      <c r="F791" s="5765" t="n">
        <v>-0.023744839227989534</v>
      </c>
      <c r="G791" s="6916" t="n">
        <v>0.5273690452661769</v>
      </c>
      <c r="H791" s="8067" t="n">
        <v>0.5162071282680306</v>
      </c>
      <c r="I791" s="9218" t="n">
        <v>0.0026811156722671018</v>
      </c>
      <c r="J791" s="10369" t="n">
        <v>0.008077354790038127</v>
      </c>
      <c r="K791" s="11518" t="n">
        <v>0.8892470549396725</v>
      </c>
      <c r="L791" s="12667" t="n">
        <v>0.3681828915041156</v>
      </c>
      <c r="M791" s="13816" t="n">
        <v>0.003063948840975423</v>
      </c>
      <c r="N791" s="14965" t="n">
        <v>0.061190794080872773</v>
      </c>
      <c r="O791" s="16116" t="n">
        <v>0.042940430536708124</v>
      </c>
      <c r="P791" s="17329" t="n">
        <v>-0.005037815213228658</v>
      </c>
      <c r="Q791" s="18480" t="n">
        <v>-0.009994676651955553</v>
      </c>
      <c r="R791" s="19631" t="n">
        <v>-0.008698871122510882</v>
      </c>
      <c r="S791" s="20719" t="n">
        <v>-0.06055814668454118</v>
      </c>
      <c r="T791" s="21807" t="n">
        <v>0.05481188244345339</v>
      </c>
      <c r="U791" s="22895" t="n">
        <v>-1.1048361045985953</v>
      </c>
      <c r="V791" s="23983" t="n">
        <v>0.035357359131027444</v>
      </c>
      <c r="W791" s="25069" t="n">
        <v>0.05835127521781584</v>
      </c>
      <c r="X791" t="n" s="26155">
        <v>0.6059397845041802</v>
      </c>
      <c r="Y791" t="n" s="27304">
        <v>0.7184755585738675</v>
      </c>
      <c r="Z791" t="n" s="28455">
        <v>0.6067807606575174</v>
      </c>
      <c r="AA791" t="n" s="29666">
        <v>0.0</v>
      </c>
      <c r="AB791" t="n" s="30879">
        <v>0.0</v>
      </c>
      <c r="AC791" t="n" s="32092">
        <v>0.05495581241018294</v>
      </c>
      <c r="AD791" t="n" s="32567">
        <v>0.23391180615051</v>
      </c>
      <c r="AE791" t="n" s="33042">
        <v>0.011674323823309</v>
      </c>
      <c r="AF791" t="n" s="33517">
        <v>0.18392081318800396</v>
      </c>
      <c r="AG791" t="n" s="33992">
        <v>0.066860018158905</v>
      </c>
      <c r="AH791" t="n" s="34467">
        <v>0.0</v>
      </c>
      <c r="AI791" t="n" s="34942">
        <v>0.011232892850943001</v>
      </c>
      <c r="AJ791" t="n" s="35417">
        <v>0.36153784159666896</v>
      </c>
      <c r="AK791" t="n" s="35892">
        <v>0.045936584523192</v>
      </c>
      <c r="AL791" t="n" s="36367">
        <v>0.006369932997255998</v>
      </c>
      <c r="AM791" t="n" s="36842">
        <v>0.089570398564284</v>
      </c>
      <c r="AN791" t="n" s="37317">
        <v>-0.45451051089149</v>
      </c>
      <c r="AO791" t="n" s="37792">
        <v>1.1704880441373384</v>
      </c>
      <c r="AP791" t="n" s="38267">
        <v>-0.6139839431757559</v>
      </c>
      <c r="AQ791" t="n" s="38742">
        <v>0.5565041009615825</v>
      </c>
      <c r="AR791" t="n" s="39217">
        <v>1.7844719873130943</v>
      </c>
      <c r="AS791" t="n" s="39810">
        <v>0.0014664925008610347</v>
      </c>
      <c r="AT791" t="n" s="40403">
        <v>4.6805213386497227E-4</v>
      </c>
      <c r="AU791" t="n" s="40996">
        <v>0.0011594657876340295</v>
      </c>
      <c r="AV791" t="n" s="41589">
        <v>1.6925305571692162E-4</v>
      </c>
      <c r="AW791" t="n" s="42182">
        <v>2.969709081801522E-6</v>
      </c>
      <c r="AX791" t="n" s="42775">
        <v>1.5849051103597838E-4</v>
      </c>
      <c r="AY791" t="n" s="43368">
        <v>1.6896341510320425E-5</v>
      </c>
      <c r="AZ791" t="n" s="43961">
        <v>0.0014874540966791033</v>
      </c>
      <c r="BA791" t="n" s="44554">
        <v>-6.507845896025629E-4</v>
      </c>
      <c r="BB791" t="n" s="45147">
        <v>2.3754801057135108E-4</v>
      </c>
      <c r="BC791" t="n" s="45740">
        <v>2.6651444064155736E-5</v>
      </c>
      <c r="BD791" t="n" s="46333">
        <v>-2.0406337202301807E-6</v>
      </c>
      <c r="BE791" t="n" s="46926">
        <v>8.695151555010799E-6</v>
      </c>
      <c r="BF791" t="n" s="47519">
        <v>4.6939440674711734E-5</v>
      </c>
      <c r="BG791" t="n" s="48112">
        <v>-1.1044965682204469E-5</v>
      </c>
      <c r="BH791" t="n" s="48705">
        <v>0.004485473197201859</v>
      </c>
      <c r="BI791" t="n" s="49298">
        <v>1.446681138795962E-5</v>
      </c>
      <c r="BJ791" t="s" s="49773">
        <v>2556</v>
      </c>
      <c r="BK791" t="s" s="50248">
        <v>2565</v>
      </c>
      <c r="BL791" t="n" s="50723">
        <v>0.08069528639316559</v>
      </c>
      <c r="BM791" t="s" s="51198">
        <v>2569</v>
      </c>
      <c r="BN791" t="s" s="51673">
        <v>2565</v>
      </c>
      <c r="BO791" t="n" s="52148">
        <v>-0.02322021871805191</v>
      </c>
    </row>
    <row r="792" spans="1:23" x14ac:dyDescent="0.25">
      <c r="A792" s="116" t="str">
        <f>IF(ISBLANK(TBL_DATA[[#This Row],[Row.names]]), "",   DATE(YEAR(TBL_DATA[[#This Row],[Row.names]]), MONTH(TBL_DATA[[#This Row],[Row.names]]), DAY(TBL_DATA[[#This Row],[Row.names]])))</f>
        <v/>
      </c>
      <c r="B792" s="976" t="s">
        <v>919</v>
      </c>
      <c r="C792" s="2189" t="s">
        <v>2132</v>
      </c>
      <c r="D792" s="3402" t="n">
        <v>0.0027802064955493055</v>
      </c>
      <c r="E792" s="4615" t="n">
        <v>0.2223040936424292</v>
      </c>
      <c r="F792" s="5766" t="n">
        <v>-0.027695817907163245</v>
      </c>
      <c r="G792" s="6917" t="n">
        <v>0.5246740917042859</v>
      </c>
      <c r="H792" s="8068" t="n">
        <v>0.5149773061814794</v>
      </c>
      <c r="I792" s="9219" t="n">
        <v>0.0026759393682263045</v>
      </c>
      <c r="J792" s="10370" t="n">
        <v>0.010199689730283179</v>
      </c>
      <c r="K792" s="11519" t="n">
        <v>0.8855479592512108</v>
      </c>
      <c r="L792" s="12668" t="n">
        <v>0.3625347945783792</v>
      </c>
      <c r="M792" s="13817" t="n">
        <v>0.0030677748421781333</v>
      </c>
      <c r="N792" s="14966" t="n">
        <v>0.06099517892490386</v>
      </c>
      <c r="O792" s="16117" t="n">
        <v>0.042940430536708124</v>
      </c>
      <c r="P792" s="17330" t="n">
        <v>-0.0022716148842583106</v>
      </c>
      <c r="Q792" s="18481" t="n">
        <v>-0.00997729934566607</v>
      </c>
      <c r="R792" s="19632" t="n">
        <v>-0.008685636256347485</v>
      </c>
      <c r="S792" s="20720" t="n">
        <v>-0.06712615731052529</v>
      </c>
      <c r="T792" s="21808" t="n">
        <v>0.054589726792984065</v>
      </c>
      <c r="U792" s="22896" t="n">
        <v>-1.2296481637485026</v>
      </c>
      <c r="V792" s="23984" t="n">
        <v>0.029085300568959527</v>
      </c>
      <c r="W792" s="25070" t="n">
        <v>0.058038111706570646</v>
      </c>
      <c r="X792" t="n" s="26156">
        <v>0.501141400257974</v>
      </c>
      <c r="Y792" t="n" s="27305">
        <v>0.7176191930135923</v>
      </c>
      <c r="Z792" t="n" s="28456">
        <v>0.6021086235708464</v>
      </c>
      <c r="AA792" t="n" s="29667">
        <v>0.0</v>
      </c>
      <c r="AB792" t="n" s="30880">
        <v>0.0</v>
      </c>
      <c r="AC792" t="n" s="32093">
        <v>0.05776195134038994</v>
      </c>
      <c r="AD792" t="n" s="32568">
        <v>0.230872728444002</v>
      </c>
      <c r="AE792" t="n" s="33043">
        <v>0.011817128774790001</v>
      </c>
      <c r="AF792" t="n" s="33518">
        <v>0.18481903720714898</v>
      </c>
      <c r="AG792" t="n" s="33993">
        <v>0.067161393310623</v>
      </c>
      <c r="AH792" t="n" s="34468">
        <v>0.0</v>
      </c>
      <c r="AI792" t="n" s="34943">
        <v>0.011397147312259001</v>
      </c>
      <c r="AJ792" t="n" s="35418">
        <v>0.364315793762208</v>
      </c>
      <c r="AK792" t="n" s="35893">
        <v>0.046045915548437996</v>
      </c>
      <c r="AL792" t="n" s="36368">
        <v>0.006335880700571001</v>
      </c>
      <c r="AM792" t="n" s="36843">
        <v>0.090539427508678</v>
      </c>
      <c r="AN792" t="n" s="37318">
        <v>-0.4379028826659189</v>
      </c>
      <c r="AO792" t="n" s="37793">
        <v>1.1754932725782294</v>
      </c>
      <c r="AP792" t="n" s="38268">
        <v>-0.600091702675431</v>
      </c>
      <c r="AQ792" t="n" s="38743">
        <v>0.5754015699027984</v>
      </c>
      <c r="AR792" t="n" s="39218">
        <v>1.7755849752536603</v>
      </c>
      <c r="AS792" t="n" s="39811">
        <v>0.0013926568291140488</v>
      </c>
      <c r="AT792" t="n" s="40404">
        <v>4.156313610791701E-4</v>
      </c>
      <c r="AU792" t="n" s="40997">
        <v>0.001350736524558384</v>
      </c>
      <c r="AV792" t="n" s="41590">
        <v>2.0741668922246757E-4</v>
      </c>
      <c r="AW792" t="n" s="42183">
        <v>1.8924420461189998E-6</v>
      </c>
      <c r="AX792" t="n" s="42776">
        <v>1.3210089387510803E-4</v>
      </c>
      <c r="AY792" t="n" s="43369">
        <v>1.9064982576447942E-5</v>
      </c>
      <c r="AZ792" t="n" s="43962">
        <v>0.0016542281665070811</v>
      </c>
      <c r="BA792" t="n" s="44555">
        <v>-7.370084518185614E-4</v>
      </c>
      <c r="BB792" t="n" s="45148">
        <v>2.9132489521126127E-4</v>
      </c>
      <c r="BC792" t="n" s="45741">
        <v>3.670446820257443E-5</v>
      </c>
      <c r="BD792" t="n" s="46334">
        <v>-8.75615471640758E-7</v>
      </c>
      <c r="BE792" t="n" s="46927">
        <v>3.7776433104184858E-6</v>
      </c>
      <c r="BF792" t="n" s="47520">
        <v>2.0465733405091135E-5</v>
      </c>
      <c r="BG792" t="n" s="48113">
        <v>-4.7996229730993095E-6</v>
      </c>
      <c r="BH792" t="n" s="48706">
        <v>0.0047398369756653696</v>
      </c>
      <c r="BI792" t="n" s="49299">
        <v>6.343686637962752E-6</v>
      </c>
      <c r="BJ792" t="s" s="49774">
        <v>2556</v>
      </c>
      <c r="BK792" t="s" s="50249">
        <v>2565</v>
      </c>
      <c r="BL792" t="n" s="50724">
        <v>0.08131987601518631</v>
      </c>
      <c r="BM792" t="s" s="51199">
        <v>2569</v>
      </c>
      <c r="BN792" t="s" s="51674">
        <v>2565</v>
      </c>
      <c r="BO792" t="n" s="52149">
        <v>-0.023431412875652313</v>
      </c>
    </row>
    <row r="793" spans="1:23" x14ac:dyDescent="0.25">
      <c r="A793" s="116" t="str">
        <f>IF(ISBLANK(TBL_DATA[[#This Row],[Row.names]]), "",   DATE(YEAR(TBL_DATA[[#This Row],[Row.names]]), MONTH(TBL_DATA[[#This Row],[Row.names]]), DAY(TBL_DATA[[#This Row],[Row.names]])))</f>
        <v/>
      </c>
      <c r="B793" s="977" t="s">
        <v>920</v>
      </c>
      <c r="C793" s="2190" t="s">
        <v>2133</v>
      </c>
      <c r="D793" s="3403" t="n">
        <v>-0.0027345900136752444</v>
      </c>
      <c r="E793" s="4616" t="n">
        <v>0.2189615930742801</v>
      </c>
      <c r="F793" s="5767" t="n">
        <v>-0.05372177347541063</v>
      </c>
      <c r="G793" s="6918" t="n">
        <v>0.5252276636251324</v>
      </c>
      <c r="H793" s="8069" t="n">
        <v>0.5355889583836665</v>
      </c>
      <c r="I793" s="9220" t="n">
        <v>0.0025789505804120426</v>
      </c>
      <c r="J793" s="10371" t="n">
        <v>-0.02126415851423813</v>
      </c>
      <c r="K793" s="11520" t="n">
        <v>0.880476295065365</v>
      </c>
      <c r="L793" s="12669" t="n">
        <v>0.36930675221599873</v>
      </c>
      <c r="M793" s="13818" t="n">
        <v>0.0030053900366238664</v>
      </c>
      <c r="N793" s="14967" t="n">
        <v>0.060074756890054815</v>
      </c>
      <c r="O793" s="16118" t="n">
        <v>0.043287324990687805</v>
      </c>
      <c r="P793" s="17331" t="n">
        <v>-0.004999992962556266</v>
      </c>
      <c r="Q793" s="18482" t="n">
        <v>-0.009963779820936916</v>
      </c>
      <c r="R793" s="19633" t="n">
        <v>-0.008691608028962891</v>
      </c>
      <c r="S793" s="20721" t="n">
        <v>-0.06091913113381997</v>
      </c>
      <c r="T793" s="21809" t="n">
        <v>0.05430414073875819</v>
      </c>
      <c r="U793" s="22897" t="n">
        <v>-1.121813738419776</v>
      </c>
      <c r="V793" s="23985" t="n">
        <v>0.03109453991804645</v>
      </c>
      <c r="W793" s="25071" t="n">
        <v>0.05793358616458752</v>
      </c>
      <c r="X793" t="n" s="26157">
        <v>0.5367273455109067</v>
      </c>
      <c r="Y793" t="n" s="27306">
        <v>0.73183943483777</v>
      </c>
      <c r="Z793" t="n" s="28457">
        <v>0.6077061396892406</v>
      </c>
      <c r="AA793" t="n" s="29668">
        <v>0.0</v>
      </c>
      <c r="AB793" t="n" s="30881">
        <v>0.0</v>
      </c>
      <c r="AC793" t="n" s="32094">
        <v>0.0565807280725718</v>
      </c>
      <c r="AD793" t="n" s="32569">
        <v>0.23925029548147297</v>
      </c>
      <c r="AE793" t="n" s="33044">
        <v>0.011442671609809999</v>
      </c>
      <c r="AF793" t="n" s="33519">
        <v>0.179872236786867</v>
      </c>
      <c r="AG793" t="n" s="33994">
        <v>0.06654844998652601</v>
      </c>
      <c r="AH793" t="n" s="34469">
        <v>0.0</v>
      </c>
      <c r="AI793" t="n" s="34944">
        <v>0.013599287942464998</v>
      </c>
      <c r="AJ793" t="n" s="35419">
        <v>0.365997479259197</v>
      </c>
      <c r="AK793" t="n" s="35894">
        <v>0.045677238985457</v>
      </c>
      <c r="AL793" t="n" s="36369">
        <v>0.006138338584827001</v>
      </c>
      <c r="AM793" t="n" s="36844">
        <v>0.082501000724206</v>
      </c>
      <c r="AN793" t="n" s="37319">
        <v>-0.449382828593023</v>
      </c>
      <c r="AO793" t="n" s="37794">
        <v>1.1741206836631137</v>
      </c>
      <c r="AP793" t="n" s="38269">
        <v>-0.6124765128953089</v>
      </c>
      <c r="AQ793" t="n" s="38744">
        <v>0.5616441707678048</v>
      </c>
      <c r="AR793" t="n" s="39219">
        <v>1.7865971965584226</v>
      </c>
      <c r="AS793" t="n" s="39812">
        <v>0.001440422379356577</v>
      </c>
      <c r="AT793" t="n" s="40405">
        <v>3.8760041914209743E-4</v>
      </c>
      <c r="AU793" t="n" s="40998">
        <v>0.0012580828773603309</v>
      </c>
      <c r="AV793" t="n" s="41591">
        <v>1.996953040152736E-4</v>
      </c>
      <c r="AW793" t="n" s="42184">
        <v>1.3280908161369015E-6</v>
      </c>
      <c r="AX793" t="n" s="42777">
        <v>1.3104676061349193E-4</v>
      </c>
      <c r="AY793" t="n" s="43370">
        <v>1.4088012660916892E-5</v>
      </c>
      <c r="AZ793" t="n" s="43963">
        <v>0.0016012388853676638</v>
      </c>
      <c r="BA793" t="n" s="44556">
        <v>-5.728544752866175E-4</v>
      </c>
      <c r="BB793" t="n" s="45149">
        <v>2.4642740467010343E-4</v>
      </c>
      <c r="BC793" t="n" s="45742">
        <v>3.703673638005108E-5</v>
      </c>
      <c r="BD793" t="n" s="46335">
        <v>-2.582417054867996E-7</v>
      </c>
      <c r="BE793" t="n" s="46928">
        <v>1.1722185455157855E-6</v>
      </c>
      <c r="BF793" t="n" s="47521">
        <v>6.440043594490684E-6</v>
      </c>
      <c r="BG793" t="n" s="48114">
        <v>-1.4906883486393363E-6</v>
      </c>
      <c r="BH793" t="n" s="48707">
        <v>0.0047362085975955525</v>
      </c>
      <c r="BI793" t="n" s="49300">
        <v>2.0404654145936306E-6</v>
      </c>
      <c r="BJ793" t="s" s="49775">
        <v>2556</v>
      </c>
      <c r="BK793" t="s" s="50250">
        <v>2565</v>
      </c>
      <c r="BL793" t="n" s="50725">
        <v>0.08109366148710251</v>
      </c>
      <c r="BM793" t="s" s="51200">
        <v>2569</v>
      </c>
      <c r="BN793" t="s" s="51675">
        <v>2565</v>
      </c>
      <c r="BO793" t="n" s="52150">
        <v>-0.023706689476966858</v>
      </c>
    </row>
    <row r="794" spans="1:23" x14ac:dyDescent="0.25">
      <c r="A794" s="116" t="str">
        <f>IF(ISBLANK(TBL_DATA[[#This Row],[Row.names]]), "",   DATE(YEAR(TBL_DATA[[#This Row],[Row.names]]), MONTH(TBL_DATA[[#This Row],[Row.names]]), DAY(TBL_DATA[[#This Row],[Row.names]])))</f>
        <v/>
      </c>
      <c r="B794" s="978" t="s">
        <v>921</v>
      </c>
      <c r="C794" s="2191" t="s">
        <v>2134</v>
      </c>
      <c r="D794" s="3404" t="n">
        <v>1.5763210077458437E-4</v>
      </c>
      <c r="E794" s="4617" t="n">
        <v>0.21915374055096004</v>
      </c>
      <c r="F794" s="5768" t="n">
        <v>-0.03360351270537432</v>
      </c>
      <c r="G794" s="6919" t="n">
        <v>0.5099734758447836</v>
      </c>
      <c r="H794" s="8070" t="n">
        <v>0.5203020452659801</v>
      </c>
      <c r="I794" s="9221" t="n">
        <v>0.002617869807208605</v>
      </c>
      <c r="J794" s="10372" t="n">
        <v>-0.005181814458042666</v>
      </c>
      <c r="K794" s="11521" t="n">
        <v>0.8710198867743522</v>
      </c>
      <c r="L794" s="12670" t="n">
        <v>0.36666729921272495</v>
      </c>
      <c r="M794" s="13819" t="n">
        <v>0.003008015481402215</v>
      </c>
      <c r="N794" s="14968" t="n">
        <v>0.06000181412606238</v>
      </c>
      <c r="O794" s="16119" t="n">
        <v>0.04319443896233376</v>
      </c>
      <c r="P794" s="17332" t="n">
        <v>-0.0048431490211761075</v>
      </c>
      <c r="Q794" s="18483" t="n">
        <v>-0.009926634737191218</v>
      </c>
      <c r="R794" s="19634" t="n">
        <v>-0.008656007616083686</v>
      </c>
      <c r="S794" s="20722" t="n">
        <v>-0.045416251734773594</v>
      </c>
      <c r="T794" s="21810" t="n">
        <v>0.054473441773740305</v>
      </c>
      <c r="U794" s="22898" t="n">
        <v>-0.8337320032652525</v>
      </c>
      <c r="V794" s="23986" t="n">
        <v>0.04704492277761596</v>
      </c>
      <c r="W794" s="25072" t="n">
        <v>0.05752951821384114</v>
      </c>
      <c r="X794" t="n" s="26158">
        <v>0.8177527682875211</v>
      </c>
      <c r="Y794" t="n" s="27307">
        <v>0.7213196553997264</v>
      </c>
      <c r="Z794" t="n" s="28458">
        <v>0.6055305931269904</v>
      </c>
      <c r="AA794" t="n" s="29669">
        <v>0.0</v>
      </c>
      <c r="AB794" t="n" s="30882">
        <v>0.0</v>
      </c>
      <c r="AC794" t="n" s="32095">
        <v>0.055871218625896044</v>
      </c>
      <c r="AD794" t="n" s="32570">
        <v>0.241605144109036</v>
      </c>
      <c r="AE794" t="n" s="33045">
        <v>0.011749249147704</v>
      </c>
      <c r="AF794" t="n" s="33520">
        <v>0.179919947208837</v>
      </c>
      <c r="AG794" t="n" s="33995">
        <v>0.075589241893085</v>
      </c>
      <c r="AH794" t="n" s="34470">
        <v>0.0</v>
      </c>
      <c r="AI794" t="n" s="34945">
        <v>0.0136819115327</v>
      </c>
      <c r="AJ794" t="n" s="35420">
        <v>0.36088318922139895</v>
      </c>
      <c r="AK794" t="n" s="35895">
        <v>0.043723444978192</v>
      </c>
      <c r="AL794" t="n" s="36370">
        <v>0.0064180571651669995</v>
      </c>
      <c r="AM794" t="n" s="36845">
        <v>0.08258847957843199</v>
      </c>
      <c r="AN794" t="n" s="37320">
        <v>-0.4501946153364739</v>
      </c>
      <c r="AO794" t="n" s="37795">
        <v>1.1763308285457137</v>
      </c>
      <c r="AP794" t="n" s="38270">
        <v>-0.610366779047636</v>
      </c>
      <c r="AQ794" t="n" s="38745">
        <v>0.5659640494980777</v>
      </c>
      <c r="AR794" t="n" s="39220">
        <v>1.7866976075933496</v>
      </c>
      <c r="AS794" t="n" s="39813">
        <v>0.0014294506921331118</v>
      </c>
      <c r="AT794" t="n" s="40406">
        <v>3.8869063900605274E-4</v>
      </c>
      <c r="AU794" t="n" s="40999">
        <v>0.001335427051843746</v>
      </c>
      <c r="AV794" t="n" s="41592">
        <v>2.34364720575413E-4</v>
      </c>
      <c r="AW794" t="n" s="42185">
        <v>8.723359459841754E-7</v>
      </c>
      <c r="AX794" t="n" s="42778">
        <v>1.2422962927396953E-4</v>
      </c>
      <c r="AY794" t="n" s="43371">
        <v>3.977271541852688E-6</v>
      </c>
      <c r="AZ794" t="n" s="43964">
        <v>0.0015463233517727013</v>
      </c>
      <c r="BA794" t="n" s="44557">
        <v>-6.685803191955002E-4</v>
      </c>
      <c r="BB794" t="n" s="45150">
        <v>2.49081507722401E-4</v>
      </c>
      <c r="BC794" t="n" s="45743">
        <v>4.482552966730972E-5</v>
      </c>
      <c r="BD794" t="n" s="46336">
        <v>2.3886571950655784E-7</v>
      </c>
      <c r="BE794" t="n" s="46929">
        <v>-9.257625043307194E-7</v>
      </c>
      <c r="BF794" t="n" s="47522">
        <v>-4.854101892136259E-6</v>
      </c>
      <c r="BG794" t="n" s="48115">
        <v>1.1737863548116254E-6</v>
      </c>
      <c r="BH794" t="n" s="48708">
        <v>0.004694454392758625</v>
      </c>
      <c r="BI794" t="n" s="49301">
        <v>-1.4247701494330805E-6</v>
      </c>
      <c r="BJ794" t="s" s="49776">
        <v>2556</v>
      </c>
      <c r="BK794" t="s" s="50251">
        <v>2565</v>
      </c>
      <c r="BL794" t="n" s="50726">
        <v>0.07957152277231216</v>
      </c>
      <c r="BM794" t="s" s="51201">
        <v>2569</v>
      </c>
      <c r="BN794" t="s" s="51676">
        <v>2565</v>
      </c>
      <c r="BO794" t="n" s="52151">
        <v>-0.023662306368350983</v>
      </c>
    </row>
    <row r="795" spans="1:23" x14ac:dyDescent="0.25">
      <c r="A795" s="116" t="str">
        <f>IF(ISBLANK(TBL_DATA[[#This Row],[Row.names]]), "",   DATE(YEAR(TBL_DATA[[#This Row],[Row.names]]), MONTH(TBL_DATA[[#This Row],[Row.names]]), DAY(TBL_DATA[[#This Row],[Row.names]])))</f>
        <v/>
      </c>
      <c r="B795" s="979" t="s">
        <v>922</v>
      </c>
      <c r="C795" s="2192" t="s">
        <v>2135</v>
      </c>
      <c r="D795" s="3405" t="n">
        <v>0.001236097073865133</v>
      </c>
      <c r="E795" s="4618" t="n">
        <v>0.22066073292224675</v>
      </c>
      <c r="F795" s="5769" t="n">
        <v>-0.03667266629578181</v>
      </c>
      <c r="G795" s="6920" t="n">
        <v>0.5095822866468723</v>
      </c>
      <c r="H795" s="8071" t="n">
        <v>0.5192028838118353</v>
      </c>
      <c r="I795" s="9222" t="n">
        <v>0.0026185129168970088</v>
      </c>
      <c r="J795" s="10373" t="n">
        <v>-0.0025230674286934596</v>
      </c>
      <c r="K795" s="11522" t="n">
        <v>0.8735366043513404</v>
      </c>
      <c r="L795" s="12671" t="n">
        <v>0.36434675014158546</v>
      </c>
      <c r="M795" s="13820" t="n">
        <v>0.00301081401793772</v>
      </c>
      <c r="N795" s="14969" t="n">
        <v>0.05994791238592424</v>
      </c>
      <c r="O795" s="16120" t="n">
        <v>0.0430735214910205</v>
      </c>
      <c r="P795" s="17333" t="n">
        <v>-0.003613038549644454</v>
      </c>
      <c r="Q795" s="18484" t="n">
        <v>-0.009872403590300786</v>
      </c>
      <c r="R795" s="19635" t="n">
        <v>-0.00860291791822929</v>
      </c>
      <c r="S795" s="20723" t="n">
        <v>-0.04990860224918692</v>
      </c>
      <c r="T795" s="21811" t="n">
        <v>0.05443824914705027</v>
      </c>
      <c r="U795" s="22899" t="n">
        <v>-0.9167929356870437</v>
      </c>
      <c r="V795" s="23987" t="n">
        <v>0.04132378464357034</v>
      </c>
      <c r="W795" s="25073" t="n">
        <v>0.057312346196396004</v>
      </c>
      <c r="X795" t="n" s="26159">
        <v>0.7210276212033511</v>
      </c>
      <c r="Y795" t="n" s="27308">
        <v>0.7205573424869358</v>
      </c>
      <c r="Z795" t="n" s="28459">
        <v>0.6036114231370919</v>
      </c>
      <c r="AA795" t="n" s="29670">
        <v>0.0</v>
      </c>
      <c r="AB795" t="n" s="30883">
        <v>0.0</v>
      </c>
      <c r="AC795" t="n" s="32096">
        <v>0.05359058954379682</v>
      </c>
      <c r="AD795" t="n" s="32571">
        <v>0.239315360605315</v>
      </c>
      <c r="AE795" t="n" s="33046">
        <v>0.011247260906803001</v>
      </c>
      <c r="AF795" t="n" s="33521">
        <v>0.177477043644053</v>
      </c>
      <c r="AG795" t="n" s="33996">
        <v>0.088538442096766</v>
      </c>
      <c r="AH795" t="n" s="34471">
        <v>0.0</v>
      </c>
      <c r="AI795" t="n" s="34946">
        <v>0.013635026624472</v>
      </c>
      <c r="AJ795" t="n" s="35421">
        <v>0.36525938313193096</v>
      </c>
      <c r="AK795" t="n" s="35896">
        <v>0.040139581445113995</v>
      </c>
      <c r="AL795" t="n" s="36371">
        <v>0.0068922325775949995</v>
      </c>
      <c r="AM795" t="n" s="36846">
        <v>0.08686007234878901</v>
      </c>
      <c r="AN795" t="n" s="37321">
        <v>-0.45030364798013206</v>
      </c>
      <c r="AO795" t="n" s="37796">
        <v>1.1896547702497542</v>
      </c>
      <c r="AP795" t="n" s="38271">
        <v>-0.610594014849048</v>
      </c>
      <c r="AQ795" t="n" s="38746">
        <v>0.5790607554007062</v>
      </c>
      <c r="AR795" t="n" s="39221">
        <v>1.8002487850988023</v>
      </c>
      <c r="AS795" t="n" s="39814">
        <v>0.0013958535326352066</v>
      </c>
      <c r="AT795" t="n" s="40407">
        <v>3.755309878826778E-4</v>
      </c>
      <c r="AU795" t="n" s="41000">
        <v>0.0012936386003183102</v>
      </c>
      <c r="AV795" t="n" s="41593">
        <v>2.2581357378784967E-4</v>
      </c>
      <c r="AW795" t="n" s="42186">
        <v>8.108001352522164E-7</v>
      </c>
      <c r="AX795" t="n" s="42779">
        <v>1.240999490973968E-4</v>
      </c>
      <c r="AY795" t="n" s="43372">
        <v>3.7127123468405906E-6</v>
      </c>
      <c r="AZ795" t="n" s="43965">
        <v>0.00151045601015943</v>
      </c>
      <c r="BA795" t="n" s="44558">
        <v>-6.670368327116588E-4</v>
      </c>
      <c r="BB795" t="n" s="45151">
        <v>2.4143118861955255E-4</v>
      </c>
      <c r="BC795" t="n" s="45744">
        <v>4.21960260741559E-5</v>
      </c>
      <c r="BD795" t="n" s="46337">
        <v>2.7473571583117544E-7</v>
      </c>
      <c r="BE795" t="n" s="46930">
        <v>-1.079309056714967E-6</v>
      </c>
      <c r="BF795" t="n" s="47523">
        <v>-5.684097274708734E-6</v>
      </c>
      <c r="BG795" t="n" s="48116">
        <v>1.3688444826356916E-6</v>
      </c>
      <c r="BH795" t="n" s="48709">
        <v>0.004553307495890772</v>
      </c>
      <c r="BI795" t="n" s="49302">
        <v>-1.6811214128017356E-6</v>
      </c>
      <c r="BJ795" t="s" s="49777">
        <v>2556</v>
      </c>
      <c r="BK795" t="s" s="50252">
        <v>2565</v>
      </c>
      <c r="BL795" t="n" s="50727">
        <v>0.08015971630811691</v>
      </c>
      <c r="BM795" t="s" s="51202">
        <v>2569</v>
      </c>
      <c r="BN795" t="s" s="51677">
        <v>2565</v>
      </c>
      <c r="BO795" t="n" s="52152">
        <v>-0.024088332429528236</v>
      </c>
    </row>
    <row r="796" spans="1:23" x14ac:dyDescent="0.25">
      <c r="A796" s="116" t="str">
        <f>IF(ISBLANK(TBL_DATA[[#This Row],[Row.names]]), "",   DATE(YEAR(TBL_DATA[[#This Row],[Row.names]]), MONTH(TBL_DATA[[#This Row],[Row.names]]), DAY(TBL_DATA[[#This Row],[Row.names]])))</f>
        <v/>
      </c>
      <c r="B796" s="980" t="s">
        <v>923</v>
      </c>
      <c r="C796" s="2193" t="s">
        <v>2136</v>
      </c>
      <c r="D796" s="3406" t="n">
        <v>0.004565557503865268</v>
      </c>
      <c r="E796" s="4619" t="n">
        <v>0.22623372969111366</v>
      </c>
      <c r="F796" s="5770" t="n">
        <v>-0.022825012532544986</v>
      </c>
      <c r="G796" s="6921" t="n">
        <v>0.512704696872988</v>
      </c>
      <c r="H796" s="8072" t="n">
        <v>0.5049290124365039</v>
      </c>
      <c r="I796" s="9223" t="n">
        <v>0.0026690921446352045</v>
      </c>
      <c r="J796" s="10374" t="n">
        <v>0.018597528820462284</v>
      </c>
      <c r="K796" s="11523" t="n">
        <v>0.8754212619648105</v>
      </c>
      <c r="L796" s="12672" t="n">
        <v>0.36143857794464895</v>
      </c>
      <c r="M796" s="13821" t="n">
        <v>0.0030313156925512257</v>
      </c>
      <c r="N796" s="14970" t="n">
        <v>0.060218523020024235</v>
      </c>
      <c r="O796" s="16121" t="n">
        <v>0.04259961072689522</v>
      </c>
      <c r="P796" s="17334" t="n">
        <v>0.0</v>
      </c>
      <c r="Q796" s="18485" t="n">
        <v>-0.009794435123495216</v>
      </c>
      <c r="R796" s="19636" t="n">
        <v>-0.00851921887117451</v>
      </c>
      <c r="S796" s="20724" t="n">
        <v>-0.044582275174914754</v>
      </c>
      <c r="T796" s="21812" t="n">
        <v>0.05472367099019422</v>
      </c>
      <c r="U796" s="22900" t="n">
        <v>-0.8146799066696992</v>
      </c>
      <c r="V796" s="23988" t="n">
        <v>0.0518673924059434</v>
      </c>
      <c r="W796" s="25074" t="n">
        <v>0.057389594484172586</v>
      </c>
      <c r="X796" t="n" s="26160">
        <v>0.903776945492233</v>
      </c>
      <c r="Y796" t="n" s="27309">
        <v>0.7105835717468453</v>
      </c>
      <c r="Z796" t="n" s="28460">
        <v>0.6011976197097333</v>
      </c>
      <c r="AA796" t="n" s="29671">
        <v>0.0</v>
      </c>
      <c r="AB796" t="n" s="30884">
        <v>0.0</v>
      </c>
      <c r="AC796" t="n" s="32097">
        <v>0.05160323800409478</v>
      </c>
      <c r="AD796" t="n" s="32572">
        <v>0.23997147651643302</v>
      </c>
      <c r="AE796" t="n" s="33047">
        <v>0.011268260130688003</v>
      </c>
      <c r="AF796" t="n" s="33522">
        <v>0.18155650896171502</v>
      </c>
      <c r="AG796" t="n" s="33997">
        <v>0.09687084148244601</v>
      </c>
      <c r="AH796" t="n" s="34472">
        <v>0.0</v>
      </c>
      <c r="AI796" t="n" s="34947">
        <v>0.013587063435588999</v>
      </c>
      <c r="AJ796" t="n" s="35422">
        <v>0.36679675263337497</v>
      </c>
      <c r="AK796" t="n" s="35897">
        <v>0.024489841034917</v>
      </c>
      <c r="AL796" t="n" s="36372">
        <v>0.006772718330047001</v>
      </c>
      <c r="AM796" t="n" s="36847">
        <v>0.087973847740104</v>
      </c>
      <c r="AN796" t="n" s="37322">
        <v>-0.47590749094557305</v>
      </c>
      <c r="AO796" t="n" s="37797">
        <v>1.1998669504558268</v>
      </c>
      <c r="AP796" t="n" s="38272">
        <v>-0.6464871311360861</v>
      </c>
      <c r="AQ796" t="n" s="38747">
        <v>0.5533798193197407</v>
      </c>
      <c r="AR796" t="n" s="39222">
        <v>1.846354081591913</v>
      </c>
      <c r="AS796" t="n" s="39815">
        <v>0.001293372278449159</v>
      </c>
      <c r="AT796" t="n" s="40408">
        <v>3.346471796994948E-4</v>
      </c>
      <c r="AU796" t="n" s="41001">
        <v>0.0013125233150230206</v>
      </c>
      <c r="AV796" t="n" s="41594">
        <v>2.3526415749848369E-4</v>
      </c>
      <c r="AW796" t="n" s="42187">
        <v>1.1657435509098791E-6</v>
      </c>
      <c r="AX796" t="n" s="42780">
        <v>1.2314667688258257E-4</v>
      </c>
      <c r="AY796" t="n" s="43373">
        <v>1.4975309526017001E-6</v>
      </c>
      <c r="AZ796" t="n" s="43966">
        <v>0.0016152655439020443</v>
      </c>
      <c r="BA796" t="n" s="44559">
        <v>-7.33397653824565E-4</v>
      </c>
      <c r="BB796" t="n" s="45152">
        <v>2.471128574054057E-4</v>
      </c>
      <c r="BC796" t="n" s="45745">
        <v>6.460425118679782E-5</v>
      </c>
      <c r="BD796" t="n" s="46338">
        <v>-2.2831662815562565E-7</v>
      </c>
      <c r="BE796" t="n" s="46931">
        <v>1.0357443322384836E-6</v>
      </c>
      <c r="BF796" t="n" s="47524">
        <v>5.689336126446123E-6</v>
      </c>
      <c r="BG796" t="n" s="48117">
        <v>-1.3171226217893558E-6</v>
      </c>
      <c r="BH796" t="n" s="48710">
        <v>0.004488220083726297</v>
      </c>
      <c r="BI796" t="n" s="49303">
        <v>1.8021557908985336E-6</v>
      </c>
      <c r="BJ796" t="s" s="49778">
        <v>2556</v>
      </c>
      <c r="BK796" t="s" s="50253">
        <v>2565</v>
      </c>
      <c r="BL796" t="n" s="50728">
        <v>0.08146348595619202</v>
      </c>
      <c r="BM796" t="s" s="51203">
        <v>2569</v>
      </c>
      <c r="BN796" t="s" s="51678">
        <v>2565</v>
      </c>
      <c r="BO796" t="n" s="52153">
        <v>-0.023840615525841713</v>
      </c>
    </row>
    <row r="797" spans="1:23" x14ac:dyDescent="0.25">
      <c r="A797" s="116" t="str">
        <f>IF(ISBLANK(TBL_DATA[[#This Row],[Row.names]]), "",   DATE(YEAR(TBL_DATA[[#This Row],[Row.names]]), MONTH(TBL_DATA[[#This Row],[Row.names]]), DAY(TBL_DATA[[#This Row],[Row.names]])))</f>
        <v/>
      </c>
      <c r="B797" s="981" t="s">
        <v>924</v>
      </c>
      <c r="C797" s="2194" t="s">
        <v>2137</v>
      </c>
      <c r="D797" s="3407" t="n">
        <v>-0.005306251785297343</v>
      </c>
      <c r="E797" s="4620" t="n">
        <v>0.2197270247737484</v>
      </c>
      <c r="F797" s="5771" t="n">
        <v>-0.02891370373326352</v>
      </c>
      <c r="G797" s="6922" t="n">
        <v>0.5220418966845582</v>
      </c>
      <c r="H797" s="8073" t="n">
        <v>0.5169972160250269</v>
      </c>
      <c r="I797" s="9224" t="n">
        <v>0.0026803120365203994</v>
      </c>
      <c r="J797" s="10375" t="n">
        <v>-0.012350715062806938</v>
      </c>
      <c r="K797" s="11524" t="n">
        <v>0.9087230679724255</v>
      </c>
      <c r="L797" s="12673" t="n">
        <v>0.3711640152655921</v>
      </c>
      <c r="M797" s="13822" t="n">
        <v>0.0030582939997029195</v>
      </c>
      <c r="N797" s="14971" t="n">
        <v>0.061222464781047536</v>
      </c>
      <c r="O797" s="16122" t="n">
        <v>0.04390161803531723</v>
      </c>
      <c r="P797" s="17335" t="n">
        <v>-0.005306251785297311</v>
      </c>
      <c r="Q797" s="18486" t="n">
        <v>-0.01005582413185016</v>
      </c>
      <c r="R797" s="19637" t="n">
        <v>-0.008759347928507164</v>
      </c>
      <c r="S797" s="20725" t="n">
        <v>-0.05615305828733652</v>
      </c>
      <c r="T797" s="21813" t="n">
        <v>0.05446542042499898</v>
      </c>
      <c r="U797" s="22901" t="n">
        <v>-1.030985492247535</v>
      </c>
      <c r="V797" s="23989" t="n">
        <v>0.033321305815984914</v>
      </c>
      <c r="W797" s="25075" t="n">
        <v>0.05736107575619277</v>
      </c>
      <c r="X797" t="n" s="26161">
        <v>0.5809044788074342</v>
      </c>
      <c r="Y797" t="n" s="27310">
        <v>0.7190251845554695</v>
      </c>
      <c r="Z797" t="n" s="28461">
        <v>0.6092323163339188</v>
      </c>
      <c r="AA797" t="n" s="29672">
        <v>0.0</v>
      </c>
      <c r="AB797" t="n" s="30885">
        <v>0.0</v>
      </c>
      <c r="AC797" t="n" s="32098">
        <v>0.05319838303276986</v>
      </c>
      <c r="AD797" t="n" s="32573">
        <v>0.237081206332996</v>
      </c>
      <c r="AE797" t="n" s="33048">
        <v>0.021622874166646</v>
      </c>
      <c r="AF797" t="n" s="33523">
        <v>0.18055432960092796</v>
      </c>
      <c r="AG797" t="n" s="33998">
        <v>0.09659103898009602</v>
      </c>
      <c r="AH797" t="n" s="34473">
        <v>0.0</v>
      </c>
      <c r="AI797" t="n" s="34948">
        <v>0.013541658806185</v>
      </c>
      <c r="AJ797" t="n" s="35423">
        <v>0.369404348722129</v>
      </c>
      <c r="AK797" t="n" s="35898">
        <v>0.021625971968719</v>
      </c>
      <c r="AL797" t="n" s="36373">
        <v>0.0069473550627930005</v>
      </c>
      <c r="AM797" t="n" s="36848">
        <v>0.089239748323687</v>
      </c>
      <c r="AN797" t="n" s="37323">
        <v>-0.475617426191721</v>
      </c>
      <c r="AO797" t="n" s="37798">
        <v>1.2030376676430274</v>
      </c>
      <c r="AP797" t="n" s="38273">
        <v>-0.6420465618705689</v>
      </c>
      <c r="AQ797" t="n" s="38748">
        <v>0.5609911057724586</v>
      </c>
      <c r="AR797" t="n" s="39223">
        <v>1.8450842295135963</v>
      </c>
      <c r="AS797" t="n" s="39816">
        <v>0.0012420333591635134</v>
      </c>
      <c r="AT797" t="n" s="40409">
        <v>3.210401961081153E-4</v>
      </c>
      <c r="AU797" t="n" s="41002">
        <v>0.001297061120683055</v>
      </c>
      <c r="AV797" t="n" s="41595">
        <v>2.2604697445488187E-4</v>
      </c>
      <c r="AW797" t="n" s="42188">
        <v>1.4955208320973608E-6</v>
      </c>
      <c r="AX797" t="n" s="42781">
        <v>1.4676445815152035E-4</v>
      </c>
      <c r="AY797" t="n" s="43374">
        <v>-6.989980214090649E-7</v>
      </c>
      <c r="AZ797" t="n" s="43967">
        <v>0.0015923857582998096</v>
      </c>
      <c r="BA797" t="n" s="44560">
        <v>-6.774707763673674E-4</v>
      </c>
      <c r="BB797" t="n" s="45153">
        <v>2.3417402990069834E-4</v>
      </c>
      <c r="BC797" t="n" s="45746">
        <v>5.780886995005727E-5</v>
      </c>
      <c r="BD797" t="n" s="46339">
        <v>-6.960664153487565E-7</v>
      </c>
      <c r="BE797" t="n" s="46932">
        <v>3.00235082095566E-6</v>
      </c>
      <c r="BF797" t="n" s="47525">
        <v>1.6264484326572658E-5</v>
      </c>
      <c r="BG797" t="n" s="48118">
        <v>-3.8145722784787154E-6</v>
      </c>
      <c r="BH797" t="n" s="48711">
        <v>0.0044208433853039925</v>
      </c>
      <c r="BI797" t="n" s="49304">
        <v>5.040931397279909E-6</v>
      </c>
      <c r="BJ797" t="s" s="49779">
        <v>2556</v>
      </c>
      <c r="BK797" t="s" s="50254">
        <v>2565</v>
      </c>
      <c r="BL797" t="n" s="50729">
        <v>0.08161281049251556</v>
      </c>
      <c r="BM797" t="s" s="51204">
        <v>2569</v>
      </c>
      <c r="BN797" t="s" s="51679">
        <v>2565</v>
      </c>
      <c r="BO797" t="n" s="52154">
        <v>-0.023591293022036552</v>
      </c>
    </row>
    <row r="798" spans="1:23" x14ac:dyDescent="0.25">
      <c r="A798" s="116" t="str">
        <f>IF(ISBLANK(TBL_DATA[[#This Row],[Row.names]]), "",   DATE(YEAR(TBL_DATA[[#This Row],[Row.names]]), MONTH(TBL_DATA[[#This Row],[Row.names]]), DAY(TBL_DATA[[#This Row],[Row.names]])))</f>
        <v/>
      </c>
      <c r="B798" s="982" t="s">
        <v>925</v>
      </c>
      <c r="C798" s="2195" t="s">
        <v>2138</v>
      </c>
      <c r="D798" s="3408" t="n">
        <v>-0.005514293128446544</v>
      </c>
      <c r="E798" s="4621" t="n">
        <v>0.2130010924224579</v>
      </c>
      <c r="F798" s="5772" t="n">
        <v>-0.05089763484958576</v>
      </c>
      <c r="G798" s="6923" t="n">
        <v>0.5252804811834121</v>
      </c>
      <c r="H798" s="8074" t="n">
        <v>0.5069262086656611</v>
      </c>
      <c r="I798" s="9225" t="n">
        <v>0.0027528443418428014</v>
      </c>
      <c r="J798" s="10376" t="n">
        <v>-0.035793199246728746</v>
      </c>
      <c r="K798" s="11525" t="n">
        <v>0.9219098083335292</v>
      </c>
      <c r="L798" s="12674" t="n">
        <v>0.3705733238892769</v>
      </c>
      <c r="M798" s="13823" t="n">
        <v>0.0031102712664917904</v>
      </c>
      <c r="N798" s="14972" t="n">
        <v>0.0622337493111493</v>
      </c>
      <c r="O798" s="16123" t="n">
        <v>0.04526567994567874</v>
      </c>
      <c r="P798" s="17336" t="n">
        <v>-0.010791284685986446</v>
      </c>
      <c r="Q798" s="18487" t="n">
        <v>-0.010326412185149559</v>
      </c>
      <c r="R798" s="19638" t="n">
        <v>-0.009008520536793447</v>
      </c>
      <c r="S798" s="20726" t="n">
        <v>-0.061509131862661826</v>
      </c>
      <c r="T798" s="21814" t="n">
        <v>0.054774495436993566</v>
      </c>
      <c r="U798" s="22902" t="n">
        <v>-1.1229520486120228</v>
      </c>
      <c r="V798" s="23990" t="n">
        <v>0.02430063573476615</v>
      </c>
      <c r="W798" s="25076" t="n">
        <v>0.05774438480485879</v>
      </c>
      <c r="X798" t="n" s="26162">
        <v>0.42083114777112357</v>
      </c>
      <c r="Y798" t="n" s="27311">
        <v>0.7119875059758148</v>
      </c>
      <c r="Z798" t="n" s="28462">
        <v>0.6087473399443127</v>
      </c>
      <c r="AA798" t="n" s="29673">
        <v>0.0</v>
      </c>
      <c r="AB798" t="n" s="30886">
        <v>0.0</v>
      </c>
      <c r="AC798" t="n" s="32099">
        <v>0.05674474389316281</v>
      </c>
      <c r="AD798" t="n" s="32574">
        <v>0.236342162067901</v>
      </c>
      <c r="AE798" t="n" s="33049">
        <v>0.050664411609055</v>
      </c>
      <c r="AF798" t="n" s="33524">
        <v>0.17739241648714202</v>
      </c>
      <c r="AG798" t="n" s="33999">
        <v>0.09639947051498701</v>
      </c>
      <c r="AH798" t="n" s="34474">
        <v>0.0</v>
      </c>
      <c r="AI798" t="n" s="34949">
        <v>0.013452471293972</v>
      </c>
      <c r="AJ798" t="n" s="35424">
        <v>0.36910921261338303</v>
      </c>
      <c r="AK798" t="n" s="35899">
        <v>0.019295297708863998</v>
      </c>
      <c r="AL798" t="n" s="36374">
        <v>0.007009515914399</v>
      </c>
      <c r="AM798" t="n" s="36849">
        <v>0.093959051300869</v>
      </c>
      <c r="AN798" t="n" s="37324">
        <v>-0.47119684642020593</v>
      </c>
      <c r="AO798" t="n" s="37799">
        <v>1.23271436422588</v>
      </c>
      <c r="AP798" t="n" s="38274">
        <v>-0.640287201135514</v>
      </c>
      <c r="AQ798" t="n" s="38749">
        <v>0.592427163090366</v>
      </c>
      <c r="AR798" t="n" s="39224">
        <v>1.873001565361394</v>
      </c>
      <c r="AS798" t="n" s="39817">
        <v>0.001232194353025235</v>
      </c>
      <c r="AT798" t="n" s="40410">
        <v>3.1328090963001084E-4</v>
      </c>
      <c r="AU798" t="n" s="41003">
        <v>0.00130236234708365</v>
      </c>
      <c r="AV798" t="n" s="41596">
        <v>2.2565052017078425E-4</v>
      </c>
      <c r="AW798" t="n" s="42189">
        <v>1.3254473189977506E-6</v>
      </c>
      <c r="AX798" t="n" s="42782">
        <v>1.511158788128039E-4</v>
      </c>
      <c r="AY798" t="n" s="43375">
        <v>8.679066807498341E-7</v>
      </c>
      <c r="AZ798" t="n" s="43968">
        <v>0.001536636085559238</v>
      </c>
      <c r="BA798" t="n" s="44561">
        <v>-7.403189694827953E-4</v>
      </c>
      <c r="BB798" t="n" s="45154">
        <v>2.3082131726740376E-4</v>
      </c>
      <c r="BC798" t="n" s="45747">
        <v>5.9322529813316326E-5</v>
      </c>
      <c r="BD798" t="n" s="46340">
        <v>-5.225672778222307E-7</v>
      </c>
      <c r="BE798" t="n" s="46933">
        <v>2.269288455006205E-6</v>
      </c>
      <c r="BF798" t="n" s="47526">
        <v>1.2316853239602196E-5</v>
      </c>
      <c r="BG798" t="n" s="48119">
        <v>-2.8835498680149214E-6</v>
      </c>
      <c r="BH798" t="n" s="48712">
        <v>0.00429824922122224</v>
      </c>
      <c r="BI798" t="n" s="49305">
        <v>3.829080108383364E-6</v>
      </c>
      <c r="BJ798" t="s" s="49780">
        <v>2556</v>
      </c>
      <c r="BK798" t="s" s="50255">
        <v>2565</v>
      </c>
      <c r="BL798" t="n" s="50730">
        <v>0.0819564163684845</v>
      </c>
      <c r="BM798" t="s" s="51205">
        <v>2569</v>
      </c>
      <c r="BN798" t="s" s="51680">
        <v>2565</v>
      </c>
      <c r="BO798" t="n" s="52155">
        <v>-0.023651111871004105</v>
      </c>
    </row>
    <row r="799" spans="1:23" x14ac:dyDescent="0.25">
      <c r="A799" s="116" t="str">
        <f>IF(ISBLANK(TBL_DATA[[#This Row],[Row.names]]), "",   DATE(YEAR(TBL_DATA[[#This Row],[Row.names]]), MONTH(TBL_DATA[[#This Row],[Row.names]]), DAY(TBL_DATA[[#This Row],[Row.names]])))</f>
        <v/>
      </c>
      <c r="B799" s="983" t="s">
        <v>926</v>
      </c>
      <c r="C799" s="2196" t="s">
        <v>2139</v>
      </c>
      <c r="D799" s="3409" t="n">
        <v>0.003325951659024203</v>
      </c>
      <c r="E799" s="4622" t="n">
        <v>0.21703547541819868</v>
      </c>
      <c r="F799" s="5773" t="n">
        <v>-0.0653018079298413</v>
      </c>
      <c r="G799" s="6924" t="n">
        <v>0.5204439827407714</v>
      </c>
      <c r="H799" s="8075" t="n">
        <v>0.515787095599709</v>
      </c>
      <c r="I799" s="9226" t="n">
        <v>0.0027145373433632557</v>
      </c>
      <c r="J799" s="10377" t="n">
        <v>-0.031030082821420835</v>
      </c>
      <c r="K799" s="11526" t="n">
        <v>0.8984060968092034</v>
      </c>
      <c r="L799" s="12675" t="n">
        <v>0.356052594752045</v>
      </c>
      <c r="M799" s="13824" t="n">
        <v>0.003130421658497256</v>
      </c>
      <c r="N799" s="14973" t="n">
        <v>0.06192669624652368</v>
      </c>
      <c r="O799" s="16124" t="n">
        <v>0.04526567994567874</v>
      </c>
      <c r="P799" s="17337" t="n">
        <v>-0.007501224318166466</v>
      </c>
      <c r="Q799" s="18488" t="n">
        <v>-0.010294367825996043</v>
      </c>
      <c r="R799" s="19639" t="n">
        <v>-0.008982978480232195</v>
      </c>
      <c r="S799" s="20727" t="n">
        <v>-0.06903175921022042</v>
      </c>
      <c r="T799" s="21815" t="n">
        <v>0.054548495680946954</v>
      </c>
      <c r="U799" s="22903" t="n">
        <v>-1.2655116946576452</v>
      </c>
      <c r="V799" s="23991" t="n">
        <v>0.026823134367969903</v>
      </c>
      <c r="W799" s="25077" t="n">
        <v>0.057909524539296695</v>
      </c>
      <c r="X799" t="n" s="26163">
        <v>0.4631903746639821</v>
      </c>
      <c r="Y799" t="n" s="27312">
        <v>0.7181831908362302</v>
      </c>
      <c r="Z799" t="n" s="28463">
        <v>0.5967014284816526</v>
      </c>
      <c r="AA799" t="n" s="29674">
        <v>0.0</v>
      </c>
      <c r="AB799" t="n" s="30887">
        <v>0.0</v>
      </c>
      <c r="AC799" t="n" s="32100">
        <v>0.06021564380196037</v>
      </c>
      <c r="AD799" t="n" s="32575">
        <v>0.237247154350468</v>
      </c>
      <c r="AE799" t="n" s="33050">
        <v>0.057470743434877</v>
      </c>
      <c r="AF799" t="n" s="33525">
        <v>0.17709808696677</v>
      </c>
      <c r="AG799" t="n" s="34000">
        <v>0.103235822916855</v>
      </c>
      <c r="AH799" t="n" s="34475">
        <v>0.005388910545055</v>
      </c>
      <c r="AI799" t="n" s="34950">
        <v>0.013544899143891</v>
      </c>
      <c r="AJ799" t="n" s="35425">
        <v>0.370476665049803</v>
      </c>
      <c r="AK799" t="n" s="35900">
        <v>0.019460730759981</v>
      </c>
      <c r="AL799" t="n" s="36375">
        <v>8.96755814532E-4</v>
      </c>
      <c r="AM799" t="n" s="36850">
        <v>0.09434009202617501</v>
      </c>
      <c r="AN799" t="n" s="37325">
        <v>-0.487780972696712</v>
      </c>
      <c r="AO799" t="n" s="37800">
        <v>1.2537718925641972</v>
      </c>
      <c r="AP799" t="n" s="38275">
        <v>-0.662393004252502</v>
      </c>
      <c r="AQ799" t="n" s="38750">
        <v>0.5913788883116952</v>
      </c>
      <c r="AR799" t="n" s="39225">
        <v>1.9161648968166993</v>
      </c>
      <c r="AS799" t="n" s="39818">
        <v>0.00122870487356674</v>
      </c>
      <c r="AT799" t="n" s="40411">
        <v>2.769846622857492E-4</v>
      </c>
      <c r="AU799" t="n" s="41004">
        <v>0.0012650366504024057</v>
      </c>
      <c r="AV799" t="n" s="41597">
        <v>2.240269943151028E-4</v>
      </c>
      <c r="AW799" t="n" s="42190">
        <v>1.158457304034918E-6</v>
      </c>
      <c r="AX799" t="n" s="42783">
        <v>1.5706235261628382E-4</v>
      </c>
      <c r="AY799" t="n" s="43376">
        <v>3.071074000041295E-6</v>
      </c>
      <c r="AZ799" t="n" s="43969">
        <v>0.0014904820732852587</v>
      </c>
      <c r="BA799" t="n" s="44562">
        <v>-7.422543647557902E-4</v>
      </c>
      <c r="BB799" t="n" s="45155">
        <v>2.2376943539548967E-4</v>
      </c>
      <c r="BC799" t="n" s="45748">
        <v>6.178231040335558E-5</v>
      </c>
      <c r="BD799" t="n" s="46341">
        <v>-3.5176328777943043E-7</v>
      </c>
      <c r="BE799" t="n" s="46934">
        <v>1.547646846129163E-6</v>
      </c>
      <c r="BF799" t="n" s="47527">
        <v>8.43077671059884E-6</v>
      </c>
      <c r="BG799" t="n" s="48120">
        <v>-1.96703312410918E-6</v>
      </c>
      <c r="BH799" t="n" s="48713">
        <v>0.004179528740639533</v>
      </c>
      <c r="BI799" t="n" s="49306">
        <v>2.6361510342988844E-6</v>
      </c>
      <c r="BJ799" t="s" s="49781">
        <v>2556</v>
      </c>
      <c r="BK799" t="s" s="50256">
        <v>2565</v>
      </c>
      <c r="BL799" t="n" s="50731">
        <v>0.08205502480268478</v>
      </c>
      <c r="BM799" t="s" s="51206">
        <v>2569</v>
      </c>
      <c r="BN799" t="s" s="51681">
        <v>2565</v>
      </c>
      <c r="BO799" t="n" s="52156">
        <v>-0.023859117180109024</v>
      </c>
    </row>
    <row r="800" spans="1:23" x14ac:dyDescent="0.25">
      <c r="A800" s="116" t="str">
        <f>IF(ISBLANK(TBL_DATA[[#This Row],[Row.names]]), "",   DATE(YEAR(TBL_DATA[[#This Row],[Row.names]]), MONTH(TBL_DATA[[#This Row],[Row.names]]), DAY(TBL_DATA[[#This Row],[Row.names]])))</f>
        <v/>
      </c>
      <c r="B800" s="984" t="s">
        <v>927</v>
      </c>
      <c r="C800" s="2197" t="s">
        <v>2140</v>
      </c>
      <c r="D800" s="3410" t="n">
        <v>0.001664240438550973</v>
      </c>
      <c r="E800" s="4623" t="n">
        <v>0.21906091507154057</v>
      </c>
      <c r="F800" s="5774" t="n">
        <v>-0.03624944544462205</v>
      </c>
      <c r="G800" s="6925" t="n">
        <v>0.5514578055919589</v>
      </c>
      <c r="H800" s="8076" t="n">
        <v>0.5686941592103467</v>
      </c>
      <c r="I800" s="9227" t="n">
        <v>0.00254787951571738</v>
      </c>
      <c r="J800" s="10378" t="n">
        <v>-5.97183909768928E-4</v>
      </c>
      <c r="K800" s="11527" t="n">
        <v>0.9807353550069338</v>
      </c>
      <c r="L800" s="12676" t="n">
        <v>0.41068631069870254</v>
      </c>
      <c r="M800" s="13825" t="n">
        <v>0.0029782385600084</v>
      </c>
      <c r="N800" s="14974" t="n">
        <v>0.061586636747450324</v>
      </c>
      <c r="O800" s="16125" t="n">
        <v>0.04471135950069154</v>
      </c>
      <c r="P800" s="17338" t="n">
        <v>-0.005849467720464574</v>
      </c>
      <c r="Q800" s="18489" t="n">
        <v>-0.010155262716711183</v>
      </c>
      <c r="R800" s="19640" t="n">
        <v>-0.008851074633585915</v>
      </c>
      <c r="S800" s="20728" t="n">
        <v>-0.07277203490876383</v>
      </c>
      <c r="T800" s="21816" t="n">
        <v>0.05443080058163645</v>
      </c>
      <c r="U800" s="22904" t="n">
        <v>-1.3369642579410312</v>
      </c>
      <c r="V800" s="23992" t="n">
        <v>0.026895343061392962</v>
      </c>
      <c r="W800" s="25078" t="n">
        <v>0.05790999417570612</v>
      </c>
      <c r="X800" t="n" s="26164">
        <v>0.46443353076135957</v>
      </c>
      <c r="Y800" t="n" s="27313">
        <v>0.7541181334581117</v>
      </c>
      <c r="Z800" t="n" s="28464">
        <v>0.6408481182766339</v>
      </c>
      <c r="AA800" t="n" s="29675">
        <v>0.0</v>
      </c>
      <c r="AB800" t="n" s="30888">
        <v>0.0</v>
      </c>
      <c r="AC800" t="n" s="32101">
        <v>0.05941362976233939</v>
      </c>
      <c r="AD800" t="n" s="32576">
        <v>0.273525599834872</v>
      </c>
      <c r="AE800" t="n" s="33051">
        <v>0.057452473250155005</v>
      </c>
      <c r="AF800" t="n" s="33526">
        <v>0.186481422944759</v>
      </c>
      <c r="AG800" t="n" s="34001">
        <v>0.103643547007798</v>
      </c>
      <c r="AH800" t="n" s="34476">
        <v>0.005401892629531</v>
      </c>
      <c r="AI800" t="n" s="34951">
        <v>0.015951075143237</v>
      </c>
      <c r="AJ800" t="n" s="35426">
        <v>0.36692750454753803</v>
      </c>
      <c r="AK800" t="n" s="35901">
        <v>0.020157941689981997</v>
      </c>
      <c r="AL800" t="n" s="36376">
        <v>2.7558291840799887E-4</v>
      </c>
      <c r="AM800" t="n" s="36851">
        <v>0.094558085201493</v>
      </c>
      <c r="AN800" t="n" s="37326">
        <v>-0.47767218322614396</v>
      </c>
      <c r="AO800" t="n" s="37801">
        <v>1.283303371560154</v>
      </c>
      <c r="AP800" t="n" s="38276">
        <v>-0.636600429618525</v>
      </c>
      <c r="AQ800" t="n" s="38751">
        <v>0.646702941941629</v>
      </c>
      <c r="AR800" t="n" s="39226">
        <v>1.919903801178679</v>
      </c>
      <c r="AS800" t="n" s="39819">
        <v>0.0011027553856668175</v>
      </c>
      <c r="AT800" t="n" s="40412">
        <v>2.59499274780998E-4</v>
      </c>
      <c r="AU800" t="n" s="41005">
        <v>0.0011676979851877479</v>
      </c>
      <c r="AV800" t="n" s="41598">
        <v>2.0030137957675342E-4</v>
      </c>
      <c r="AW800" t="n" s="42191">
        <v>-3.8969582395192844E-7</v>
      </c>
      <c r="AX800" t="n" s="42784">
        <v>1.4793181212099325E-4</v>
      </c>
      <c r="AY800" t="n" s="43377">
        <v>2.3429786491992906E-6</v>
      </c>
      <c r="AZ800" t="n" s="43970">
        <v>0.0013272645693508157</v>
      </c>
      <c r="BA800" t="n" s="44563">
        <v>-5.650116618552033E-4</v>
      </c>
      <c r="BB800" t="n" s="45156">
        <v>2.1146821032183992E-4</v>
      </c>
      <c r="BC800" t="n" s="45749">
        <v>2.367517899466232E-4</v>
      </c>
      <c r="BD800" t="n" s="46342">
        <v>-4.47700299075074E-8</v>
      </c>
      <c r="BE800" t="n" s="46935">
        <v>2.5211474384281636E-7</v>
      </c>
      <c r="BF800" t="n" s="47528">
        <v>1.4566369120057175E-6</v>
      </c>
      <c r="BG800" t="n" s="48121">
        <v>-3.216856707016433E-7</v>
      </c>
      <c r="BH800" t="n" s="48714">
        <v>0.0040887732906496966</v>
      </c>
      <c r="BI800" t="n" s="49307">
        <v>4.96441317697762E-7</v>
      </c>
      <c r="BJ800" t="s" s="49782">
        <v>2556</v>
      </c>
      <c r="BK800" t="s" s="50257">
        <v>2565</v>
      </c>
      <c r="BL800" t="n" s="50732">
        <v>0.08223209530115128</v>
      </c>
      <c r="BM800" t="s" s="51207">
        <v>2569</v>
      </c>
      <c r="BN800" t="s" s="51682">
        <v>2565</v>
      </c>
      <c r="BO800" t="n" s="52157">
        <v>-0.023999879136681557</v>
      </c>
    </row>
    <row r="801" spans="1:23" x14ac:dyDescent="0.25">
      <c r="A801" s="116" t="str">
        <f>IF(ISBLANK(TBL_DATA[[#This Row],[Row.names]]), "",   DATE(YEAR(TBL_DATA[[#This Row],[Row.names]]), MONTH(TBL_DATA[[#This Row],[Row.names]]), DAY(TBL_DATA[[#This Row],[Row.names]])))</f>
        <v/>
      </c>
      <c r="B801" s="985" t="s">
        <v>928</v>
      </c>
      <c r="C801" s="2198" t="s">
        <v>2141</v>
      </c>
      <c r="D801" s="3411" t="n">
        <v>7.329273980983116E-4</v>
      </c>
      <c r="E801" s="4624" t="n">
        <v>0.21995439821614737</v>
      </c>
      <c r="F801" s="5775" t="n">
        <v>-0.0355276889774816</v>
      </c>
      <c r="G801" s="6926" t="n">
        <v>0.5476095853409668</v>
      </c>
      <c r="H801" s="8077" t="n">
        <v>0.5681971209060529</v>
      </c>
      <c r="I801" s="9228" t="n">
        <v>0.0025470177531864424</v>
      </c>
      <c r="J801" s="10379" t="n">
        <v>-0.0031231432237737167</v>
      </c>
      <c r="K801" s="11528" t="n">
        <v>0.9560755780794328</v>
      </c>
      <c r="L801" s="12677" t="n">
        <v>0.4047851636460859</v>
      </c>
      <c r="M801" s="13826" t="n">
        <v>0.0029903779326332096</v>
      </c>
      <c r="N801" s="14975" t="n">
        <v>0.061530362772365794</v>
      </c>
      <c r="O801" s="16126" t="n">
        <v>0.044632844871690926</v>
      </c>
      <c r="P801" s="17339" t="n">
        <v>-0.005120827557522856</v>
      </c>
      <c r="Q801" s="18490" t="n">
        <v>-0.010113235989021406</v>
      </c>
      <c r="R801" s="19641" t="n">
        <v>-0.008810239590514284</v>
      </c>
      <c r="S801" s="20729" t="n">
        <v>-0.07683715857175988</v>
      </c>
      <c r="T801" s="21817" t="n">
        <v>0.054503108827069865</v>
      </c>
      <c r="U801" s="22905" t="n">
        <v>-1.4097757031723195</v>
      </c>
      <c r="V801" s="23993" t="n">
        <v>0.01089700138354166</v>
      </c>
      <c r="W801" s="25079" t="n">
        <v>0.057808127528709286</v>
      </c>
      <c r="X801" t="n" s="26165">
        <v>0.18850292942164362</v>
      </c>
      <c r="Y801" t="n" s="27314">
        <v>0.7537885120549748</v>
      </c>
      <c r="Z801" t="n" s="28465">
        <v>0.6362272892969036</v>
      </c>
      <c r="AA801" t="n" s="29676">
        <v>0.0</v>
      </c>
      <c r="AB801" t="n" s="30889">
        <v>0.0</v>
      </c>
      <c r="AC801" t="n" s="32102">
        <v>0.05735387941193564</v>
      </c>
      <c r="AD801" t="n" s="32577">
        <v>0.270287734164279</v>
      </c>
      <c r="AE801" t="n" s="33052">
        <v>0.047507931665121</v>
      </c>
      <c r="AF801" t="n" s="33527">
        <v>0.19184082244855097</v>
      </c>
      <c r="AG801" t="n" s="34002">
        <v>0.10363029845208</v>
      </c>
      <c r="AH801" t="n" s="34477">
        <v>0.005330466745477</v>
      </c>
      <c r="AI801" t="n" s="34952">
        <v>0.015805918857207</v>
      </c>
      <c r="AJ801" t="n" s="35427">
        <v>0.361745409056702</v>
      </c>
      <c r="AK801" t="n" s="35902">
        <v>0.020039949565753</v>
      </c>
      <c r="AL801" t="n" s="36377">
        <v>0.001890301004921999</v>
      </c>
      <c r="AM801" t="n" s="36852">
        <v>0.09340899373910701</v>
      </c>
      <c r="AN801" t="n" s="37327">
        <v>-0.4615403881214079</v>
      </c>
      <c r="AO801" t="n" s="37802">
        <v>1.2710279572309795</v>
      </c>
      <c r="AP801" t="n" s="38277">
        <v>-0.621080519653189</v>
      </c>
      <c r="AQ801" t="n" s="38752">
        <v>0.6499474375777905</v>
      </c>
      <c r="AR801" t="n" s="39227">
        <v>1.8921084768841685</v>
      </c>
      <c r="AS801" t="n" s="39820">
        <v>0.0010029027834615413</v>
      </c>
      <c r="AT801" t="n" s="40413">
        <v>2.567696172738678E-4</v>
      </c>
      <c r="AU801" t="n" s="41006">
        <v>0.0011697602817239076</v>
      </c>
      <c r="AV801" t="n" s="41599">
        <v>1.9060055564869662E-4</v>
      </c>
      <c r="AW801" t="n" s="42192">
        <v>-5.155921372112942E-7</v>
      </c>
      <c r="AX801" t="n" s="42785">
        <v>1.1237131632635337E-4</v>
      </c>
      <c r="AY801" t="n" s="43378">
        <v>9.150774283885806E-6</v>
      </c>
      <c r="AZ801" t="n" s="43971">
        <v>0.0013562044284885352</v>
      </c>
      <c r="BA801" t="n" s="44564">
        <v>-5.681260756671239E-4</v>
      </c>
      <c r="BB801" t="n" s="45157">
        <v>2.0743747161827925E-4</v>
      </c>
      <c r="BC801" t="n" s="45750">
        <v>3.0086060137532727E-4</v>
      </c>
      <c r="BD801" t="n" s="46343">
        <v>4.2502123070922624E-7</v>
      </c>
      <c r="BE801" t="n" s="46936">
        <v>-1.729704208771299E-6</v>
      </c>
      <c r="BF801" t="n" s="47529">
        <v>-9.210787338048297E-6</v>
      </c>
      <c r="BG801" t="n" s="48122">
        <v>2.195240249279244E-6</v>
      </c>
      <c r="BH801" t="n" s="48715">
        <v>0.004048512210030559</v>
      </c>
      <c r="BI801" t="n" s="49308">
        <v>-2.775817567668791E-6</v>
      </c>
      <c r="BJ801" t="s" s="49783">
        <v>2556</v>
      </c>
      <c r="BK801" t="s" s="50258">
        <v>2565</v>
      </c>
      <c r="BL801" t="n" s="50733">
        <v>0.08101237565279007</v>
      </c>
      <c r="BM801" t="s" s="51208">
        <v>2569</v>
      </c>
      <c r="BN801" t="s" s="51683">
        <v>2565</v>
      </c>
      <c r="BO801" t="n" s="52158">
        <v>-0.02359316498041153</v>
      </c>
    </row>
    <row r="802" spans="1:23" x14ac:dyDescent="0.25">
      <c r="A802" s="116" t="str">
        <f>IF(ISBLANK(TBL_DATA[[#This Row],[Row.names]]), "",   DATE(YEAR(TBL_DATA[[#This Row],[Row.names]]), MONTH(TBL_DATA[[#This Row],[Row.names]]), DAY(TBL_DATA[[#This Row],[Row.names]])))</f>
        <v/>
      </c>
      <c r="B802" s="986" t="s">
        <v>929</v>
      </c>
      <c r="C802" s="2199" t="s">
        <v>2142</v>
      </c>
      <c r="D802" s="3412" t="n">
        <v>-0.0034885033924787704</v>
      </c>
      <c r="E802" s="4625" t="n">
        <v>0.21569858315930102</v>
      </c>
      <c r="F802" s="5776" t="n">
        <v>-0.04574666618406409</v>
      </c>
      <c r="G802" s="6927" t="n">
        <v>0.54960135881474</v>
      </c>
      <c r="H802" s="8078" t="n">
        <v>0.5643372122577623</v>
      </c>
      <c r="I802" s="9229" t="n">
        <v>0.002575983668611004</v>
      </c>
      <c r="J802" s="10380" t="n">
        <v>-0.011788840864324968</v>
      </c>
      <c r="K802" s="11529" t="n">
        <v>0.9638652612446494</v>
      </c>
      <c r="L802" s="12678" t="n">
        <v>0.40778813245073203</v>
      </c>
      <c r="M802" s="13827" t="n">
        <v>0.0030033533125168</v>
      </c>
      <c r="N802" s="14976" t="n">
        <v>0.06195382756404568</v>
      </c>
      <c r="O802" s="16127" t="n">
        <v>0.045174876480382</v>
      </c>
      <c r="P802" s="17340" t="n">
        <v>-0.008591466925694902</v>
      </c>
      <c r="Q802" s="18491" t="n">
        <v>-0.010244206337549406</v>
      </c>
      <c r="R802" s="19642" t="n">
        <v>-0.008932242446025952</v>
      </c>
      <c r="S802" s="20730" t="n">
        <v>-0.08485167039146402</v>
      </c>
      <c r="T802" s="21818" t="n">
        <v>0.05462378403332533</v>
      </c>
      <c r="U802" s="22906" t="n">
        <v>-1.5533832357658892</v>
      </c>
      <c r="V802" s="23994" t="n">
        <v>0.004223554269512153</v>
      </c>
      <c r="W802" s="25080" t="n">
        <v>0.05786329219858835</v>
      </c>
      <c r="X802" t="n" s="26166">
        <v>0.07299194548102798</v>
      </c>
      <c r="Y802" t="n" s="27315">
        <v>0.7512238096983896</v>
      </c>
      <c r="Z802" t="n" s="28466">
        <v>0.638582909613726</v>
      </c>
      <c r="AA802" t="n" s="29677">
        <v>0.0</v>
      </c>
      <c r="AB802" t="n" s="30890">
        <v>0.0</v>
      </c>
      <c r="AC802" t="n" s="32103">
        <v>0.055059567389856415</v>
      </c>
      <c r="AD802" t="n" s="32578">
        <v>0.27281407015660597</v>
      </c>
      <c r="AE802" t="n" s="33053">
        <v>0.046350376950456997</v>
      </c>
      <c r="AF802" t="n" s="33528">
        <v>0.182521223532416</v>
      </c>
      <c r="AG802" t="n" s="34003">
        <v>0.11303238907619001</v>
      </c>
      <c r="AH802" t="n" s="34478">
        <v>0.005307027873164</v>
      </c>
      <c r="AI802" t="n" s="34953">
        <v>0.016047736275619</v>
      </c>
      <c r="AJ802" t="n" s="35428">
        <v>0.35805932471760704</v>
      </c>
      <c r="AK802" t="n" s="35903">
        <v>0.011052193245506003</v>
      </c>
      <c r="AL802" t="n" s="36378">
        <v>0.0013997541788579992</v>
      </c>
      <c r="AM802" t="n" s="36853">
        <v>0.08643024496006399</v>
      </c>
      <c r="AN802" t="n" s="37328">
        <v>-0.447808902712556</v>
      </c>
      <c r="AO802" t="n" s="37803">
        <v>1.2701178635080577</v>
      </c>
      <c r="AP802" t="n" s="38278">
        <v>-0.624912425254127</v>
      </c>
      <c r="AQ802" t="n" s="38753">
        <v>0.6452054382539306</v>
      </c>
      <c r="AR802" t="n" s="39228">
        <v>1.8950302887621846</v>
      </c>
      <c r="AS802" t="n" s="39821">
        <v>0.0012957982212308235</v>
      </c>
      <c r="AT802" t="n" s="40414">
        <v>1.9490383213394068E-4</v>
      </c>
      <c r="AU802" t="n" s="41007">
        <v>0.0019929952493302236</v>
      </c>
      <c r="AV802" t="n" s="41600">
        <v>3.4147463112360973E-4</v>
      </c>
      <c r="AW802" t="n" s="42193">
        <v>5.514676412974029E-7</v>
      </c>
      <c r="AX802" t="n" s="42786">
        <v>1.0484274569827981E-4</v>
      </c>
      <c r="AY802" t="n" s="43379">
        <v>9.79392637028013E-6</v>
      </c>
      <c r="AZ802" t="n" s="43972">
        <v>0.0015190481672196431</v>
      </c>
      <c r="BA802" t="n" s="44565">
        <v>-9.459696034138007E-4</v>
      </c>
      <c r="BB802" t="n" s="45158">
        <v>1.595494220525952E-4</v>
      </c>
      <c r="BC802" t="n" s="45751">
        <v>4.0985876741275035E-4</v>
      </c>
      <c r="BD802" t="n" s="46344">
        <v>-1.2757151300378903E-6</v>
      </c>
      <c r="BE802" t="n" s="46937">
        <v>5.418585071760719E-6</v>
      </c>
      <c r="BF802" t="n" s="47530">
        <v>2.9224518636009204E-5</v>
      </c>
      <c r="BG802" t="n" s="48123">
        <v>-6.882521864708527E-6</v>
      </c>
      <c r="BH802" t="n" s="48716">
        <v>0.0050473682685857925</v>
      </c>
      <c r="BI802" t="n" s="49309">
        <v>8.993691500827983E-6</v>
      </c>
      <c r="BJ802" t="s" s="49784">
        <v>2556</v>
      </c>
      <c r="BK802" t="s" s="50259">
        <v>2565</v>
      </c>
      <c r="BL802" t="n" s="50734">
        <v>0.07979096472263336</v>
      </c>
      <c r="BM802" t="s" s="51209">
        <v>2569</v>
      </c>
      <c r="BN802" t="s" s="51684">
        <v>2565</v>
      </c>
      <c r="BO802" t="n" s="52159">
        <v>-0.023561984300613403</v>
      </c>
    </row>
    <row r="803" spans="1:23" x14ac:dyDescent="0.25">
      <c r="A803" s="116" t="str">
        <f>IF(ISBLANK(TBL_DATA[[#This Row],[Row.names]]), "",   DATE(YEAR(TBL_DATA[[#This Row],[Row.names]]), MONTH(TBL_DATA[[#This Row],[Row.names]]), DAY(TBL_DATA[[#This Row],[Row.names]])))</f>
        <v/>
      </c>
      <c r="B803" s="987" t="s">
        <v>930</v>
      </c>
      <c r="C803" s="2200" t="s">
        <v>2143</v>
      </c>
      <c r="D803" s="3413" t="n">
        <v>-0.005431742812052314</v>
      </c>
      <c r="E803" s="4626" t="n">
        <v>0.20909522111860324</v>
      </c>
      <c r="F803" s="5777" t="n">
        <v>-0.041020408872576186</v>
      </c>
      <c r="G803" s="6928" t="n">
        <v>0.5528772282557523</v>
      </c>
      <c r="H803" s="8079" t="n">
        <v>0.5792289121725291</v>
      </c>
      <c r="I803" s="9230" t="n">
        <v>0.0025635736234228823</v>
      </c>
      <c r="J803" s="10381" t="n">
        <v>-0.011911983463409825</v>
      </c>
      <c r="K803" s="11530" t="n">
        <v>0.973231028995599</v>
      </c>
      <c r="L803" s="12679" t="n">
        <v>0.4225556745530384</v>
      </c>
      <c r="M803" s="13828" t="n">
        <v>0.0030031561083933363</v>
      </c>
      <c r="N803" s="14977" t="n">
        <v>0.06273690928308719</v>
      </c>
      <c r="O803" s="16128" t="n">
        <v>0.04621298788152492</v>
      </c>
      <c r="P803" s="17341" t="n">
        <v>-0.013976543099028627</v>
      </c>
      <c r="Q803" s="18492" t="n">
        <v>-0.010422669014813516</v>
      </c>
      <c r="R803" s="19643" t="n">
        <v>-0.00909412221017735</v>
      </c>
      <c r="S803" s="20731" t="n">
        <v>-0.08292476839146867</v>
      </c>
      <c r="T803" s="21819" t="n">
        <v>0.05459956941158693</v>
      </c>
      <c r="U803" s="22907" t="n">
        <v>-1.5187806293188582</v>
      </c>
      <c r="V803" s="23995" t="n">
        <v>0.0038044979362636955</v>
      </c>
      <c r="W803" s="25081" t="n">
        <v>0.057869059822782044</v>
      </c>
      <c r="X803" t="n" s="26167">
        <v>0.06574321317668842</v>
      </c>
      <c r="Y803" t="n" s="27316">
        <v>0.7610708982562197</v>
      </c>
      <c r="Z803" t="n" s="28467">
        <v>0.6500428251684949</v>
      </c>
      <c r="AA803" t="n" s="29678">
        <v>0.0</v>
      </c>
      <c r="AB803" t="n" s="30891">
        <v>0.0</v>
      </c>
      <c r="AC803" t="n" s="32104">
        <v>0.055377914035982884</v>
      </c>
      <c r="AD803" t="n" s="32579">
        <v>0.267846951476225</v>
      </c>
      <c r="AE803" t="n" s="33054">
        <v>0.06347820993438501</v>
      </c>
      <c r="AF803" t="n" s="33529">
        <v>0.16804809571765303</v>
      </c>
      <c r="AG803" t="n" s="34004">
        <v>0.112537163251865</v>
      </c>
      <c r="AH803" t="n" s="34479">
        <v>0.00877221123425</v>
      </c>
      <c r="AI803" t="n" s="34954">
        <v>0.015842201815046</v>
      </c>
      <c r="AJ803" t="n" s="35429">
        <v>0.359484037494797</v>
      </c>
      <c r="AK803" t="n" s="35904">
        <v>0.010624699253121997</v>
      </c>
      <c r="AL803" t="n" s="36379">
        <v>0.001652875418003</v>
      </c>
      <c r="AM803" t="n" s="36854">
        <v>0.09056360657007999</v>
      </c>
      <c r="AN803" t="n" s="37329">
        <v>-0.45385067934809503</v>
      </c>
      <c r="AO803" t="n" s="37804">
        <v>1.285681598112792</v>
      </c>
      <c r="AP803" t="n" s="38279">
        <v>-0.640682225295461</v>
      </c>
      <c r="AQ803" t="n" s="38754">
        <v>0.644999372817331</v>
      </c>
      <c r="AR803" t="n" s="39229">
        <v>1.926363823408253</v>
      </c>
      <c r="AS803" t="n" s="39822">
        <v>0.0013677079686755622</v>
      </c>
      <c r="AT803" t="n" s="40415">
        <v>1.7549971538693165E-4</v>
      </c>
      <c r="AU803" t="n" s="41008">
        <v>0.0019433312235198257</v>
      </c>
      <c r="AV803" t="n" s="41601">
        <v>3.197690562409912E-4</v>
      </c>
      <c r="AW803" t="n" s="42194">
        <v>3.6649348088476757E-6</v>
      </c>
      <c r="AX803" t="n" s="42787">
        <v>1.177288066947403E-4</v>
      </c>
      <c r="AY803" t="n" s="43380">
        <v>2.1028926888528486E-6</v>
      </c>
      <c r="AZ803" t="n" s="43973">
        <v>0.0017108309362677706</v>
      </c>
      <c r="BA803" t="n" s="44566">
        <v>-0.0011257227248488149</v>
      </c>
      <c r="BB803" t="n" s="45159">
        <v>1.7322081341494087E-4</v>
      </c>
      <c r="BC803" t="n" s="45752">
        <v>4.358118718909466E-4</v>
      </c>
      <c r="BD803" t="n" s="46345">
        <v>-5.055335521174427E-7</v>
      </c>
      <c r="BE803" t="n" s="46938">
        <v>2.1714749286427015E-6</v>
      </c>
      <c r="BF803" t="n" s="47531">
        <v>1.1749488036563904E-5</v>
      </c>
      <c r="BG803" t="n" s="48124">
        <v>-2.758711204423499E-6</v>
      </c>
      <c r="BH803" t="n" s="48717">
        <v>0.0051096540972547875</v>
      </c>
      <c r="BI803" t="n" s="49310">
        <v>3.6346792771415216E-6</v>
      </c>
      <c r="BJ803" t="s" s="49785">
        <v>2556</v>
      </c>
      <c r="BK803" t="s" s="50260">
        <v>2565</v>
      </c>
      <c r="BL803" t="n" s="50735">
        <v>0.07952401041984558</v>
      </c>
      <c r="BM803" t="s" s="51210">
        <v>2569</v>
      </c>
      <c r="BN803" t="s" s="51685">
        <v>2565</v>
      </c>
      <c r="BO803" t="n" s="52160">
        <v>-0.024312030524015427</v>
      </c>
    </row>
    <row r="804" spans="1:23" x14ac:dyDescent="0.25">
      <c r="A804" s="116" t="str">
        <f>IF(ISBLANK(TBL_DATA[[#This Row],[Row.names]]), "",   DATE(YEAR(TBL_DATA[[#This Row],[Row.names]]), MONTH(TBL_DATA[[#This Row],[Row.names]]), DAY(TBL_DATA[[#This Row],[Row.names]])))</f>
        <v/>
      </c>
      <c r="B804" s="988" t="s">
        <v>931</v>
      </c>
      <c r="C804" s="2201" t="s">
        <v>2144</v>
      </c>
      <c r="D804" s="3414" t="n">
        <v>-5.531810407003256E-4</v>
      </c>
      <c r="E804" s="4627" t="n">
        <v>0.20842637256587904</v>
      </c>
      <c r="F804" s="5778" t="n">
        <v>-0.030389903005186514</v>
      </c>
      <c r="G804" s="6929" t="n">
        <v>0.5444711300345665</v>
      </c>
      <c r="H804" s="8080" t="n">
        <v>0.5662410188478061</v>
      </c>
      <c r="I804" s="9231" t="n">
        <v>0.0025864191126176426</v>
      </c>
      <c r="J804" s="10382" t="n">
        <v>0.0036488715087232837</v>
      </c>
      <c r="K804" s="11531" t="n">
        <v>0.9510150860496257</v>
      </c>
      <c r="L804" s="12680" t="n">
        <v>0.4128415690815442</v>
      </c>
      <c r="M804" s="13829" t="n">
        <v>0.003009208718575665</v>
      </c>
      <c r="N804" s="14978" t="n">
        <v>0.06234116748535302</v>
      </c>
      <c r="O804" s="16129" t="n">
        <v>0.04569570894648859</v>
      </c>
      <c r="P804" s="17342" t="n">
        <v>-0.014521992581072007</v>
      </c>
      <c r="Q804" s="18493" t="n">
        <v>-0.010310113918836777</v>
      </c>
      <c r="R804" s="19644" t="n">
        <v>-0.008989947531834325</v>
      </c>
      <c r="S804" s="20732" t="n">
        <v>-0.06880999920275543</v>
      </c>
      <c r="T804" s="21820" t="n">
        <v>0.05443551392747602</v>
      </c>
      <c r="U804" s="22908" t="n">
        <v>-1.2640644725873338</v>
      </c>
      <c r="V804" s="23996" t="n">
        <v>0.013231781876814175</v>
      </c>
      <c r="W804" s="25082" t="n">
        <v>0.05788520519472261</v>
      </c>
      <c r="X804" t="n" s="26168">
        <v>0.22858659362618128</v>
      </c>
      <c r="Y804" t="n" s="27317">
        <v>0.7524898795650385</v>
      </c>
      <c r="Z804" t="n" s="28468">
        <v>0.6425274850786885</v>
      </c>
      <c r="AA804" t="n" s="29679">
        <v>0.0</v>
      </c>
      <c r="AB804" t="n" s="30892">
        <v>0.0</v>
      </c>
      <c r="AC804" t="n" s="32105">
        <v>0.058872516398842334</v>
      </c>
      <c r="AD804" t="n" s="32580">
        <v>0.266432964611448</v>
      </c>
      <c r="AE804" t="n" s="33055">
        <v>0.06813055488079099</v>
      </c>
      <c r="AF804" t="n" s="33530">
        <v>0.16384521764979304</v>
      </c>
      <c r="AG804" t="n" s="34005">
        <v>0.12045200362260298</v>
      </c>
      <c r="AH804" t="n" s="34480">
        <v>0.0</v>
      </c>
      <c r="AI804" t="n" s="34955">
        <v>0.015758442118989</v>
      </c>
      <c r="AJ804" t="n" s="35430">
        <v>0.361814676870989</v>
      </c>
      <c r="AK804" t="n" s="35905">
        <v>0.0023616348524529984</v>
      </c>
      <c r="AL804" t="n" s="36380">
        <v>0.0017433789983150004</v>
      </c>
      <c r="AM804" t="n" s="36855">
        <v>0.08921811019495</v>
      </c>
      <c r="AN804" t="n" s="37330">
        <v>-0.462080403166788</v>
      </c>
      <c r="AO804" t="n" s="37805">
        <v>1.2449282857632122</v>
      </c>
      <c r="AP804" t="n" s="38280">
        <v>-0.617251705129669</v>
      </c>
      <c r="AQ804" t="n" s="38755">
        <v>0.6276765806335433</v>
      </c>
      <c r="AR804" t="n" s="39230">
        <v>1.8621799908928813</v>
      </c>
      <c r="AS804" t="n" s="39823">
        <v>0.0014469877137075304</v>
      </c>
      <c r="AT804" t="n" s="40416">
        <v>6.727584599299599E-5</v>
      </c>
      <c r="AU804" t="n" s="41009">
        <v>0.001980024645113353</v>
      </c>
      <c r="AV804" t="n" s="41602">
        <v>3.3392201088951044E-4</v>
      </c>
      <c r="AW804" t="n" s="42195">
        <v>7.615626301351838E-6</v>
      </c>
      <c r="AX804" t="n" s="42788">
        <v>1.2619697635522564E-4</v>
      </c>
      <c r="AY804" t="n" s="43381">
        <v>1.0836991025350619E-5</v>
      </c>
      <c r="AZ804" t="n" s="43974">
        <v>0.0016168425334910147</v>
      </c>
      <c r="BA804" t="n" s="44567">
        <v>-0.0011872579472656513</v>
      </c>
      <c r="BB804" t="n" s="45160">
        <v>1.8504809316955374E-4</v>
      </c>
      <c r="BC804" t="n" s="45753">
        <v>4.1886968269821257E-4</v>
      </c>
      <c r="BD804" t="n" s="46346">
        <v>-1.7718859346935294E-7</v>
      </c>
      <c r="BE804" t="n" s="46939">
        <v>7.868653415969825E-7</v>
      </c>
      <c r="BF804" t="n" s="47532">
        <v>4.297442394004713E-6</v>
      </c>
      <c r="BG804" t="n" s="48125">
        <v>-1.00025819342495E-6</v>
      </c>
      <c r="BH804" t="n" s="48718">
        <v>0.0050011061594053795</v>
      </c>
      <c r="BI804" t="n" s="49311">
        <v>1.3491511243596755E-6</v>
      </c>
      <c r="BJ804" t="s" s="49786">
        <v>2558</v>
      </c>
      <c r="BK804" t="s" s="50261">
        <v>2565</v>
      </c>
      <c r="BL804" t="n" s="50736">
        <v>0.0802224650979042</v>
      </c>
      <c r="BM804" t="s" s="51211">
        <v>2570</v>
      </c>
      <c r="BN804" t="s" s="51686">
        <v>2565</v>
      </c>
      <c r="BO804" t="n" s="52161">
        <v>-0.021683361381292343</v>
      </c>
    </row>
    <row r="805" spans="1:23" x14ac:dyDescent="0.25">
      <c r="A805" s="116" t="str">
        <f>IF(ISBLANK(TBL_DATA[[#This Row],[Row.names]]), "",   DATE(YEAR(TBL_DATA[[#This Row],[Row.names]]), MONTH(TBL_DATA[[#This Row],[Row.names]]), DAY(TBL_DATA[[#This Row],[Row.names]])))</f>
        <v/>
      </c>
      <c r="B805" s="989" t="s">
        <v>932</v>
      </c>
      <c r="C805" s="2202" t="s">
        <v>2145</v>
      </c>
      <c r="D805" s="3415" t="n">
        <v>0.006674735815001447</v>
      </c>
      <c r="E805" s="4628" t="n">
        <v>0.21649229935463676</v>
      </c>
      <c r="F805" s="5779" t="n">
        <v>-0.02080455945438442</v>
      </c>
      <c r="G805" s="6930" t="n">
        <v>0.5550625414285174</v>
      </c>
      <c r="H805" s="8081" t="n">
        <v>0.576830099860329</v>
      </c>
      <c r="I805" s="9232" t="n">
        <v>0.0026050469234635046</v>
      </c>
      <c r="J805" s="10383" t="n">
        <v>0.012749914944072849</v>
      </c>
      <c r="K805" s="11532" t="n">
        <v>0.9735265407418083</v>
      </c>
      <c r="L805" s="12681" t="n">
        <v>0.42526456541758223</v>
      </c>
      <c r="M805" s="13830" t="n">
        <v>0.0030359327901904316</v>
      </c>
      <c r="N805" s="14979" t="n">
        <v>0.0635709111805749</v>
      </c>
      <c r="O805" s="16130" t="n">
        <v>0.04569570894648859</v>
      </c>
      <c r="P805" s="17343" t="n">
        <v>-0.007944187230056632</v>
      </c>
      <c r="Q805" s="18494" t="n">
        <v>-0.010446304680502151</v>
      </c>
      <c r="R805" s="19645" t="n">
        <v>-0.009100096652694022</v>
      </c>
      <c r="S805" s="20733" t="n">
        <v>-0.05512414777412933</v>
      </c>
      <c r="T805" s="21821" t="n">
        <v>0.05411162101460193</v>
      </c>
      <c r="U805" s="22909" t="n">
        <v>-1.0187118171760956</v>
      </c>
      <c r="V805" s="23997" t="n">
        <v>0.03522275772115724</v>
      </c>
      <c r="W805" s="25083" t="n">
        <v>0.056961545494755524</v>
      </c>
      <c r="X805" t="n" s="26169">
        <v>0.6183602887741206</v>
      </c>
      <c r="Y805" t="n" s="27318">
        <v>0.7594933178510059</v>
      </c>
      <c r="Z805" t="n" s="28469">
        <v>0.6521231213640428</v>
      </c>
      <c r="AA805" t="n" s="29680">
        <v>0.0</v>
      </c>
      <c r="AB805" t="n" s="30893">
        <v>0.0</v>
      </c>
      <c r="AC805" t="n" s="32106">
        <v>0.05657592380543675</v>
      </c>
      <c r="AD805" t="n" s="32581">
        <v>0.26719985650576</v>
      </c>
      <c r="AE805" t="n" s="33056">
        <v>0.084566990867488</v>
      </c>
      <c r="AF805" t="n" s="33531">
        <v>0.16181718171239</v>
      </c>
      <c r="AG805" t="n" s="34006">
        <v>0.11977660384251002</v>
      </c>
      <c r="AH805" t="n" s="34481">
        <v>0.0</v>
      </c>
      <c r="AI805" t="n" s="34956">
        <v>0.015805762354862</v>
      </c>
      <c r="AJ805" t="n" s="35431">
        <v>0.36688038417327495</v>
      </c>
      <c r="AK805" t="n" s="35906">
        <v>0.001796434378883001</v>
      </c>
      <c r="AL805" t="n" s="36381">
        <v>0.0020781886777829998</v>
      </c>
      <c r="AM805" t="n" s="36856">
        <v>0.08437411934094399</v>
      </c>
      <c r="AN805" t="n" s="37331">
        <v>-0.46802425622468297</v>
      </c>
      <c r="AO805" t="n" s="37806">
        <v>1.2680650191864822</v>
      </c>
      <c r="AP805" t="n" s="38281">
        <v>-0.6317937535572701</v>
      </c>
      <c r="AQ805" t="n" s="38756">
        <v>0.6362712656292121</v>
      </c>
      <c r="AR805" t="n" s="39231">
        <v>1.8998587727437521</v>
      </c>
      <c r="AS805" t="n" s="39824">
        <v>0.0013967210604935256</v>
      </c>
      <c r="AT805" t="n" s="40417">
        <v>5.5101451807104146E-5</v>
      </c>
      <c r="AU805" t="n" s="41010">
        <v>0.0019024004091524659</v>
      </c>
      <c r="AV805" t="n" s="41603">
        <v>3.1981752690130933E-4</v>
      </c>
      <c r="AW805" t="n" s="42196">
        <v>8.6352414438485E-6</v>
      </c>
      <c r="AX805" t="n" s="42789">
        <v>1.2426988068087302E-4</v>
      </c>
      <c r="AY805" t="n" s="43382">
        <v>8.774779508526178E-6</v>
      </c>
      <c r="AZ805" t="n" s="43975">
        <v>0.0015637642098069648</v>
      </c>
      <c r="BA805" t="n" s="44568">
        <v>-0.0010746368931963386</v>
      </c>
      <c r="BB805" t="n" s="45161">
        <v>1.587631318233327E-4</v>
      </c>
      <c r="BC805" t="n" s="45754">
        <v>4.002912620920737E-4</v>
      </c>
      <c r="BD805" t="n" s="46347">
        <v>-3.319256441639205E-7</v>
      </c>
      <c r="BE805" t="n" s="46940">
        <v>1.4373124883979672E-6</v>
      </c>
      <c r="BF805" t="n" s="47533">
        <v>7.79492600245021E-6</v>
      </c>
      <c r="BG805" t="n" s="48126">
        <v>-1.8262765053399624E-6</v>
      </c>
      <c r="BH805" t="n" s="48719">
        <v>0.004854407825241364</v>
      </c>
      <c r="BI805" t="n" s="49312">
        <v>2.4201989309770934E-6</v>
      </c>
      <c r="BJ805" t="s" s="49787">
        <v>2556</v>
      </c>
      <c r="BK805" t="s" s="50262">
        <v>2565</v>
      </c>
      <c r="BL805" t="n" s="50737">
        <v>0.08110752701759338</v>
      </c>
      <c r="BM805" t="s" s="51212">
        <v>2570</v>
      </c>
      <c r="BN805" t="s" s="51687">
        <v>2565</v>
      </c>
      <c r="BO805" t="n" s="52162">
        <v>-0.02189708687365055</v>
      </c>
    </row>
    <row r="806" spans="1:23" x14ac:dyDescent="0.25">
      <c r="A806" s="116" t="str">
        <f>IF(ISBLANK(TBL_DATA[[#This Row],[Row.names]]), "",   DATE(YEAR(TBL_DATA[[#This Row],[Row.names]]), MONTH(TBL_DATA[[#This Row],[Row.names]]), DAY(TBL_DATA[[#This Row],[Row.names]])))</f>
        <v/>
      </c>
      <c r="B806" s="990" t="s">
        <v>933</v>
      </c>
      <c r="C806" s="2203" t="s">
        <v>2146</v>
      </c>
      <c r="D806" s="3416" t="n">
        <v>-0.003240015227900828</v>
      </c>
      <c r="E806" s="4629" t="n">
        <v>0.21255084578010375</v>
      </c>
      <c r="F806" s="5780" t="n">
        <v>4.99956713719163E-4</v>
      </c>
      <c r="G806" s="6931" t="n">
        <v>0.510951715871169</v>
      </c>
      <c r="H806" s="8082" t="n">
        <v>0.553194282190078</v>
      </c>
      <c r="I806" s="9233" t="n">
        <v>0.0026918846029050135</v>
      </c>
      <c r="J806" s="10384" t="n">
        <v>0.01180747205823307</v>
      </c>
      <c r="K806" s="11533" t="n">
        <v>0.97509766955076</v>
      </c>
      <c r="L806" s="12682" t="n">
        <v>0.4316352380281127</v>
      </c>
      <c r="M806" s="13831" t="n">
        <v>0.003036062093095132</v>
      </c>
      <c r="N806" s="14980" t="n">
        <v>0.0639289170653133</v>
      </c>
      <c r="O806" s="16131" t="n">
        <v>0.04615288301753547</v>
      </c>
      <c r="P806" s="17344" t="n">
        <v>-0.011158463170358734</v>
      </c>
      <c r="Q806" s="18495" t="n">
        <v>-0.010561374512324228</v>
      </c>
      <c r="R806" s="19646" t="n">
        <v>-0.009207585180629037</v>
      </c>
      <c r="S806" s="20734" t="n">
        <v>-0.03766084735254693</v>
      </c>
      <c r="T806" s="21822" t="n">
        <v>0.0548716124103045</v>
      </c>
      <c r="U806" s="22910" t="n">
        <v>-0.6863448274662782</v>
      </c>
      <c r="V806" s="23998" t="n">
        <v>0.03430117651338804</v>
      </c>
      <c r="W806" s="25084" t="n">
        <v>0.05695885238375501</v>
      </c>
      <c r="X806" t="n" s="26170">
        <v>0.6022097545485473</v>
      </c>
      <c r="Y806" t="n" s="27319">
        <v>0.7437703154805777</v>
      </c>
      <c r="Z806" t="n" s="28470">
        <v>0.6569895265741401</v>
      </c>
      <c r="AA806" t="n" s="29681">
        <v>0.0</v>
      </c>
      <c r="AB806" t="n" s="30894">
        <v>0.0</v>
      </c>
      <c r="AC806" t="n" s="32107">
        <v>0.06151401224765328</v>
      </c>
      <c r="AD806" t="n" s="32582">
        <v>0.267389089494993</v>
      </c>
      <c r="AE806" t="n" s="33057">
        <v>0.08409399888049</v>
      </c>
      <c r="AF806" t="n" s="33532">
        <v>0.15850033445373699</v>
      </c>
      <c r="AG806" t="n" s="34007">
        <v>0.11970918088622001</v>
      </c>
      <c r="AH806" t="n" s="34482">
        <v>0.0</v>
      </c>
      <c r="AI806" t="n" s="34957">
        <v>0.015727612265534</v>
      </c>
      <c r="AJ806" t="n" s="35432">
        <v>0.36188195646970595</v>
      </c>
      <c r="AK806" t="n" s="35907">
        <v>0.0015686232355250004</v>
      </c>
      <c r="AL806" t="n" s="36382">
        <v>0.003336428831515999</v>
      </c>
      <c r="AM806" t="n" s="36857">
        <v>0.083749394538076</v>
      </c>
      <c r="AN806" t="n" s="37332">
        <v>-0.464556130054733</v>
      </c>
      <c r="AO806" t="n" s="37807">
        <v>1.2563386383020858</v>
      </c>
      <c r="AP806" t="n" s="38282">
        <v>-0.6249381493010221</v>
      </c>
      <c r="AQ806" t="n" s="38757">
        <v>0.6314004890010637</v>
      </c>
      <c r="AR806" t="n" s="39232">
        <v>1.8812767876031078</v>
      </c>
      <c r="AS806" t="n" s="39825">
        <v>0.0014856260008887943</v>
      </c>
      <c r="AT806" t="n" s="40418">
        <v>1.299598464775599E-4</v>
      </c>
      <c r="AU806" t="n" s="41011">
        <v>0.0016940768985055847</v>
      </c>
      <c r="AV806" t="n" s="41604">
        <v>3.3519610279169194E-4</v>
      </c>
      <c r="AW806" t="n" s="42197">
        <v>8.584416649638093E-6</v>
      </c>
      <c r="AX806" t="n" s="42790">
        <v>7.187347424099362E-5</v>
      </c>
      <c r="AY806" t="n" s="43383">
        <v>1.5789238200167758E-5</v>
      </c>
      <c r="AZ806" t="n" s="43976">
        <v>0.001990139341852985</v>
      </c>
      <c r="BA806" t="n" s="44569">
        <v>-0.0013210768780405524</v>
      </c>
      <c r="BB806" t="n" s="45162">
        <v>1.7115661327817984E-4</v>
      </c>
      <c r="BC806" t="n" s="45755">
        <v>3.7840888745214644E-4</v>
      </c>
      <c r="BD806" t="n" s="46348">
        <v>-1.0796616676088869E-6</v>
      </c>
      <c r="BE806" t="n" s="46941">
        <v>4.583763245260292E-6</v>
      </c>
      <c r="BF806" t="n" s="47534">
        <v>2.4718738901525973E-5</v>
      </c>
      <c r="BG806" t="n" s="48127">
        <v>-5.82210749721135E-6</v>
      </c>
      <c r="BH806" t="n" s="48720">
        <v>0.004929727770418899</v>
      </c>
      <c r="BI806" t="n" s="49313">
        <v>7.605438896324142E-6</v>
      </c>
      <c r="BJ806" t="s" s="49788">
        <v>2558</v>
      </c>
      <c r="BK806" t="s" s="50263">
        <v>2565</v>
      </c>
      <c r="BL806" t="n" s="50738">
        <v>0.0808117687702179</v>
      </c>
      <c r="BM806" t="s" s="51213">
        <v>2570</v>
      </c>
      <c r="BN806" t="s" s="51688">
        <v>2565</v>
      </c>
      <c r="BO806" t="n" s="52163">
        <v>-0.021947504952549934</v>
      </c>
    </row>
    <row r="807" spans="1:23" x14ac:dyDescent="0.25">
      <c r="A807" s="116" t="str">
        <f>IF(ISBLANK(TBL_DATA[[#This Row],[Row.names]]), "",   DATE(YEAR(TBL_DATA[[#This Row],[Row.names]]), MONTH(TBL_DATA[[#This Row],[Row.names]]), DAY(TBL_DATA[[#This Row],[Row.names]])))</f>
        <v/>
      </c>
      <c r="B807" s="991" t="s">
        <v>934</v>
      </c>
      <c r="C807" s="2204" t="s">
        <v>2147</v>
      </c>
      <c r="D807" s="3417" t="n">
        <v>-0.0022022219247624128</v>
      </c>
      <c r="E807" s="4630" t="n">
        <v>0.20988053972263754</v>
      </c>
      <c r="F807" s="5781" t="n">
        <v>-0.028977940225431653</v>
      </c>
      <c r="G807" s="6932" t="n">
        <v>0.48420601211508324</v>
      </c>
      <c r="H807" s="8083" t="n">
        <v>0.513008943629487</v>
      </c>
      <c r="I807" s="9234" t="n">
        <v>0.0028106044989781513</v>
      </c>
      <c r="J807" s="10385" t="n">
        <v>-0.011659314671179977</v>
      </c>
      <c r="K807" s="11534" t="n">
        <v>0.9300239037618538</v>
      </c>
      <c r="L807" s="12683" t="n">
        <v>0.40027203204437156</v>
      </c>
      <c r="M807" s="13832" t="n">
        <v>0.0031190073312870772</v>
      </c>
      <c r="N807" s="14981" t="n">
        <v>0.063935124436753</v>
      </c>
      <c r="O807" s="16132" t="n">
        <v>0.04636256826852813</v>
      </c>
      <c r="P807" s="17345" t="n">
        <v>-0.013336111682880736</v>
      </c>
      <c r="Q807" s="18496" t="n">
        <v>-0.010633240947991977</v>
      </c>
      <c r="R807" s="19647" t="n">
        <v>-0.009279320166029538</v>
      </c>
      <c r="S807" s="20735" t="n">
        <v>-0.0466873199676634</v>
      </c>
      <c r="T807" s="21823" t="n">
        <v>0.05573722279284657</v>
      </c>
      <c r="U807" s="22911" t="n">
        <v>-0.8376326919118644</v>
      </c>
      <c r="V807" s="23999" t="n">
        <v>0.02399820876484937</v>
      </c>
      <c r="W807" s="25085" t="n">
        <v>0.0575992715602543</v>
      </c>
      <c r="X807" t="n" s="26171">
        <v>0.4166408378922808</v>
      </c>
      <c r="Y807" t="n" s="27320">
        <v>0.716246426608529</v>
      </c>
      <c r="Z807" t="n" s="28471">
        <v>0.632670555695752</v>
      </c>
      <c r="AA807" t="n" s="29682">
        <v>0.0</v>
      </c>
      <c r="AB807" t="n" s="30895">
        <v>0.0</v>
      </c>
      <c r="AC807" t="n" s="32108">
        <v>0.061016379844185495</v>
      </c>
      <c r="AD807" t="n" s="32583">
        <v>0.26713626281216196</v>
      </c>
      <c r="AE807" t="n" s="33058">
        <v>0.06387503126465299</v>
      </c>
      <c r="AF807" t="n" s="33533">
        <v>0.17461821219765697</v>
      </c>
      <c r="AG807" t="n" s="34008">
        <v>0.11905253162008</v>
      </c>
      <c r="AH807" t="n" s="34483">
        <v>-5.9203381263E-4</v>
      </c>
      <c r="AI807" t="n" s="34958">
        <v>0.014084331180584001</v>
      </c>
      <c r="AJ807" t="n" s="35433">
        <v>0.363593056254868</v>
      </c>
      <c r="AK807" t="n" s="35908">
        <v>0.0033890041900229984</v>
      </c>
      <c r="AL807" t="n" s="36383">
        <v>0.004166578499393</v>
      </c>
      <c r="AM807" t="n" s="36858">
        <v>0.078453187239803</v>
      </c>
      <c r="AN807" t="n" s="37333">
        <v>-0.473093047462874</v>
      </c>
      <c r="AO807" t="n" s="37808">
        <v>1.267481430460356</v>
      </c>
      <c r="AP807" t="n" s="38283">
        <v>-0.652798316476637</v>
      </c>
      <c r="AQ807" t="n" s="38758">
        <v>0.6146831139837191</v>
      </c>
      <c r="AR807" t="n" s="39233">
        <v>1.920279746936993</v>
      </c>
      <c r="AS807" t="n" s="39826">
        <v>0.001593458082714819</v>
      </c>
      <c r="AT807" t="n" s="40419">
        <v>2.7745806548665837E-4</v>
      </c>
      <c r="AU807" t="n" s="41012">
        <v>0.0020076433068940123</v>
      </c>
      <c r="AV807" t="n" s="41605">
        <v>4.5735180769809986E-4</v>
      </c>
      <c r="AW807" t="n" s="42198">
        <v>6.306592988330384E-6</v>
      </c>
      <c r="AX807" t="n" s="42791">
        <v>9.102802982904502E-5</v>
      </c>
      <c r="AY807" t="n" s="43384">
        <v>4.8265860721208085E-5</v>
      </c>
      <c r="AZ807" t="n" s="43977">
        <v>0.0026770179809312705</v>
      </c>
      <c r="BA807" t="n" s="44570">
        <v>-0.002286671064911313</v>
      </c>
      <c r="BB807" t="n" s="45163">
        <v>3.3373245555243827E-4</v>
      </c>
      <c r="BC807" t="n" s="45756">
        <v>2.903203379114541E-4</v>
      </c>
      <c r="BD807" t="n" s="46349">
        <v>2.9339752288879075E-7</v>
      </c>
      <c r="BE807" t="n" s="46942">
        <v>-1.20514229135373E-6</v>
      </c>
      <c r="BF807" t="n" s="47535">
        <v>-6.435586824480428E-6</v>
      </c>
      <c r="BG807" t="n" s="48128">
        <v>1.5297693118221208E-6</v>
      </c>
      <c r="BH807" t="n" s="48721">
        <v>0.005503677612115568</v>
      </c>
      <c r="BI807" t="n" s="49314">
        <v>-1.948594018422256E-6</v>
      </c>
      <c r="BJ807" t="s" s="49789">
        <v>2556</v>
      </c>
      <c r="BK807" t="s" s="50264">
        <v>2565</v>
      </c>
      <c r="BL807" t="n" s="50739">
        <v>0.08077026903629303</v>
      </c>
      <c r="BM807" t="s" s="51214">
        <v>2570</v>
      </c>
      <c r="BN807" t="s" s="51689">
        <v>2565</v>
      </c>
      <c r="BO807" t="n" s="52164">
        <v>-0.021909840404987335</v>
      </c>
    </row>
    <row r="808" spans="1:23" x14ac:dyDescent="0.25">
      <c r="A808" s="116" t="str">
        <f>IF(ISBLANK(TBL_DATA[[#This Row],[Row.names]]), "",   DATE(YEAR(TBL_DATA[[#This Row],[Row.names]]), MONTH(TBL_DATA[[#This Row],[Row.names]]), DAY(TBL_DATA[[#This Row],[Row.names]])))</f>
        <v/>
      </c>
      <c r="B808" s="992" t="s">
        <v>935</v>
      </c>
      <c r="C808" s="2205" t="s">
        <v>2148</v>
      </c>
      <c r="D808" s="3418" t="n">
        <v>0.0031740206921834577</v>
      </c>
      <c r="E808" s="4631" t="n">
        <v>0.21372072559078736</v>
      </c>
      <c r="F808" s="5782" t="n">
        <v>-0.01978779283790011</v>
      </c>
      <c r="G808" s="6933" t="n">
        <v>0.4792883749161988</v>
      </c>
      <c r="H808" s="8084" t="n">
        <v>0.5011106123654406</v>
      </c>
      <c r="I808" s="9235" t="n">
        <v>0.0028536307779993956</v>
      </c>
      <c r="J808" s="10386" t="n">
        <v>3.7547001694004933E-4</v>
      </c>
      <c r="K808" s="11535" t="n">
        <v>0.9341544162323243</v>
      </c>
      <c r="L808" s="12684" t="n">
        <v>0.3966811352281838</v>
      </c>
      <c r="M808" s="13833" t="n">
        <v>0.0031381167732492414</v>
      </c>
      <c r="N808" s="14982" t="n">
        <v>0.06413512093416783</v>
      </c>
      <c r="O808" s="16133" t="n">
        <v>0.04636256826852813</v>
      </c>
      <c r="P808" s="17346" t="n">
        <v>-0.010204420085132004</v>
      </c>
      <c r="Q808" s="18497" t="n">
        <v>-0.010646740829283392</v>
      </c>
      <c r="R808" s="19648" t="n">
        <v>-0.009288584825812353</v>
      </c>
      <c r="S808" s="20736" t="n">
        <v>-0.0477914266526015</v>
      </c>
      <c r="T808" s="21824" t="n">
        <v>0.05542101363981752</v>
      </c>
      <c r="U808" s="22912" t="n">
        <v>-0.8623340410768939</v>
      </c>
      <c r="V808" s="24000" t="n">
        <v>0.019315877305210005</v>
      </c>
      <c r="W808" s="25086" t="n">
        <v>0.05728293503231516</v>
      </c>
      <c r="X808" t="n" s="26172">
        <v>0.33720125015090957</v>
      </c>
      <c r="Y808" t="n" s="27321">
        <v>0.7078916671111765</v>
      </c>
      <c r="Z808" t="n" s="28472">
        <v>0.6298262738471488</v>
      </c>
      <c r="AA808" t="n" s="29683">
        <v>0.0</v>
      </c>
      <c r="AB808" t="n" s="30896">
        <v>0.0</v>
      </c>
      <c r="AC808" t="n" s="32109">
        <v>0.059529118712392914</v>
      </c>
      <c r="AD808" t="n" s="32584">
        <v>0.27487617596243397</v>
      </c>
      <c r="AE808" t="n" s="33059">
        <v>0.06312955427807601</v>
      </c>
      <c r="AF808" t="n" s="33534">
        <v>0.18676940311461704</v>
      </c>
      <c r="AG808" t="n" s="34009">
        <v>0.11557463870618401</v>
      </c>
      <c r="AH808" t="n" s="34484">
        <v>-5.96045428504E-4</v>
      </c>
      <c r="AI808" t="n" s="34959">
        <v>0.014028296414037002</v>
      </c>
      <c r="AJ808" t="n" s="35434">
        <v>0.357811683894126</v>
      </c>
      <c r="AK808" t="n" s="35909">
        <v>0.0031814167528419965</v>
      </c>
      <c r="AL808" t="n" s="36384">
        <v>0.004750099676106999</v>
      </c>
      <c r="AM808" t="n" s="36859">
        <v>0.078721408843296</v>
      </c>
      <c r="AN808" t="n" s="37334">
        <v>-0.4749870570489871</v>
      </c>
      <c r="AO808" t="n" s="37809">
        <v>1.2873136540044583</v>
      </c>
      <c r="AP808" t="n" s="38284">
        <v>-0.66405407884023</v>
      </c>
      <c r="AQ808" t="n" s="38759">
        <v>0.6232595751642283</v>
      </c>
      <c r="AR808" t="n" s="39234">
        <v>1.9513677328446883</v>
      </c>
      <c r="AS808" t="n" s="39827">
        <v>0.001594407960689622</v>
      </c>
      <c r="AT808" t="n" s="40420">
        <v>2.419107199498274E-4</v>
      </c>
      <c r="AU808" t="n" s="41013">
        <v>0.002019327912001623</v>
      </c>
      <c r="AV808" t="n" s="41606">
        <v>4.332624221009408E-4</v>
      </c>
      <c r="AW808" t="n" s="42199">
        <v>5.084493146839168E-6</v>
      </c>
      <c r="AX808" t="n" s="42792">
        <v>2.2908867470411873E-4</v>
      </c>
      <c r="AY808" t="n" s="43385">
        <v>4.8672843292458756E-5</v>
      </c>
      <c r="AZ808" t="n" s="43978">
        <v>0.0028038251494766054</v>
      </c>
      <c r="BA808" t="n" s="44571">
        <v>-0.002353655439872982</v>
      </c>
      <c r="BB808" t="n" s="45164">
        <v>3.38794040341347E-4</v>
      </c>
      <c r="BC808" t="n" s="45757">
        <v>2.965547254935525E-4</v>
      </c>
      <c r="BD808" t="n" s="46350">
        <v>-5.710510530893328E-7</v>
      </c>
      <c r="BE808" t="n" s="46943">
        <v>2.433312909111105E-6</v>
      </c>
      <c r="BF808" t="n" s="47536">
        <v>1.313596157350277E-5</v>
      </c>
      <c r="BG808" t="n" s="48129">
        <v>-3.090903003264025E-6</v>
      </c>
      <c r="BH808" t="n" s="48722">
        <v>0.005641317608934877</v>
      </c>
      <c r="BI808" t="n" s="49315">
        <v>4.048571962815455E-6</v>
      </c>
      <c r="BJ808" t="s" s="49790">
        <v>2558</v>
      </c>
      <c r="BK808" t="s" s="50265">
        <v>2565</v>
      </c>
      <c r="BL808" t="n" s="50740">
        <v>0.08468121290206909</v>
      </c>
      <c r="BM808" t="s" s="51215">
        <v>2570</v>
      </c>
      <c r="BN808" t="s" s="51690">
        <v>2565</v>
      </c>
      <c r="BO808" t="n" s="52165">
        <v>-0.022175518795847893</v>
      </c>
    </row>
    <row r="809" spans="1:23" x14ac:dyDescent="0.25">
      <c r="A809" s="116" t="str">
        <f>IF(ISBLANK(TBL_DATA[[#This Row],[Row.names]]), "",   DATE(YEAR(TBL_DATA[[#This Row],[Row.names]]), MONTH(TBL_DATA[[#This Row],[Row.names]]), DAY(TBL_DATA[[#This Row],[Row.names]])))</f>
        <v/>
      </c>
      <c r="B809" s="993" t="s">
        <v>936</v>
      </c>
      <c r="C809" s="2206" t="s">
        <v>2149</v>
      </c>
      <c r="D809" s="3419" t="n">
        <v>-0.0015247261865521662</v>
      </c>
      <c r="E809" s="4632" t="n">
        <v>0.21187013381731812</v>
      </c>
      <c r="F809" s="5783" t="n">
        <v>-0.027436231173892378</v>
      </c>
      <c r="G809" s="6934" t="n">
        <v>0.47368474277390993</v>
      </c>
      <c r="H809" s="8085" t="n">
        <v>0.49282682815481077</v>
      </c>
      <c r="I809" s="9236" t="n">
        <v>0.0028435948651731047</v>
      </c>
      <c r="J809" s="10387" t="n">
        <v>-0.007119839464981403</v>
      </c>
      <c r="K809" s="11536" t="n">
        <v>0.9149213856173215</v>
      </c>
      <c r="L809" s="12685" t="n">
        <v>0.3887785738320584</v>
      </c>
      <c r="M809" s="13834" t="n">
        <v>0.003121683508468645</v>
      </c>
      <c r="N809" s="14983" t="n">
        <v>0.0633854905149898</v>
      </c>
      <c r="O809" s="16134" t="n">
        <v>0.04646274740294382</v>
      </c>
      <c r="P809" s="17347" t="n">
        <v>-0.0117135873251617</v>
      </c>
      <c r="Q809" s="18498" t="n">
        <v>-0.010626431264963232</v>
      </c>
      <c r="R809" s="19649" t="n">
        <v>-0.009284149793875726</v>
      </c>
      <c r="S809" s="20737" t="n">
        <v>-0.0524838288988837</v>
      </c>
      <c r="T809" s="21825" t="n">
        <v>0.055265591008098816</v>
      </c>
      <c r="U809" s="22913" t="n">
        <v>-0.9496655684219958</v>
      </c>
      <c r="V809" s="24001" t="n">
        <v>0.017933945091086034</v>
      </c>
      <c r="W809" s="25087" t="n">
        <v>0.05725463114713187</v>
      </c>
      <c r="X809" t="n" s="26173">
        <v>0.3132313444653887</v>
      </c>
      <c r="Y809" t="n" s="27322">
        <v>0.7020162591812321</v>
      </c>
      <c r="Z809" t="n" s="28473">
        <v>0.6235211093716542</v>
      </c>
      <c r="AA809" t="n" s="29684">
        <v>0.0</v>
      </c>
      <c r="AB809" t="n" s="30897">
        <v>0.0</v>
      </c>
      <c r="AC809" t="n" s="32110">
        <v>0.05861573371738677</v>
      </c>
      <c r="AD809" t="n" s="32585">
        <v>0.297251044580028</v>
      </c>
      <c r="AE809" t="n" s="33060">
        <v>0.063227585573538</v>
      </c>
      <c r="AF809" t="n" s="33535">
        <v>0.18368128187081398</v>
      </c>
      <c r="AG809" t="n" s="34010">
        <v>0.11900838942561</v>
      </c>
      <c r="AH809" t="n" s="34485">
        <v>-5.94600469864E-4</v>
      </c>
      <c r="AI809" t="n" s="34960">
        <v>0.014907353915563</v>
      </c>
      <c r="AJ809" t="n" s="35435">
        <v>0.35437333656230796</v>
      </c>
      <c r="AK809" t="n" s="35910">
        <v>0.010926935456243996</v>
      </c>
      <c r="AL809" t="n" s="36385">
        <v>0.005408559621712</v>
      </c>
      <c r="AM809" t="n" s="36860">
        <v>0.074368935367522</v>
      </c>
      <c r="AN809" t="n" s="37335">
        <v>-0.491933211067706</v>
      </c>
      <c r="AO809" t="n" s="37810">
        <v>1.275553055493015</v>
      </c>
      <c r="AP809" t="n" s="38285">
        <v>-0.644927444657246</v>
      </c>
      <c r="AQ809" t="n" s="38760">
        <v>0.630625610835769</v>
      </c>
      <c r="AR809" t="n" s="39235">
        <v>1.9204805001502612</v>
      </c>
      <c r="AS809" t="n" s="39828">
        <v>0.0016788790654357357</v>
      </c>
      <c r="AT809" t="n" s="40421">
        <v>2.0830975609619564E-4</v>
      </c>
      <c r="AU809" t="n" s="41014">
        <v>0.0020658406267908</v>
      </c>
      <c r="AV809" t="n" s="41607">
        <v>4.22936083394433E-4</v>
      </c>
      <c r="AW809" t="n" s="42200">
        <v>4.93309222009559E-6</v>
      </c>
      <c r="AX809" t="n" s="42793">
        <v>2.0937915129108005E-4</v>
      </c>
      <c r="AY809" t="n" s="43386">
        <v>4.450991851563128E-5</v>
      </c>
      <c r="AZ809" t="n" s="43979">
        <v>0.002555063261555999</v>
      </c>
      <c r="BA809" t="n" s="44572">
        <v>-0.0022250846699928585</v>
      </c>
      <c r="BB809" t="n" s="45165">
        <v>3.245564868475136E-4</v>
      </c>
      <c r="BC809" t="n" s="45758">
        <v>2.882327057081494E-4</v>
      </c>
      <c r="BD809" t="n" s="46351">
        <v>-9.977031465354322E-7</v>
      </c>
      <c r="BE809" t="n" s="46944">
        <v>4.229097125636703E-6</v>
      </c>
      <c r="BF809" t="n" s="47537">
        <v>2.2795647556636718E-5</v>
      </c>
      <c r="BG809" t="n" s="48130">
        <v>-5.371467367318151E-6</v>
      </c>
      <c r="BH809" t="n" s="48723">
        <v>0.005549891377219125</v>
      </c>
      <c r="BI809" t="n" s="49316">
        <v>7.0085264752294285E-6</v>
      </c>
      <c r="BJ809" t="s" s="49791">
        <v>2558</v>
      </c>
      <c r="BK809" t="s" s="50266">
        <v>2565</v>
      </c>
      <c r="BL809" t="n" s="50741">
        <v>0.08538328856229782</v>
      </c>
      <c r="BM809" t="s" s="51216">
        <v>2566</v>
      </c>
      <c r="BN809" t="s" s="51691">
        <v>2565</v>
      </c>
      <c r="BO809" t="n" s="52166">
        <v>-0.018534353002905846</v>
      </c>
    </row>
    <row r="810" spans="1:23" x14ac:dyDescent="0.25">
      <c r="A810" s="116" t="str">
        <f>IF(ISBLANK(TBL_DATA[[#This Row],[Row.names]]), "",   DATE(YEAR(TBL_DATA[[#This Row],[Row.names]]), MONTH(TBL_DATA[[#This Row],[Row.names]]), DAY(TBL_DATA[[#This Row],[Row.names]])))</f>
        <v/>
      </c>
      <c r="B810" s="994" t="s">
        <v>937</v>
      </c>
      <c r="C810" s="2207" t="s">
        <v>2150</v>
      </c>
      <c r="D810" s="3420" t="n">
        <v>-0.00918110480886198</v>
      </c>
      <c r="E810" s="4633" t="n">
        <v>0.20074382710401162</v>
      </c>
      <c r="F810" s="5784" t="n">
        <v>-0.028537100418516648</v>
      </c>
      <c r="G810" s="6935" t="n">
        <v>0.49033377111069365</v>
      </c>
      <c r="H810" s="8086" t="n">
        <v>0.5283462665143472</v>
      </c>
      <c r="I810" s="9237" t="n">
        <v>0.002848042691261056</v>
      </c>
      <c r="J810" s="10388" t="n">
        <v>-0.0024640649106979495</v>
      </c>
      <c r="K810" s="11537" t="n">
        <v>0.9579081038949379</v>
      </c>
      <c r="L810" s="12686" t="n">
        <v>0.4379127271533922</v>
      </c>
      <c r="M810" s="13835" t="n">
        <v>0.003109114617384812</v>
      </c>
      <c r="N810" s="14984" t="n">
        <v>0.06583170861893482</v>
      </c>
      <c r="O810" s="16135" t="n">
        <v>0.04976792382395889</v>
      </c>
      <c r="P810" s="17348" t="n">
        <v>-0.020787148461103633</v>
      </c>
      <c r="Q810" s="18499" t="n">
        <v>-0.011144897004928917</v>
      </c>
      <c r="R810" s="19650" t="n">
        <v>-0.009750813248989049</v>
      </c>
      <c r="S810" s="20738" t="n">
        <v>-0.054715526888481136</v>
      </c>
      <c r="T810" s="21826" t="n">
        <v>0.05530757977249645</v>
      </c>
      <c r="U810" s="22914" t="n">
        <v>-0.9892952668250775</v>
      </c>
      <c r="V810" s="24002" t="n">
        <v>0.015365808071082121</v>
      </c>
      <c r="W810" s="25088" t="n">
        <v>0.05731002525436297</v>
      </c>
      <c r="X810" t="n" s="26174">
        <v>0.2681172797060028</v>
      </c>
      <c r="Y810" t="n" s="27323">
        <v>0.7268743127352535</v>
      </c>
      <c r="Z810" t="n" s="28474">
        <v>0.6617497466213283</v>
      </c>
      <c r="AA810" t="n" s="29685">
        <v>0.0</v>
      </c>
      <c r="AB810" t="n" s="30898">
        <v>0.0</v>
      </c>
      <c r="AC810" t="n" s="32111">
        <v>0.05676712696396853</v>
      </c>
      <c r="AD810" t="n" s="32586">
        <v>0.31377226879333997</v>
      </c>
      <c r="AE810" t="n" s="33061">
        <v>0.06295809861908501</v>
      </c>
      <c r="AF810" t="n" s="33536">
        <v>0.180776808887135</v>
      </c>
      <c r="AG810" t="n" s="34011">
        <v>0.11981829918130099</v>
      </c>
      <c r="AH810" t="n" s="34486">
        <v>-0.001452993288612</v>
      </c>
      <c r="AI810" t="n" s="34961">
        <v>0.013601386019834</v>
      </c>
      <c r="AJ810" t="n" s="35436">
        <v>0.353272131699645</v>
      </c>
      <c r="AK810" t="n" s="35911">
        <v>0.013604780812503998</v>
      </c>
      <c r="AL810" t="n" s="36386">
        <v>0.005442153762180001</v>
      </c>
      <c r="AM810" t="n" s="36861">
        <v>0.075592640711862</v>
      </c>
      <c r="AN810" t="n" s="37336">
        <v>-0.502963586544922</v>
      </c>
      <c r="AO810" t="n" s="37811">
        <v>1.2668064605189637</v>
      </c>
      <c r="AP810" t="n" s="38286">
        <v>-0.632384471865612</v>
      </c>
      <c r="AQ810" t="n" s="38761">
        <v>0.6344219886533518</v>
      </c>
      <c r="AR810" t="n" s="39236">
        <v>1.8991909323845757</v>
      </c>
      <c r="AS810" t="n" s="39829">
        <v>0.0019444910293143108</v>
      </c>
      <c r="AT810" t="n" s="40422">
        <v>2.3199270242974356E-4</v>
      </c>
      <c r="AU810" t="n" s="41015">
        <v>0.001980913501670013</v>
      </c>
      <c r="AV810" t="n" s="41608">
        <v>4.717768225391812E-4</v>
      </c>
      <c r="AW810" t="n" s="42201">
        <v>3.036717299450624E-6</v>
      </c>
      <c r="AX810" t="n" s="42794">
        <v>2.889757249101368E-4</v>
      </c>
      <c r="AY810" t="n" s="43387">
        <v>5.4683647444292214E-5</v>
      </c>
      <c r="AZ810" t="n" s="43980">
        <v>0.002862123915919434</v>
      </c>
      <c r="BA810" t="n" s="44573">
        <v>-0.0025484051021891336</v>
      </c>
      <c r="BB810" t="n" s="45166">
        <v>2.942796226384492E-4</v>
      </c>
      <c r="BC810" t="n" s="45759">
        <v>2.528654341107265E-4</v>
      </c>
      <c r="BD810" t="n" s="46352">
        <v>4.3651269831524497E-8</v>
      </c>
      <c r="BE810" t="n" s="46945">
        <v>-1.598768450570817E-7</v>
      </c>
      <c r="BF810" t="n" s="47538">
        <v>-8.223513114368604E-7</v>
      </c>
      <c r="BG810" t="n" s="48131">
        <v>2.0247019474074606E-7</v>
      </c>
      <c r="BH810" t="n" s="48724">
        <v>0.005837703346667779</v>
      </c>
      <c r="BI810" t="n" s="49317">
        <v>-2.3322388925235414E-7</v>
      </c>
      <c r="BJ810" t="s" s="49792">
        <v>2558</v>
      </c>
      <c r="BK810" t="s" s="50267">
        <v>2565</v>
      </c>
      <c r="BL810" t="n" s="50742">
        <v>0.08407477289438248</v>
      </c>
      <c r="BM810" t="s" s="51217">
        <v>2566</v>
      </c>
      <c r="BN810" t="s" s="51692">
        <v>2565</v>
      </c>
      <c r="BO810" t="n" s="52167">
        <v>-0.01867811754345894</v>
      </c>
    </row>
    <row r="811" spans="1:23" x14ac:dyDescent="0.25">
      <c r="A811" s="116" t="str">
        <f>IF(ISBLANK(TBL_DATA[[#This Row],[Row.names]]), "",   DATE(YEAR(TBL_DATA[[#This Row],[Row.names]]), MONTH(TBL_DATA[[#This Row],[Row.names]]), DAY(TBL_DATA[[#This Row],[Row.names]])))</f>
        <v/>
      </c>
      <c r="B811" s="995" t="s">
        <v>938</v>
      </c>
      <c r="C811" s="2208" t="s">
        <v>2151</v>
      </c>
      <c r="D811" s="3421" t="n">
        <v>-5.65652033438449E-4</v>
      </c>
      <c r="E811" s="4634" t="n">
        <v>0.20006462391657154</v>
      </c>
      <c r="F811" s="5785" t="n">
        <v>-0.027211886357937365</v>
      </c>
      <c r="G811" s="6936" t="n">
        <v>0.492263449811968</v>
      </c>
      <c r="H811" s="8087" t="n">
        <v>0.5270913460719477</v>
      </c>
      <c r="I811" s="9238" t="n">
        <v>0.002846853503575956</v>
      </c>
      <c r="J811" s="10389" t="n">
        <v>0.009186520216580396</v>
      </c>
      <c r="K811" s="11538" t="n">
        <v>0.9649933574975634</v>
      </c>
      <c r="L811" s="12687" t="n">
        <v>0.4367393400131419</v>
      </c>
      <c r="M811" s="13836" t="n">
        <v>0.0031069280677070033</v>
      </c>
      <c r="N811" s="14985" t="n">
        <v>0.06571685314148293</v>
      </c>
      <c r="O811" s="16136" t="n">
        <v>0.04978078033377046</v>
      </c>
      <c r="P811" s="17349" t="n">
        <v>-0.021341042201745708</v>
      </c>
      <c r="Q811" s="18500" t="n">
        <v>-0.011162743234731888</v>
      </c>
      <c r="R811" s="19651" t="n">
        <v>-0.009771091713329988</v>
      </c>
      <c r="S811" s="20739" t="n">
        <v>-0.046925209737480045</v>
      </c>
      <c r="T811" s="21827" t="n">
        <v>0.054948923129798155</v>
      </c>
      <c r="U811" s="22915" t="n">
        <v>-0.853978696300111</v>
      </c>
      <c r="V811" s="24003" t="n">
        <v>0.02488468133691968</v>
      </c>
      <c r="W811" s="25089" t="n">
        <v>0.05712946723884824</v>
      </c>
      <c r="X811" t="n" s="26175">
        <v>0.4355839908830448</v>
      </c>
      <c r="Y811" t="n" s="27324">
        <v>0.7260105688431456</v>
      </c>
      <c r="Z811" t="n" s="28475">
        <v>0.6608625727132246</v>
      </c>
      <c r="AA811" t="n" s="29686">
        <v>0.0</v>
      </c>
      <c r="AB811" t="n" s="30899">
        <v>0.0</v>
      </c>
      <c r="AC811" t="n" s="32112">
        <v>0.06890232696593232</v>
      </c>
      <c r="AD811" t="n" s="32587">
        <v>0.30831508907481897</v>
      </c>
      <c r="AE811" t="n" s="33062">
        <v>0.063639184529198</v>
      </c>
      <c r="AF811" t="n" s="33537">
        <v>0.17800614030408698</v>
      </c>
      <c r="AG811" t="n" s="34012">
        <v>0.11877723348609102</v>
      </c>
      <c r="AH811" t="n" s="34487">
        <v>-0.001474693621332</v>
      </c>
      <c r="AI811" t="n" s="34962">
        <v>0.016418801031006</v>
      </c>
      <c r="AJ811" t="n" s="35437">
        <v>0.351570512744273</v>
      </c>
      <c r="AK811" t="n" s="35912">
        <v>0.018328123027205</v>
      </c>
      <c r="AL811" t="n" s="36387">
        <v>0.005811764707208001</v>
      </c>
      <c r="AM811" t="n" s="36862">
        <v>0.076752030890398</v>
      </c>
      <c r="AN811" t="n" s="37337">
        <v>-0.505473411711851</v>
      </c>
      <c r="AO811" t="n" s="37812">
        <v>1.2585779587540467</v>
      </c>
      <c r="AP811" t="n" s="38287">
        <v>-0.627907184292945</v>
      </c>
      <c r="AQ811" t="n" s="38762">
        <v>0.6306707744611016</v>
      </c>
      <c r="AR811" t="n" s="39237">
        <v>1.8864851430469916</v>
      </c>
      <c r="AS811" t="n" s="39830">
        <v>0.0024250422632077226</v>
      </c>
      <c r="AT811" t="n" s="40423">
        <v>3.7114141987713644E-4</v>
      </c>
      <c r="AU811" t="n" s="41016">
        <v>0.0023763274575948324</v>
      </c>
      <c r="AV811" t="n" s="41609">
        <v>4.8057726133795506E-4</v>
      </c>
      <c r="AW811" t="n" s="42202">
        <v>-2.939617679647515E-6</v>
      </c>
      <c r="AX811" t="n" s="42795">
        <v>2.5143811382138573E-4</v>
      </c>
      <c r="AY811" t="n" s="43388">
        <v>5.661854313872387E-5</v>
      </c>
      <c r="AZ811" t="n" s="43981">
        <v>0.003262068838624196</v>
      </c>
      <c r="BA811" t="n" s="44574">
        <v>-0.003030989703179977</v>
      </c>
      <c r="BB811" t="n" s="45167">
        <v>4.661283501617521E-4</v>
      </c>
      <c r="BC811" t="n" s="45760">
        <v>2.910169897407729E-4</v>
      </c>
      <c r="BD811" t="n" s="46353">
        <v>1.4828300893746372E-6</v>
      </c>
      <c r="BE811" t="n" s="46946">
        <v>-6.226839113200114E-6</v>
      </c>
      <c r="BF811" t="n" s="47539">
        <v>-3.347198804100322E-5</v>
      </c>
      <c r="BG811" t="n" s="48132">
        <v>7.907460683779621E-6</v>
      </c>
      <c r="BH811" t="n" s="48725">
        <v>0.006986983718118609</v>
      </c>
      <c r="BI811" t="n" s="49318">
        <v>-1.0245265092707986E-5</v>
      </c>
      <c r="BJ811" t="s" s="49793">
        <v>2558</v>
      </c>
      <c r="BK811" t="s" s="50268">
        <v>2565</v>
      </c>
      <c r="BL811" t="n" s="50743">
        <v>0.08352231979370117</v>
      </c>
      <c r="BM811" t="s" s="51218">
        <v>2566</v>
      </c>
      <c r="BN811" t="s" s="51693">
        <v>2565</v>
      </c>
      <c r="BO811" t="n" s="52168">
        <v>-0.018909087404608727</v>
      </c>
    </row>
    <row r="812" spans="1:23" x14ac:dyDescent="0.25">
      <c r="A812" s="116" t="str">
        <f>IF(ISBLANK(TBL_DATA[[#This Row],[Row.names]]), "",   DATE(YEAR(TBL_DATA[[#This Row],[Row.names]]), MONTH(TBL_DATA[[#This Row],[Row.names]]), DAY(TBL_DATA[[#This Row],[Row.names]])))</f>
        <v/>
      </c>
      <c r="B812" s="996" t="s">
        <v>939</v>
      </c>
      <c r="C812" s="2209" t="s">
        <v>2152</v>
      </c>
      <c r="D812" s="3422" t="n">
        <v>-9.803049960930615E-4</v>
      </c>
      <c r="E812" s="4635" t="n">
        <v>0.19888819457011153</v>
      </c>
      <c r="F812" s="5786" t="n">
        <v>-0.03846843006733702</v>
      </c>
      <c r="G812" s="6937" t="n">
        <v>0.45740211856109075</v>
      </c>
      <c r="H812" s="8088" t="n">
        <v>0.4897785001213975</v>
      </c>
      <c r="I812" s="9239" t="n">
        <v>0.002919159325104082</v>
      </c>
      <c r="J812" s="10390" t="n">
        <v>-0.014475988215654989</v>
      </c>
      <c r="K812" s="11539" t="n">
        <v>0.9003592436112459</v>
      </c>
      <c r="L812" s="12688" t="n">
        <v>0.39107405477765067</v>
      </c>
      <c r="M812" s="13837" t="n">
        <v>0.003189045098605873</v>
      </c>
      <c r="N812" s="14986" t="n">
        <v>0.06487519733499583</v>
      </c>
      <c r="O812" s="16137" t="n">
        <v>0.04861547548715595</v>
      </c>
      <c r="P812" s="17350" t="n">
        <v>-0.022300426467546597</v>
      </c>
      <c r="Q812" s="18501" t="n">
        <v>-0.010951724675619081</v>
      </c>
      <c r="R812" s="19652" t="n">
        <v>-0.009577896460227784</v>
      </c>
      <c r="S812" s="20740" t="n">
        <v>-0.05008732858309717</v>
      </c>
      <c r="T812" s="21828" t="n">
        <v>0.05554423681205045</v>
      </c>
      <c r="U812" s="22916" t="n">
        <v>-0.9017556358291812</v>
      </c>
      <c r="V812" s="24004" t="n">
        <v>0.02598844239530318</v>
      </c>
      <c r="W812" s="25090" t="n">
        <v>0.0569158628459737</v>
      </c>
      <c r="X812" t="n" s="26176">
        <v>0.4566115858707681</v>
      </c>
      <c r="Y812" t="n" s="27325">
        <v>0.6998417679171467</v>
      </c>
      <c r="Z812" t="n" s="28476">
        <v>0.6253591406365231</v>
      </c>
      <c r="AA812" t="n" s="29687">
        <v>0.0</v>
      </c>
      <c r="AB812" t="n" s="30900">
        <v>0.0</v>
      </c>
      <c r="AC812" t="n" s="32113">
        <v>0.06618354298285369</v>
      </c>
      <c r="AD812" t="n" s="32588">
        <v>0.299228407028289</v>
      </c>
      <c r="AE812" t="n" s="33063">
        <v>0.062791087207705</v>
      </c>
      <c r="AF812" t="n" s="33538">
        <v>0.167258354331515</v>
      </c>
      <c r="AG812" t="n" s="34013">
        <v>0.118503431319385</v>
      </c>
      <c r="AH812" t="n" s="34488">
        <v>-0.001484743604971</v>
      </c>
      <c r="AI812" t="n" s="34963">
        <v>0.017801517809915998</v>
      </c>
      <c r="AJ812" t="n" s="35438">
        <v>0.35088336902678796</v>
      </c>
      <c r="AK812" t="n" s="35913">
        <v>0.0193029067246</v>
      </c>
      <c r="AL812" t="n" s="36388">
        <v>0.0077363108832880015</v>
      </c>
      <c r="AM812" t="n" s="36863">
        <v>0.076343635268697</v>
      </c>
      <c r="AN812" t="n" s="37338">
        <v>-0.49774844419277503</v>
      </c>
      <c r="AO812" t="n" s="37813">
        <v>1.2372657759856034</v>
      </c>
      <c r="AP812" t="n" s="38288">
        <v>-0.616649944183166</v>
      </c>
      <c r="AQ812" t="n" s="38763">
        <v>0.6206158318024374</v>
      </c>
      <c r="AR812" t="n" s="39238">
        <v>1.8539157201687693</v>
      </c>
      <c r="AS812" t="n" s="39831">
        <v>0.002466298849752667</v>
      </c>
      <c r="AT812" t="n" s="40424">
        <v>3.278384889236816E-4</v>
      </c>
      <c r="AU812" t="n" s="41017">
        <v>0.0023363427144906706</v>
      </c>
      <c r="AV812" t="n" s="41610">
        <v>4.667218225516052E-4</v>
      </c>
      <c r="AW812" t="n" s="42203">
        <v>-2.478125089452024E-6</v>
      </c>
      <c r="AX812" t="n" s="42796">
        <v>2.4305487364440466E-4</v>
      </c>
      <c r="AY812" t="n" s="43389">
        <v>6.787234909186493E-5</v>
      </c>
      <c r="AZ812" t="n" s="43982">
        <v>0.003041322153466998</v>
      </c>
      <c r="BA812" t="n" s="44575">
        <v>-0.0026783198678345084</v>
      </c>
      <c r="BB812" t="n" s="45168">
        <v>4.3786575187905675E-4</v>
      </c>
      <c r="BC812" t="n" s="45761">
        <v>3.011942100265509E-4</v>
      </c>
      <c r="BD812" t="n" s="46354">
        <v>2.0718187605017045E-6</v>
      </c>
      <c r="BE812" t="n" s="46947">
        <v>-8.708992796816891E-6</v>
      </c>
      <c r="BF812" t="n" s="47540">
        <v>-4.6828598154601194E-5</v>
      </c>
      <c r="BG812" t="n" s="48133">
        <v>1.105975649242727E-5</v>
      </c>
      <c r="BH812" t="n" s="48726">
        <v>0.007064459713500204</v>
      </c>
      <c r="BI812" t="n" s="49319">
        <v>-1.4340476898175091E-5</v>
      </c>
      <c r="BJ812" t="s" s="49794">
        <v>2558</v>
      </c>
      <c r="BK812" t="s" s="50269">
        <v>2565</v>
      </c>
      <c r="BL812" t="n" s="50744">
        <v>0.08516994118690491</v>
      </c>
      <c r="BM812" t="s" s="51219">
        <v>2566</v>
      </c>
      <c r="BN812" t="s" s="51694">
        <v>2565</v>
      </c>
      <c r="BO812" t="n" s="52169">
        <v>-0.01902651973068714</v>
      </c>
    </row>
    <row r="813" spans="1:23" x14ac:dyDescent="0.25">
      <c r="A813" s="116" t="str">
        <f>IF(ISBLANK(TBL_DATA[[#This Row],[Row.names]]), "",   DATE(YEAR(TBL_DATA[[#This Row],[Row.names]]), MONTH(TBL_DATA[[#This Row],[Row.names]]), DAY(TBL_DATA[[#This Row],[Row.names]])))</f>
        <v/>
      </c>
      <c r="B813" s="997" t="s">
        <v>940</v>
      </c>
      <c r="C813" s="2210" t="s">
        <v>2153</v>
      </c>
      <c r="D813" s="3423" t="n">
        <v>-0.005120691985874902</v>
      </c>
      <c r="E813" s="4636" t="n">
        <v>0.1927490574002162</v>
      </c>
      <c r="F813" s="5787" t="n">
        <v>-0.04782944616463147</v>
      </c>
      <c r="G813" s="6938" t="n">
        <v>0.45515317518755294</v>
      </c>
      <c r="H813" s="8089" t="n">
        <v>0.475852134386922</v>
      </c>
      <c r="I813" s="9240" t="n">
        <v>0.0029597718578473604</v>
      </c>
      <c r="J813" s="10391" t="n">
        <v>-0.03714772585668569</v>
      </c>
      <c r="K813" s="11540" t="n">
        <v>0.9020747178844681</v>
      </c>
      <c r="L813" s="12689" t="n">
        <v>0.36430761096672254</v>
      </c>
      <c r="M813" s="13838" t="n">
        <v>0.0032595288668448717</v>
      </c>
      <c r="N813" s="14987" t="n">
        <v>0.06489804228542784</v>
      </c>
      <c r="O813" s="16138" t="n">
        <v>0.04864636631802195</v>
      </c>
      <c r="P813" s="17351" t="n">
        <v>-0.02730692483832764</v>
      </c>
      <c r="Q813" s="18502" t="n">
        <v>-0.010956702233246234</v>
      </c>
      <c r="R813" s="19653" t="n">
        <v>-0.009582390242255448</v>
      </c>
      <c r="S813" s="20741" t="n">
        <v>-0.047278112301059605</v>
      </c>
      <c r="T813" s="21829" t="n">
        <v>0.05542404890959623</v>
      </c>
      <c r="U813" s="22917" t="n">
        <v>-0.8530252341934871</v>
      </c>
      <c r="V813" s="24005" t="n">
        <v>0.021714860251970114</v>
      </c>
      <c r="W813" s="25091" t="n">
        <v>0.05724935664733992</v>
      </c>
      <c r="X813" t="n" s="26177">
        <v>0.3793031314873141</v>
      </c>
      <c r="Y813" t="n" s="27326">
        <v>0.6898203638534615</v>
      </c>
      <c r="Z813" t="n" s="28477">
        <v>0.6035790014295747</v>
      </c>
      <c r="AA813" t="n" s="29688">
        <v>0.0</v>
      </c>
      <c r="AB813" t="n" s="30901">
        <v>0.0</v>
      </c>
      <c r="AC813" t="n" s="32114">
        <v>0.06371045540479019</v>
      </c>
      <c r="AD813" t="n" s="32589">
        <v>0.309160070461793</v>
      </c>
      <c r="AE813" t="n" s="33064">
        <v>0.062866620083281</v>
      </c>
      <c r="AF813" t="n" s="33539">
        <v>0.167702955544961</v>
      </c>
      <c r="AG813" t="n" s="34014">
        <v>0.12006453208705001</v>
      </c>
      <c r="AH813" t="n" s="34489">
        <v>-0.001471444541415</v>
      </c>
      <c r="AI813" t="n" s="34964">
        <v>0.018028136698607002</v>
      </c>
      <c r="AJ813" t="n" s="35439">
        <v>0.35282779176327894</v>
      </c>
      <c r="AK813" t="n" s="35914">
        <v>0.023531192872584</v>
      </c>
      <c r="AL813" t="n" s="36389">
        <v>0.0073536365716830015</v>
      </c>
      <c r="AM813" t="n" s="36864">
        <v>0.082740394422715</v>
      </c>
      <c r="AN813" t="n" s="37339">
        <v>-0.478348701728547</v>
      </c>
      <c r="AO813" t="n" s="37814">
        <v>1.2770263689164767</v>
      </c>
      <c r="AP813" t="n" s="38289">
        <v>-0.612571184680486</v>
      </c>
      <c r="AQ813" t="n" s="38764">
        <v>0.6644551842359907</v>
      </c>
      <c r="AR813" t="n" s="39239">
        <v>1.8895975535969627</v>
      </c>
      <c r="AS813" t="n" s="39832">
        <v>0.002713100291567787</v>
      </c>
      <c r="AT813" t="n" s="40425">
        <v>3.8737523642757904E-4</v>
      </c>
      <c r="AU813" t="n" s="41018">
        <v>0.002125283825391596</v>
      </c>
      <c r="AV813" t="n" s="41611">
        <v>4.869964259889565E-4</v>
      </c>
      <c r="AW813" t="n" s="42204">
        <v>-3.3771864541749723E-6</v>
      </c>
      <c r="AX813" t="n" s="42797">
        <v>2.4142317168592098E-4</v>
      </c>
      <c r="AY813" t="n" s="43390">
        <v>7.795591423099445E-5</v>
      </c>
      <c r="AZ813" t="n" s="43983">
        <v>0.002979375842984432</v>
      </c>
      <c r="BA813" t="n" s="44576">
        <v>-0.002602352445144524</v>
      </c>
      <c r="BB813" t="n" s="45169">
        <v>4.203896963981331E-4</v>
      </c>
      <c r="BC813" t="n" s="45762">
        <v>3.058109453328298E-4</v>
      </c>
      <c r="BD813" t="n" s="46355">
        <v>1.1541440637005146E-6</v>
      </c>
      <c r="BE813" t="n" s="46948">
        <v>-4.845031330121801E-6</v>
      </c>
      <c r="BF813" t="n" s="47541">
        <v>-2.6041700534594726E-5</v>
      </c>
      <c r="BG813" t="n" s="48134">
        <v>6.152666411891955E-6</v>
      </c>
      <c r="BH813" t="n" s="48727">
        <v>0.007163531377393067</v>
      </c>
      <c r="BI813" t="n" s="49320">
        <v>-7.969737594413205E-6</v>
      </c>
      <c r="BJ813" t="s" s="49795">
        <v>2558</v>
      </c>
      <c r="BK813" t="s" s="50270">
        <v>2565</v>
      </c>
      <c r="BL813" t="n" s="50745">
        <v>0.0844697579741478</v>
      </c>
      <c r="BM813" t="s" s="51220">
        <v>2566</v>
      </c>
      <c r="BN813" t="s" s="51695">
        <v>2565</v>
      </c>
      <c r="BO813" t="n" s="52170">
        <v>-0.018904296681284904</v>
      </c>
    </row>
    <row r="814" spans="1:23" x14ac:dyDescent="0.25">
      <c r="A814" s="116" t="str">
        <f>IF(ISBLANK(TBL_DATA[[#This Row],[Row.names]]), "",   DATE(YEAR(TBL_DATA[[#This Row],[Row.names]]), MONTH(TBL_DATA[[#This Row],[Row.names]]), DAY(TBL_DATA[[#This Row],[Row.names]])))</f>
        <v/>
      </c>
      <c r="B814" s="998" t="s">
        <v>941</v>
      </c>
      <c r="C814" s="2211" t="s">
        <v>2154</v>
      </c>
      <c r="D814" s="3424" t="n">
        <v>-0.0056225240742475155</v>
      </c>
      <c r="E814" s="4637" t="n">
        <v>0.18604279711044747</v>
      </c>
      <c r="F814" s="5788" t="n">
        <v>-0.035914322783513364</v>
      </c>
      <c r="G814" s="6939" t="n">
        <v>0.4500339966714958</v>
      </c>
      <c r="H814" s="8090" t="n">
        <v>0.4912710958550666</v>
      </c>
      <c r="I814" s="9241" t="n">
        <v>0.0029568405250218863</v>
      </c>
      <c r="J814" s="10392" t="n">
        <v>-0.03161508779875999</v>
      </c>
      <c r="K814" s="11541" t="n">
        <v>0.870501943750545</v>
      </c>
      <c r="L814" s="12690" t="n">
        <v>0.3785256523666721</v>
      </c>
      <c r="M814" s="13839" t="n">
        <v>0.0032681072370656337</v>
      </c>
      <c r="N814" s="14988" t="n">
        <v>0.0658089505975902</v>
      </c>
      <c r="O814" s="16139" t="n">
        <v>0.04992915044149211</v>
      </c>
      <c r="P814" s="17352" t="n">
        <v>-0.032775915070277994</v>
      </c>
      <c r="Q814" s="18503" t="n">
        <v>-0.011201235957024904</v>
      </c>
      <c r="R814" s="19654" t="n">
        <v>-0.009807634135832582</v>
      </c>
      <c r="S814" s="20742" t="n">
        <v>-0.04156654263274684</v>
      </c>
      <c r="T814" s="21830" t="n">
        <v>0.05551479403882078</v>
      </c>
      <c r="U814" s="22918" t="n">
        <v>-0.7487471286244869</v>
      </c>
      <c r="V814" s="24006" t="n">
        <v>0.014106636870389044</v>
      </c>
      <c r="W814" s="25092" t="n">
        <v>0.05671505773471177</v>
      </c>
      <c r="X814" t="n" s="26178">
        <v>0.2487282466743439</v>
      </c>
      <c r="Y814" t="n" s="27327">
        <v>0.7009073375668616</v>
      </c>
      <c r="Z814" t="n" s="28478">
        <v>0.6152443842626052</v>
      </c>
      <c r="AA814" t="n" s="29689">
        <v>0.0</v>
      </c>
      <c r="AB814" t="n" s="30902">
        <v>0.0</v>
      </c>
      <c r="AC814" t="n" s="32115">
        <v>0.0656500626321593</v>
      </c>
      <c r="AD814" t="n" s="32590">
        <v>0.297380947819778</v>
      </c>
      <c r="AE814" t="n" s="33065">
        <v>0.063347166843994</v>
      </c>
      <c r="AF814" t="n" s="33540">
        <v>0.152592597380728</v>
      </c>
      <c r="AG814" t="n" s="34015">
        <v>0.119761551284512</v>
      </c>
      <c r="AH814" t="n" s="34490">
        <v>-0.001755965036506</v>
      </c>
      <c r="AI814" t="n" s="34965">
        <v>0.018635747629581</v>
      </c>
      <c r="AJ814" t="n" s="35440">
        <v>0.35074632996347904</v>
      </c>
      <c r="AK814" t="n" s="35915">
        <v>0.022176017076756004</v>
      </c>
      <c r="AL814" t="n" s="36390">
        <v>0.00830143191771</v>
      </c>
      <c r="AM814" t="n" s="36865">
        <v>0.07509902707333199</v>
      </c>
      <c r="AN814" t="n" s="37340">
        <v>-0.4843916107430441</v>
      </c>
      <c r="AO814" t="n" s="37815">
        <v>1.217776339735641</v>
      </c>
      <c r="AP814" t="n" s="38290">
        <v>-0.5958830985253208</v>
      </c>
      <c r="AQ814" t="n" s="38765">
        <v>0.6218932412103201</v>
      </c>
      <c r="AR814" t="n" s="39240">
        <v>1.8136594382609617</v>
      </c>
      <c r="AS814" t="n" s="39833">
        <v>0.0027148985465365117</v>
      </c>
      <c r="AT814" t="n" s="40426">
        <v>3.869804736718574E-4</v>
      </c>
      <c r="AU814" t="n" s="41019">
        <v>0.00209297015932386</v>
      </c>
      <c r="AV814" t="n" s="41612">
        <v>4.0041249171166536E-4</v>
      </c>
      <c r="AW814" t="n" s="42205">
        <v>-5.0676758681120065E-6</v>
      </c>
      <c r="AX814" t="n" s="42798">
        <v>2.991994111478764E-4</v>
      </c>
      <c r="AY814" t="n" s="43391">
        <v>7.012365570692218E-5</v>
      </c>
      <c r="AZ814" t="n" s="43984">
        <v>0.002834402691420446</v>
      </c>
      <c r="BA814" t="n" s="44577">
        <v>-0.0023930767940784073</v>
      </c>
      <c r="BB814" t="n" s="45170">
        <v>3.5324224922729937E-4</v>
      </c>
      <c r="BC814" t="n" s="45763">
        <v>3.6866933979166276E-4</v>
      </c>
      <c r="BD814" t="n" s="46356">
        <v>1.685478279128628E-6</v>
      </c>
      <c r="BE814" t="n" s="46949">
        <v>-7.084006409638164E-6</v>
      </c>
      <c r="BF814" t="n" s="47542">
        <v>-3.8089425682120786E-5</v>
      </c>
      <c r="BG814" t="n" s="48135">
        <v>8.996124331114413E-6</v>
      </c>
      <c r="BH814" t="n" s="48728">
        <v>0.007168909852994332</v>
      </c>
      <c r="BI814" t="n" s="49321">
        <v>-1.1663474921233987E-5</v>
      </c>
      <c r="BJ814" t="s" s="49796">
        <v>2558</v>
      </c>
      <c r="BK814" t="s" s="50271">
        <v>2565</v>
      </c>
      <c r="BL814" t="n" s="50746">
        <v>0.08369490504264832</v>
      </c>
      <c r="BM814" t="s" s="51221">
        <v>2566</v>
      </c>
      <c r="BN814" t="s" s="51696">
        <v>2565</v>
      </c>
      <c r="BO814" t="n" s="52171">
        <v>-0.019154101610183716</v>
      </c>
    </row>
    <row r="815" spans="1:23" x14ac:dyDescent="0.25">
      <c r="A815" s="116" t="str">
        <f>IF(ISBLANK(TBL_DATA[[#This Row],[Row.names]]), "",   DATE(YEAR(TBL_DATA[[#This Row],[Row.names]]), MONTH(TBL_DATA[[#This Row],[Row.names]]), DAY(TBL_DATA[[#This Row],[Row.names]])))</f>
        <v/>
      </c>
      <c r="B815" s="999" t="s">
        <v>942</v>
      </c>
      <c r="C815" s="2212" t="s">
        <v>2155</v>
      </c>
      <c r="D815" s="3425" t="n">
        <v>0.004299655108653459</v>
      </c>
      <c r="E815" s="4638" t="n">
        <v>0.19114237208212503</v>
      </c>
      <c r="F815" s="5789" t="n">
        <v>-0.042301767558890924</v>
      </c>
      <c r="G815" s="6940" t="n">
        <v>0.42566488441045275</v>
      </c>
      <c r="H815" s="8091" t="n">
        <v>0.4873360662297441</v>
      </c>
      <c r="I815" s="9242" t="n">
        <v>0.002978818170528242</v>
      </c>
      <c r="J815" s="10393" t="n">
        <v>-0.0215995521081237</v>
      </c>
      <c r="K815" s="11542" t="n">
        <v>0.8765569162049983</v>
      </c>
      <c r="L815" s="12691" t="n">
        <v>0.3803213269548794</v>
      </c>
      <c r="M815" s="13840" t="n">
        <v>0.0032749968480895383</v>
      </c>
      <c r="N815" s="14989" t="n">
        <v>0.06604316561488338</v>
      </c>
      <c r="O815" s="16140" t="n">
        <v>0.049376470098965224</v>
      </c>
      <c r="P815" s="17353" t="n">
        <v>-0.02861718509229727</v>
      </c>
      <c r="Q815" s="18504" t="n">
        <v>-0.011113200364877186</v>
      </c>
      <c r="R815" s="19655" t="n">
        <v>-0.009714638694429005</v>
      </c>
      <c r="S815" s="20743" t="n">
        <v>-0.05529976964991723</v>
      </c>
      <c r="T815" s="21831" t="n">
        <v>0.0554812323599018</v>
      </c>
      <c r="U815" s="22919" t="n">
        <v>-0.9967292956146424</v>
      </c>
      <c r="V815" s="24007" t="n">
        <v>0.007806325922900648</v>
      </c>
      <c r="W815" s="25093" t="n">
        <v>0.05638466945884958</v>
      </c>
      <c r="X815" t="n" s="26179">
        <v>0.13844766667645053</v>
      </c>
      <c r="Y815" t="n" s="27328">
        <v>0.6980945969062818</v>
      </c>
      <c r="Z815" t="n" s="28479">
        <v>0.6167019757993965</v>
      </c>
      <c r="AA815" t="n" s="29690">
        <v>0.0</v>
      </c>
      <c r="AB815" t="n" s="30903">
        <v>0.0</v>
      </c>
      <c r="AC815" t="n" s="32116">
        <v>0.06821996415510334</v>
      </c>
      <c r="AD815" t="n" s="32591">
        <v>0.282551125298348</v>
      </c>
      <c r="AE815" t="n" s="33066">
        <v>0.068788072344167</v>
      </c>
      <c r="AF815" t="n" s="33541">
        <v>0.150503973930557</v>
      </c>
      <c r="AG815" t="n" s="34016">
        <v>0.12113799503548799</v>
      </c>
      <c r="AH815" t="n" s="34491">
        <v>-0.001856978254308</v>
      </c>
      <c r="AI815" t="n" s="34966">
        <v>0.016940943914703</v>
      </c>
      <c r="AJ815" t="n" s="35441">
        <v>0.3556788642286</v>
      </c>
      <c r="AK815" t="n" s="35916">
        <v>0.023922333037143</v>
      </c>
      <c r="AL815" t="n" s="36391">
        <v>0.007837597135913</v>
      </c>
      <c r="AM815" t="n" s="36866">
        <v>0.076746325243151</v>
      </c>
      <c r="AN815" t="n" s="37341">
        <v>-0.509202475449929</v>
      </c>
      <c r="AO815" t="n" s="37816">
        <v>1.215432894650785</v>
      </c>
      <c r="AP815" t="n" s="38291">
        <v>-0.6223851181869521</v>
      </c>
      <c r="AQ815" t="n" s="38766">
        <v>0.593047776463833</v>
      </c>
      <c r="AR815" t="n" s="39241">
        <v>1.837818012837737</v>
      </c>
      <c r="AS815" t="n" s="39834">
        <v>0.0028299351240693637</v>
      </c>
      <c r="AT815" t="n" s="40427">
        <v>3.85645086613416E-4</v>
      </c>
      <c r="AU815" t="n" s="41020">
        <v>0.0025759809030655536</v>
      </c>
      <c r="AV815" t="n" s="41613">
        <v>5.508149238779276E-4</v>
      </c>
      <c r="AW815" t="n" s="42206">
        <v>-9.621486024728181E-6</v>
      </c>
      <c r="AX815" t="n" s="42799">
        <v>4.489955383093662E-4</v>
      </c>
      <c r="AY815" t="n" s="43392">
        <v>8.660749421609007E-5</v>
      </c>
      <c r="AZ815" t="n" s="43985">
        <v>0.003276484069257225</v>
      </c>
      <c r="BA815" t="n" s="44578">
        <v>-0.0031600259871034987</v>
      </c>
      <c r="BB815" t="n" s="45171">
        <v>4.5040312624964723E-4</v>
      </c>
      <c r="BC815" t="n" s="45764">
        <v>3.5068195005485E-4</v>
      </c>
      <c r="BD815" t="n" s="46357">
        <v>2.602819411381453E-6</v>
      </c>
      <c r="BE815" t="n" s="46950">
        <v>-1.0950060437338743E-5</v>
      </c>
      <c r="BF815" t="n" s="47543">
        <v>-5.889309726623057E-5</v>
      </c>
      <c r="BG815" t="n" s="48136">
        <v>1.3905954860749792E-5</v>
      </c>
      <c r="BH815" t="n" s="48729">
        <v>0.007857277230838922</v>
      </c>
      <c r="BI815" t="n" s="49322">
        <v>-1.8042104822272408E-5</v>
      </c>
      <c r="BJ815" t="s" s="49797">
        <v>2558</v>
      </c>
      <c r="BK815" t="s" s="50272">
        <v>2565</v>
      </c>
      <c r="BL815" t="n" s="50747">
        <v>0.0843358114361763</v>
      </c>
      <c r="BM815" t="s" s="51222">
        <v>2566</v>
      </c>
      <c r="BN815" t="s" s="51697">
        <v>2565</v>
      </c>
      <c r="BO815" t="n" s="52172">
        <v>-0.019484704360365868</v>
      </c>
    </row>
    <row r="816" spans="1:23" x14ac:dyDescent="0.25">
      <c r="A816" s="116" t="str">
        <f>IF(ISBLANK(TBL_DATA[[#This Row],[Row.names]]), "",   DATE(YEAR(TBL_DATA[[#This Row],[Row.names]]), MONTH(TBL_DATA[[#This Row],[Row.names]]), DAY(TBL_DATA[[#This Row],[Row.names]])))</f>
        <v/>
      </c>
      <c r="B816" s="1000" t="s">
        <v>943</v>
      </c>
      <c r="C816" s="2213" t="s">
        <v>2156</v>
      </c>
      <c r="D816" s="3426" t="n">
        <v>-0.006230960577540878</v>
      </c>
      <c r="E816" s="4639" t="n">
        <v>0.18372041091944258</v>
      </c>
      <c r="F816" s="5790" t="n">
        <v>-0.026190373125548505</v>
      </c>
      <c r="G816" s="6941" t="n">
        <v>0.4098321591292877</v>
      </c>
      <c r="H816" s="8092" t="n">
        <v>0.500831025567965</v>
      </c>
      <c r="I816" s="9243" t="n">
        <v>0.002988101099712669</v>
      </c>
      <c r="J816" s="10394" t="n">
        <v>-0.010337854446414219</v>
      </c>
      <c r="K816" s="11543" t="n">
        <v>0.8623132628008036</v>
      </c>
      <c r="L816" s="12692" t="n">
        <v>0.40207192512719303</v>
      </c>
      <c r="M816" s="13841" t="n">
        <v>0.0032703630557260675</v>
      </c>
      <c r="N816" s="14990" t="n">
        <v>0.06713852034233742</v>
      </c>
      <c r="O816" s="16141" t="n">
        <v>0.050870524770233835</v>
      </c>
      <c r="P816" s="17354" t="n">
        <v>-0.03466983311768801</v>
      </c>
      <c r="Q816" s="18505" t="n">
        <v>-0.011375886206917195</v>
      </c>
      <c r="R816" s="19656" t="n">
        <v>-0.009954128780737157</v>
      </c>
      <c r="S816" s="20744" t="n">
        <v>-0.04975795879625311</v>
      </c>
      <c r="T816" s="21832" t="n">
        <v>0.055696652766707606</v>
      </c>
      <c r="U816" s="22920" t="n">
        <v>-0.8933743111039463</v>
      </c>
      <c r="V816" s="24008" t="n">
        <v>0.014865430461282303</v>
      </c>
      <c r="W816" s="25094" t="n">
        <v>0.05635134739726106</v>
      </c>
      <c r="X816" t="n" s="26180">
        <v>0.2637990242981276</v>
      </c>
      <c r="Y816" t="n" s="27329">
        <v>0.7076941610384848</v>
      </c>
      <c r="Z816" t="n" s="28480">
        <v>0.634091417011138</v>
      </c>
      <c r="AA816" t="n" s="29691">
        <v>0.0</v>
      </c>
      <c r="AB816" t="n" s="30904">
        <v>0.0</v>
      </c>
      <c r="AC816" t="n" s="32117">
        <v>0.06794643349199576</v>
      </c>
      <c r="AD816" t="n" s="32592">
        <v>0.28885385214181497</v>
      </c>
      <c r="AE816" t="n" s="33067">
        <v>0.068709074294258</v>
      </c>
      <c r="AF816" t="n" s="33542">
        <v>0.145670237812938</v>
      </c>
      <c r="AG816" t="n" s="34017">
        <v>0.11867828210933198</v>
      </c>
      <c r="AH816" t="n" s="34492">
        <v>-6.11909793723E-4</v>
      </c>
      <c r="AI816" t="n" s="34967">
        <v>0.016986821826708</v>
      </c>
      <c r="AJ816" t="n" s="35442">
        <v>0.343269428198834</v>
      </c>
      <c r="AK816" t="n" s="35917">
        <v>0.022634688906211002</v>
      </c>
      <c r="AL816" t="n" s="36392">
        <v>0.008536275273165998</v>
      </c>
      <c r="AM816" t="n" s="36867">
        <v>0.074302928190562</v>
      </c>
      <c r="AN816" t="n" s="37342">
        <v>-0.518897515694012</v>
      </c>
      <c r="AO816" t="n" s="37817">
        <v>1.18181133101425</v>
      </c>
      <c r="AP816" t="n" s="38292">
        <v>-0.613679167748161</v>
      </c>
      <c r="AQ816" t="n" s="38767">
        <v>0.568132163266089</v>
      </c>
      <c r="AR816" t="n" s="39242">
        <v>1.795490498762411</v>
      </c>
      <c r="AS816" t="n" s="39835">
        <v>0.0027023837261312754</v>
      </c>
      <c r="AT816" t="n" s="40428">
        <v>3.395946146140989E-4</v>
      </c>
      <c r="AU816" t="n" s="41021">
        <v>0.0025194758302676122</v>
      </c>
      <c r="AV816" t="n" s="41614">
        <v>5.123690948940209E-4</v>
      </c>
      <c r="AW816" t="n" s="42207">
        <v>-7.5212531576638524E-6</v>
      </c>
      <c r="AX816" t="n" s="42800">
        <v>4.348675052384369E-4</v>
      </c>
      <c r="AY816" t="n" s="43393">
        <v>7.907813015909965E-5</v>
      </c>
      <c r="AZ816" t="n" s="43986">
        <v>0.0030502180447082835</v>
      </c>
      <c r="BA816" t="n" s="44579">
        <v>-0.0028163573997411645</v>
      </c>
      <c r="BB816" t="n" s="45172">
        <v>3.9852163919222903E-4</v>
      </c>
      <c r="BC816" t="n" s="45765">
        <v>3.620869749407264E-4</v>
      </c>
      <c r="BD816" t="n" s="46358">
        <v>2.72162944611084E-6</v>
      </c>
      <c r="BE816" t="n" s="46951">
        <v>-1.1450942507223599E-5</v>
      </c>
      <c r="BF816" t="n" s="47544">
        <v>-6.158866411582845E-5</v>
      </c>
      <c r="BG816" t="n" s="48137">
        <v>1.4542071536060125E-5</v>
      </c>
      <c r="BH816" t="n" s="48730">
        <v>0.007649361539155078</v>
      </c>
      <c r="BI816" t="n" s="49323">
        <v>-1.886872626724275E-5</v>
      </c>
      <c r="BJ816" t="s" s="49798">
        <v>2558</v>
      </c>
      <c r="BK816" t="s" s="50273">
        <v>2565</v>
      </c>
      <c r="BL816" t="n" s="50748">
        <v>0.08460487425327301</v>
      </c>
      <c r="BM816" t="s" s="51223">
        <v>2566</v>
      </c>
      <c r="BN816" t="s" s="51698">
        <v>2565</v>
      </c>
      <c r="BO816" t="n" s="52173">
        <v>-0.019501827657222748</v>
      </c>
    </row>
    <row r="817" spans="1:23" x14ac:dyDescent="0.25">
      <c r="A817" s="116" t="str">
        <f>IF(ISBLANK(TBL_DATA[[#This Row],[Row.names]]), "",   DATE(YEAR(TBL_DATA[[#This Row],[Row.names]]), MONTH(TBL_DATA[[#This Row],[Row.names]]), DAY(TBL_DATA[[#This Row],[Row.names]])))</f>
        <v/>
      </c>
      <c r="B817" s="1001" t="s">
        <v>944</v>
      </c>
      <c r="C817" s="2214" t="s">
        <v>2157</v>
      </c>
      <c r="D817" s="3427" t="n">
        <v>-0.0046412579038428645</v>
      </c>
      <c r="E817" s="4640" t="n">
        <v>0.17822645920632274</v>
      </c>
      <c r="F817" s="5791" t="n">
        <v>-0.02631224832984269</v>
      </c>
      <c r="G817" s="6942" t="n">
        <v>0.4092565747565639</v>
      </c>
      <c r="H817" s="8093" t="n">
        <v>0.507153925411284</v>
      </c>
      <c r="I817" s="9244" t="n">
        <v>0.002988088634150359</v>
      </c>
      <c r="J817" s="10395" t="n">
        <v>3.0983553923413787E-4</v>
      </c>
      <c r="K817" s="11544" t="n">
        <v>0.8412343466402178</v>
      </c>
      <c r="L817" s="12693" t="n">
        <v>0.40627806245917625</v>
      </c>
      <c r="M817" s="13842" t="n">
        <v>0.0032796641507563313</v>
      </c>
      <c r="N817" s="14991" t="n">
        <v>0.06756753807803043</v>
      </c>
      <c r="O817" s="16142" t="n">
        <v>0.05171049593766153</v>
      </c>
      <c r="P817" s="17355" t="n">
        <v>-0.039150179384548345</v>
      </c>
      <c r="Q817" s="18506" t="n">
        <v>-0.011552932615203114</v>
      </c>
      <c r="R817" s="19657" t="n">
        <v>-0.010122090104207766</v>
      </c>
      <c r="S817" s="20745" t="n">
        <v>-0.04861657327244184</v>
      </c>
      <c r="T817" s="21833" t="n">
        <v>0.055708079787903944</v>
      </c>
      <c r="U817" s="22921" t="n">
        <v>-0.8727023702403417</v>
      </c>
      <c r="V817" s="24009" t="n">
        <v>0.014747034386733082</v>
      </c>
      <c r="W817" s="25095" t="n">
        <v>0.056346197787572265</v>
      </c>
      <c r="X817" t="n" s="26181">
        <v>0.2617219078797486</v>
      </c>
      <c r="Y817" t="n" s="27330">
        <v>0.7121474042719553</v>
      </c>
      <c r="Z817" t="n" s="28481">
        <v>0.6373994528230913</v>
      </c>
      <c r="AA817" t="n" s="29692">
        <v>0.0</v>
      </c>
      <c r="AB817" t="n" s="30905">
        <v>0.0</v>
      </c>
      <c r="AC817" t="n" s="32118">
        <v>0.071323696105831</v>
      </c>
      <c r="AD817" t="n" s="32593">
        <v>0.267529956997458</v>
      </c>
      <c r="AE817" t="n" s="33068">
        <v>0.069304758062218</v>
      </c>
      <c r="AF817" t="n" s="33543">
        <v>0.128700455956671</v>
      </c>
      <c r="AG817" t="n" s="34018">
        <v>0.118667304412032</v>
      </c>
      <c r="AH817" t="n" s="34493">
        <v>0.0</v>
      </c>
      <c r="AI817" t="n" s="34968">
        <v>0.016552937152993</v>
      </c>
      <c r="AJ817" t="n" s="35443">
        <v>0.341443731657893</v>
      </c>
      <c r="AK817" t="n" s="35918">
        <v>0.022018228367078</v>
      </c>
      <c r="AL817" t="n" s="36393">
        <v>0.007576649095226999</v>
      </c>
      <c r="AM817" t="n" s="36868">
        <v>0.073999449453614</v>
      </c>
      <c r="AN817" t="n" s="37343">
        <v>-0.529580486352583</v>
      </c>
      <c r="AO817" t="n" s="37818">
        <v>1.135746665394753</v>
      </c>
      <c r="AP817" t="n" s="38293">
        <v>-0.6195336805921521</v>
      </c>
      <c r="AQ817" t="n" s="38768">
        <v>0.5162129848026009</v>
      </c>
      <c r="AR817" t="n" s="39243">
        <v>1.755280345986905</v>
      </c>
      <c r="AS817" t="n" s="39836">
        <v>0.002990224110329768</v>
      </c>
      <c r="AT817" t="n" s="40429">
        <v>4.817768464350666E-4</v>
      </c>
      <c r="AU817" t="n" s="41022">
        <v>0.003112961265331832</v>
      </c>
      <c r="AV817" t="n" s="41615">
        <v>7.280905542107579E-4</v>
      </c>
      <c r="AW817" t="n" s="42208">
        <v>-1.0944919514747182E-5</v>
      </c>
      <c r="AX817" t="n" s="42801">
        <v>5.916113120939394E-4</v>
      </c>
      <c r="AY817" t="n" s="43394">
        <v>1.2499219511769903E-4</v>
      </c>
      <c r="AZ817" t="n" s="43987">
        <v>0.0040881542803348</v>
      </c>
      <c r="BA817" t="n" s="44580">
        <v>-0.0040861871818522934</v>
      </c>
      <c r="BB817" t="n" s="45173">
        <v>6.076156925413847E-4</v>
      </c>
      <c r="BC817" t="n" s="45766">
        <v>2.564511921038312E-4</v>
      </c>
      <c r="BD817" t="n" s="46359">
        <v>3.5866812615314835E-6</v>
      </c>
      <c r="BE817" t="n" s="46952">
        <v>-1.5097133163031001E-5</v>
      </c>
      <c r="BF817" t="n" s="47545">
        <v>-8.121002268982897E-5</v>
      </c>
      <c r="BG817" t="n" s="48138">
        <v>1.917269086684311E-5</v>
      </c>
      <c r="BH817" t="n" s="48731">
        <v>0.008983178374031972</v>
      </c>
      <c r="BI817" t="n" s="49324">
        <v>-2.4885243175446735E-5</v>
      </c>
      <c r="BJ817" t="s" s="49799">
        <v>2558</v>
      </c>
      <c r="BK817" t="s" s="50274">
        <v>2565</v>
      </c>
      <c r="BL817" t="n" s="50749">
        <v>0.08344098925590515</v>
      </c>
      <c r="BM817" t="s" s="51224">
        <v>2566</v>
      </c>
      <c r="BN817" t="s" s="51699">
        <v>2565</v>
      </c>
      <c r="BO817" t="n" s="52174">
        <v>-0.019725482910871506</v>
      </c>
    </row>
    <row r="818" spans="1:23" x14ac:dyDescent="0.25">
      <c r="A818" s="116" t="str">
        <f>IF(ISBLANK(TBL_DATA[[#This Row],[Row.names]]), "",   DATE(YEAR(TBL_DATA[[#This Row],[Row.names]]), MONTH(TBL_DATA[[#This Row],[Row.names]]), DAY(TBL_DATA[[#This Row],[Row.names]])))</f>
        <v/>
      </c>
      <c r="B818" s="1002" t="s">
        <v>945</v>
      </c>
      <c r="C818" s="2215" t="s">
        <v>2158</v>
      </c>
      <c r="D818" s="3428" t="n">
        <v>-0.0017517714735242418</v>
      </c>
      <c r="E818" s="4641" t="n">
        <v>0.17616247570573362</v>
      </c>
      <c r="F818" s="5792" t="n">
        <v>-6.364534755680662E-4</v>
      </c>
      <c r="G818" s="6943" t="n">
        <v>0.38644791608047085</v>
      </c>
      <c r="H818" s="8094" t="n">
        <v>0.4885595217732245</v>
      </c>
      <c r="I818" s="9245" t="n">
        <v>0.0030343812791215796</v>
      </c>
      <c r="J818" s="10396" t="n">
        <v>0.02042510601868397</v>
      </c>
      <c r="K818" s="11545" t="n">
        <v>0.8079545901098285</v>
      </c>
      <c r="L818" s="12694" t="n">
        <v>0.39725822352544254</v>
      </c>
      <c r="M818" s="13843" t="n">
        <v>0.0032941111451340395</v>
      </c>
      <c r="N818" s="14992" t="n">
        <v>0.0673554701504798</v>
      </c>
      <c r="O818" s="16143" t="n">
        <v>0.05140256853152936</v>
      </c>
      <c r="P818" s="17356" t="n">
        <v>-0.04083336869064347</v>
      </c>
      <c r="Q818" s="18507" t="n">
        <v>-0.01149275707803639</v>
      </c>
      <c r="R818" s="19658" t="n">
        <v>-0.010066405418929234</v>
      </c>
      <c r="S818" s="20746" t="n">
        <v>-0.03249490993738113</v>
      </c>
      <c r="T818" s="21834" t="n">
        <v>0.056298796041300295</v>
      </c>
      <c r="U818" s="22922" t="n">
        <v>-0.5771865869661432</v>
      </c>
      <c r="V818" s="24010" t="n">
        <v>0.009212877694811938</v>
      </c>
      <c r="W818" s="25096" t="n">
        <v>0.055812908261718884</v>
      </c>
      <c r="X818" t="n" s="26182">
        <v>0.16506714990752225</v>
      </c>
      <c r="Y818" t="n" s="27331">
        <v>0.6989703296801837</v>
      </c>
      <c r="Z818" t="n" s="28482">
        <v>0.6302842402642181</v>
      </c>
      <c r="AA818" t="n" s="29693">
        <v>0.0</v>
      </c>
      <c r="AB818" t="n" s="30906">
        <v>0.0</v>
      </c>
      <c r="AC818" t="n" s="32119">
        <v>0.07181277130224867</v>
      </c>
      <c r="AD818" t="n" s="32594">
        <v>0.27286385740811303</v>
      </c>
      <c r="AE818" t="n" s="33069">
        <v>0.059287786107159</v>
      </c>
      <c r="AF818" t="n" s="33544">
        <v>0.113852662513945</v>
      </c>
      <c r="AG818" t="n" s="34019">
        <v>0.118205532825243</v>
      </c>
      <c r="AH818" t="n" s="34494">
        <v>0.0</v>
      </c>
      <c r="AI818" t="n" s="34969">
        <v>0.016512293721917</v>
      </c>
      <c r="AJ818" t="n" s="35444">
        <v>0.338576884548319</v>
      </c>
      <c r="AK818" t="n" s="35919">
        <v>0.022132348579528997</v>
      </c>
      <c r="AL818" t="n" s="36394">
        <v>0.007226226191633999</v>
      </c>
      <c r="AM818" t="n" s="36869">
        <v>0.072491776991541</v>
      </c>
      <c r="AN818" t="n" s="37344">
        <v>-0.500025798578594</v>
      </c>
      <c r="AO818" t="n" s="37819">
        <v>1.175492002890787</v>
      </c>
      <c r="AP818" t="n" s="38294">
        <v>-0.654368432581981</v>
      </c>
      <c r="AQ818" t="n" s="38769">
        <v>0.521123570308806</v>
      </c>
      <c r="AR818" t="n" s="39244">
        <v>1.8298604354727679</v>
      </c>
      <c r="AS818" t="n" s="39837">
        <v>0.0032694621850414</v>
      </c>
      <c r="AT818" t="n" s="40430">
        <v>4.5946292048879635E-4</v>
      </c>
      <c r="AU818" t="n" s="41023">
        <v>0.003203078379958221</v>
      </c>
      <c r="AV818" t="n" s="41616">
        <v>7.345460699574543E-4</v>
      </c>
      <c r="AW818" t="n" s="42209">
        <v>-9.57936153159021E-6</v>
      </c>
      <c r="AX818" t="n" s="42802">
        <v>5.754723053320453E-4</v>
      </c>
      <c r="AY818" t="n" s="43395">
        <v>1.6410159643557177E-4</v>
      </c>
      <c r="AZ818" t="n" s="43988">
        <v>0.004203692443849491</v>
      </c>
      <c r="BA818" t="n" s="44581">
        <v>-0.0045332255580901515</v>
      </c>
      <c r="BB818" t="n" s="45174">
        <v>6.479770244829428E-4</v>
      </c>
      <c r="BC818" t="n" s="45767">
        <v>3.122962135990515E-4</v>
      </c>
      <c r="BD818" t="n" s="46360">
        <v>4.065167100446915E-6</v>
      </c>
      <c r="BE818" t="n" s="46953">
        <v>-1.7113313565887543E-5</v>
      </c>
      <c r="BF818" t="n" s="47546">
        <v>-9.205875459156636E-5</v>
      </c>
      <c r="BG818" t="n" s="48139">
        <v>2.1733201239178326E-5</v>
      </c>
      <c r="BH818" t="n" s="48732">
        <v>0.0091388692207637</v>
      </c>
      <c r="BI818" t="n" s="49325">
        <v>-2.8211301422638095E-5</v>
      </c>
      <c r="BJ818" t="s" s="49800">
        <v>2558</v>
      </c>
      <c r="BK818" t="s" s="50275">
        <v>2565</v>
      </c>
      <c r="BL818" t="n" s="50750">
        <v>0.08399882167577744</v>
      </c>
      <c r="BM818" t="s" s="51225">
        <v>2571</v>
      </c>
      <c r="BN818" t="s" s="51700">
        <v>2565</v>
      </c>
      <c r="BO818" t="n" s="52175">
        <v>-0.02892678789794445</v>
      </c>
    </row>
    <row r="819" spans="1:23" x14ac:dyDescent="0.25">
      <c r="A819" s="116" t="str">
        <f>IF(ISBLANK(TBL_DATA[[#This Row],[Row.names]]), "",   DATE(YEAR(TBL_DATA[[#This Row],[Row.names]]), MONTH(TBL_DATA[[#This Row],[Row.names]]), DAY(TBL_DATA[[#This Row],[Row.names]])))</f>
        <v/>
      </c>
      <c r="B819" s="1003" t="s">
        <v>946</v>
      </c>
      <c r="C819" s="2216" t="s">
        <v>2159</v>
      </c>
      <c r="D819" s="3429" t="n">
        <v>0.00497572630148272</v>
      </c>
      <c r="E819" s="4642" t="n">
        <v>0.18201473827091963</v>
      </c>
      <c r="F819" s="5793" t="n">
        <v>0.02165917347906321</v>
      </c>
      <c r="G819" s="6944" t="n">
        <v>0.39058610692128043</v>
      </c>
      <c r="H819" s="8095" t="n">
        <v>0.48490516617878976</v>
      </c>
      <c r="I819" s="9246" t="n">
        <v>0.0030808786585194573</v>
      </c>
      <c r="J819" s="10397" t="n">
        <v>0.04123409758264707</v>
      </c>
      <c r="K819" s="11546" t="n">
        <v>0.8153065902087557</v>
      </c>
      <c r="L819" s="12695" t="n">
        <v>0.3941142163250438</v>
      </c>
      <c r="M819" s="13844" t="n">
        <v>0.003341383917659302</v>
      </c>
      <c r="N819" s="14993" t="n">
        <v>0.0681445718382577</v>
      </c>
      <c r="O819" s="16144" t="n">
        <v>0.05140256853152936</v>
      </c>
      <c r="P819" s="17357" t="n">
        <v>-0.03606081805573291</v>
      </c>
      <c r="Q819" s="18508" t="n">
        <v>-0.011556468909728577</v>
      </c>
      <c r="R819" s="19659" t="n">
        <v>-0.010113406855770762</v>
      </c>
      <c r="S819" s="20747" t="n">
        <v>-0.02816066777971249</v>
      </c>
      <c r="T819" s="21835" t="n">
        <v>0.0565539016238443</v>
      </c>
      <c r="U819" s="22923" t="n">
        <v>-0.49794385482043146</v>
      </c>
      <c r="V819" s="24011" t="n">
        <v>0.0035247093031647303</v>
      </c>
      <c r="W819" s="25097" t="n">
        <v>0.05519573373745029</v>
      </c>
      <c r="X819" t="n" s="26183">
        <v>0.06385836484991259</v>
      </c>
      <c r="Y819" t="n" s="27332">
        <v>0.6963513238149187</v>
      </c>
      <c r="Z819" t="n" s="28483">
        <v>0.6277851673343707</v>
      </c>
      <c r="AA819" t="n" s="29694">
        <v>0.0</v>
      </c>
      <c r="AB819" t="n" s="30907">
        <v>0.0</v>
      </c>
      <c r="AC819" t="n" s="32120">
        <v>0.06944862895922692</v>
      </c>
      <c r="AD819" t="n" s="32595">
        <v>0.274221114403133</v>
      </c>
      <c r="AE819" t="n" s="33070">
        <v>0.057619683949263</v>
      </c>
      <c r="AF819" t="n" s="33545">
        <v>0.11360346464823398</v>
      </c>
      <c r="AG819" t="n" s="34020">
        <v>0.120324178732349</v>
      </c>
      <c r="AH819" t="n" s="34495">
        <v>0.0</v>
      </c>
      <c r="AI819" t="n" s="34970">
        <v>0.016559901741041</v>
      </c>
      <c r="AJ819" t="n" s="35445">
        <v>0.34793216562763496</v>
      </c>
      <c r="AK819" t="n" s="35920">
        <v>0.022953822857994</v>
      </c>
      <c r="AL819" t="n" s="36395">
        <v>0.007721176195927999</v>
      </c>
      <c r="AM819" t="n" s="36870">
        <v>0.072713101187562</v>
      </c>
      <c r="AN819" t="n" s="37345">
        <v>-0.5247848273816191</v>
      </c>
      <c r="AO819" t="n" s="37820">
        <v>1.1214036206818911</v>
      </c>
      <c r="AP819" t="n" s="38295">
        <v>-0.6125398387203711</v>
      </c>
      <c r="AQ819" t="n" s="38770">
        <v>0.50886378196152</v>
      </c>
      <c r="AR819" t="n" s="39245">
        <v>1.7339434594022622</v>
      </c>
      <c r="AS819" t="n" s="39838">
        <v>0.0031954289142135453</v>
      </c>
      <c r="AT819" t="n" s="40431">
        <v>4.4030305888844015E-4</v>
      </c>
      <c r="AU819" t="n" s="41024">
        <v>0.0030622311885772123</v>
      </c>
      <c r="AV819" t="n" s="41617">
        <v>7.34943163901696E-4</v>
      </c>
      <c r="AW819" t="n" s="42210">
        <v>-9.38473919293951E-6</v>
      </c>
      <c r="AX819" t="n" s="42803">
        <v>5.563218400312386E-4</v>
      </c>
      <c r="AY819" t="n" s="43396">
        <v>1.6271431471814177E-4</v>
      </c>
      <c r="AZ819" t="n" s="43989">
        <v>0.00413818301043905</v>
      </c>
      <c r="BA819" t="n" s="44582">
        <v>-0.004459255280315606</v>
      </c>
      <c r="BB819" t="n" s="45175">
        <v>6.372045899115479E-4</v>
      </c>
      <c r="BC819" t="n" s="45768">
        <v>3.0700212166974954E-4</v>
      </c>
      <c r="BD819" t="n" s="46361">
        <v>4.073408932820865E-6</v>
      </c>
      <c r="BE819" t="n" s="46954">
        <v>-1.7148330748886157E-5</v>
      </c>
      <c r="BF819" t="n" s="47547">
        <v>-9.224763155071002E-5</v>
      </c>
      <c r="BG819" t="n" s="48140">
        <v>2.1777679236886458E-5</v>
      </c>
      <c r="BH819" t="n" s="48733">
        <v>0.008877506492132717</v>
      </c>
      <c r="BI819" t="n" s="49326">
        <v>-2.826943516075227E-5</v>
      </c>
      <c r="BJ819" t="s" s="49801">
        <v>2556</v>
      </c>
      <c r="BK819" t="s" s="50276">
        <v>2565</v>
      </c>
      <c r="BL819" t="n" s="50751">
        <v>0.08564495295286179</v>
      </c>
      <c r="BM819" t="s" s="51226">
        <v>2566</v>
      </c>
      <c r="BN819" t="s" s="51701">
        <v>2565</v>
      </c>
      <c r="BO819" t="n" s="52176">
        <v>-0.019870437681674957</v>
      </c>
    </row>
    <row r="820" spans="1:23" x14ac:dyDescent="0.25">
      <c r="A820" s="116" t="str">
        <f>IF(ISBLANK(TBL_DATA[[#This Row],[Row.names]]), "",   DATE(YEAR(TBL_DATA[[#This Row],[Row.names]]), MONTH(TBL_DATA[[#This Row],[Row.names]]), DAY(TBL_DATA[[#This Row],[Row.names]])))</f>
        <v/>
      </c>
      <c r="B820" s="1004" t="s">
        <v>947</v>
      </c>
      <c r="C820" s="2217" t="s">
        <v>2160</v>
      </c>
      <c r="D820" s="3430" t="n">
        <v>5.222277041744876E-4</v>
      </c>
      <c r="E820" s="4643" t="n">
        <v>0.1826320191139872</v>
      </c>
      <c r="F820" s="5794" t="n">
        <v>0.028372011035932676</v>
      </c>
      <c r="G820" s="6945" t="n">
        <v>0.3890314643049217</v>
      </c>
      <c r="H820" s="8096" t="n">
        <v>0.47430797793095075</v>
      </c>
      <c r="I820" s="9247" t="n">
        <v>0.0031048446966521295</v>
      </c>
      <c r="J820" s="10398" t="n">
        <v>0.057577538561069286</v>
      </c>
      <c r="K820" s="11547" t="n">
        <v>0.7840409750506111</v>
      </c>
      <c r="L820" s="12696" t="n">
        <v>0.3742664131054006</v>
      </c>
      <c r="M820" s="13845" t="n">
        <v>0.0033874190229223073</v>
      </c>
      <c r="N820" s="14994" t="n">
        <v>0.0679789510759589</v>
      </c>
      <c r="O820" s="16145" t="n">
        <v>0.05113074956421236</v>
      </c>
      <c r="P820" s="17358" t="n">
        <v>-0.03555742230978243</v>
      </c>
      <c r="Q820" s="18509" t="n">
        <v>-0.011478695806503382</v>
      </c>
      <c r="R820" s="19660" t="n">
        <v>-0.010039141017041823</v>
      </c>
      <c r="S820" s="20748" t="n">
        <v>-0.02233856762104891</v>
      </c>
      <c r="T820" s="21836" t="n">
        <v>0.056826965248179644</v>
      </c>
      <c r="U820" s="22924" t="n">
        <v>-0.3930980217488297</v>
      </c>
      <c r="V820" s="24012" t="n">
        <v>0.016794744142656803</v>
      </c>
      <c r="W820" s="25098" t="n">
        <v>0.055648871650283066</v>
      </c>
      <c r="X820" t="n" s="26184">
        <v>0.30179846679014155</v>
      </c>
      <c r="Y820" t="n" s="27333">
        <v>0.6887002090394272</v>
      </c>
      <c r="Z820" t="n" s="28484">
        <v>0.611773171286058</v>
      </c>
      <c r="AA820" t="n" s="29695">
        <v>0.0</v>
      </c>
      <c r="AB820" t="n" s="30908">
        <v>0.0</v>
      </c>
      <c r="AC820" t="n" s="32121">
        <v>0.0699476973515086</v>
      </c>
      <c r="AD820" t="n" s="32596">
        <v>0.274440663163028</v>
      </c>
      <c r="AE820" t="n" s="33071">
        <v>0.0576383056677</v>
      </c>
      <c r="AF820" t="n" s="33546">
        <v>0.10183381591629201</v>
      </c>
      <c r="AG820" t="n" s="34021">
        <v>0.119008156044434</v>
      </c>
      <c r="AH820" t="n" s="34496">
        <v>0.0</v>
      </c>
      <c r="AI820" t="n" s="34971">
        <v>0.017630131528899</v>
      </c>
      <c r="AJ820" t="n" s="35446">
        <v>0.363102854654964</v>
      </c>
      <c r="AK820" t="n" s="35921">
        <v>0.023372466599747996</v>
      </c>
      <c r="AL820" t="n" s="36396">
        <v>0.007697345556049</v>
      </c>
      <c r="AM820" t="n" s="36871">
        <v>0.072970076143206</v>
      </c>
      <c r="AN820" t="n" s="37346">
        <v>-0.553878287004712</v>
      </c>
      <c r="AO820" t="n" s="37821">
        <v>1.1379895519174388</v>
      </c>
      <c r="AP820" t="n" s="38296">
        <v>-0.654174023647831</v>
      </c>
      <c r="AQ820" t="n" s="38771">
        <v>0.48381552826960783</v>
      </c>
      <c r="AR820" t="n" s="39246">
        <v>1.7921635755652696</v>
      </c>
      <c r="AS820" t="n" s="39839">
        <v>0.003183606826776552</v>
      </c>
      <c r="AT820" t="n" s="40432">
        <v>3.8374379810179085E-4</v>
      </c>
      <c r="AU820" t="n" s="41025">
        <v>0.0030692388171905728</v>
      </c>
      <c r="AV820" t="n" s="41618">
        <v>7.014501570517431E-4</v>
      </c>
      <c r="AW820" t="n" s="42211">
        <v>-9.28113119371613E-6</v>
      </c>
      <c r="AX820" t="n" s="42804">
        <v>5.130315252386235E-4</v>
      </c>
      <c r="AY820" t="n" s="43397">
        <v>1.5860073743736817E-4</v>
      </c>
      <c r="AZ820" t="n" s="43990">
        <v>0.003951502171681904</v>
      </c>
      <c r="BA820" t="n" s="44583">
        <v>-0.004281614475140595</v>
      </c>
      <c r="BB820" t="n" s="45176">
        <v>6.175836509337277E-4</v>
      </c>
      <c r="BC820" t="n" s="45769">
        <v>2.8030795108166507E-4</v>
      </c>
      <c r="BD820" t="n" s="46362">
        <v>4.234753442982648E-6</v>
      </c>
      <c r="BE820" t="n" s="46955">
        <v>-1.7828275826538404E-5</v>
      </c>
      <c r="BF820" t="n" s="47548">
        <v>-9.590644953247482E-5</v>
      </c>
      <c r="BG820" t="n" s="48141">
        <v>2.2641198623489305E-5</v>
      </c>
      <c r="BH820" t="n" s="48734">
        <v>0.008684420049227095</v>
      </c>
      <c r="BI820" t="n" s="49327">
        <v>-2.9391246774916708E-5</v>
      </c>
      <c r="BJ820" t="s" s="49802">
        <v>2556</v>
      </c>
      <c r="BK820" t="s" s="50277">
        <v>2565</v>
      </c>
      <c r="BL820" t="n" s="50752">
        <v>0.08796508610248566</v>
      </c>
      <c r="BM820" t="s" s="51227">
        <v>2571</v>
      </c>
      <c r="BN820" t="s" s="51702">
        <v>2565</v>
      </c>
      <c r="BO820" t="n" s="52177">
        <v>-0.024153802543878555</v>
      </c>
    </row>
    <row r="821" spans="1:23" x14ac:dyDescent="0.25">
      <c r="A821" s="116" t="str">
        <f>IF(ISBLANK(TBL_DATA[[#This Row],[Row.names]]), "",   DATE(YEAR(TBL_DATA[[#This Row],[Row.names]]), MONTH(TBL_DATA[[#This Row],[Row.names]]), DAY(TBL_DATA[[#This Row],[Row.names]])))</f>
        <v/>
      </c>
      <c r="B821" s="1005" t="s">
        <v>948</v>
      </c>
      <c r="C821" s="2218" t="s">
        <v>2161</v>
      </c>
      <c r="D821" s="3431" t="n">
        <v>0.003762189164342762</v>
      </c>
      <c r="E821" s="4644" t="n">
        <v>0.18708130448170257</v>
      </c>
      <c r="F821" s="5795" t="n">
        <v>0.02679769210063343</v>
      </c>
      <c r="G821" s="6946" t="n">
        <v>0.3790217781086372</v>
      </c>
      <c r="H821" s="8097" t="n">
        <v>0.45246215916644755</v>
      </c>
      <c r="I821" s="9248" t="n">
        <v>0.0031067073042873993</v>
      </c>
      <c r="J821" s="10399" t="n">
        <v>0.05362967186289014</v>
      </c>
      <c r="K821" s="11548" t="n">
        <v>0.7493635646650056</v>
      </c>
      <c r="L821" s="12697" t="n">
        <v>0.34726156649895784</v>
      </c>
      <c r="M821" s="13846" t="n">
        <v>0.0033920548124203777</v>
      </c>
      <c r="N821" s="14995" t="n">
        <v>0.06664898491857278</v>
      </c>
      <c r="O821" s="16146" t="n">
        <v>0.05113074956421236</v>
      </c>
      <c r="P821" s="17359" t="n">
        <v>-0.03192900689436551</v>
      </c>
      <c r="Q821" s="18510" t="n">
        <v>-0.0113170932505677</v>
      </c>
      <c r="R821" s="19661" t="n">
        <v>-0.009905702460717546</v>
      </c>
      <c r="S821" s="20749" t="n">
        <v>-0.025935270055441717</v>
      </c>
      <c r="T821" s="21837" t="n">
        <v>0.0565164923568538</v>
      </c>
      <c r="U821" s="22925" t="n">
        <v>-0.4588973762151134</v>
      </c>
      <c r="V821" s="24013" t="n">
        <v>0.022873698955493627</v>
      </c>
      <c r="W821" s="25099" t="n">
        <v>0.05605367493085017</v>
      </c>
      <c r="X821" t="n" s="26185">
        <v>0.40806778473867134</v>
      </c>
      <c r="Y821" t="n" s="27334">
        <v>0.6726530748955567</v>
      </c>
      <c r="Z821" t="n" s="28485">
        <v>0.5892890347689815</v>
      </c>
      <c r="AA821" t="n" s="29696">
        <v>0.0</v>
      </c>
      <c r="AB821" t="n" s="30909">
        <v>0.0</v>
      </c>
      <c r="AC821" t="n" s="32122">
        <v>0.06710494175934348</v>
      </c>
      <c r="AD821" t="n" s="32597">
        <v>0.249809260820893</v>
      </c>
      <c r="AE821" t="n" s="33072">
        <v>0.056658776254366</v>
      </c>
      <c r="AF821" t="n" s="33547">
        <v>0.11406627082858702</v>
      </c>
      <c r="AG821" t="n" s="34022">
        <v>0.11821461328379501</v>
      </c>
      <c r="AH821" t="n" s="34497">
        <v>0.0</v>
      </c>
      <c r="AI821" t="n" s="34972">
        <v>0.01710858297482</v>
      </c>
      <c r="AJ821" t="n" s="35447">
        <v>0.3628805300086139</v>
      </c>
      <c r="AK821" t="n" s="35922">
        <v>0.023512083465099004</v>
      </c>
      <c r="AL821" t="n" s="36397">
        <v>0.012376985378759</v>
      </c>
      <c r="AM821" t="n" s="36872">
        <v>0.07057232153295401</v>
      </c>
      <c r="AN821" t="n" s="37347">
        <v>-0.551904634209216</v>
      </c>
      <c r="AO821" t="n" s="37822">
        <v>1.1328014346318456</v>
      </c>
      <c r="AP821" t="n" s="38297">
        <v>-0.659506644293175</v>
      </c>
      <c r="AQ821" t="n" s="38772">
        <v>0.4732947903386706</v>
      </c>
      <c r="AR821" t="n" s="39247">
        <v>1.7923080789250205</v>
      </c>
      <c r="AS821" t="n" s="39840">
        <v>0.003242851693783384</v>
      </c>
      <c r="AT821" t="n" s="40433">
        <v>3.8535052073494666E-4</v>
      </c>
      <c r="AU821" t="n" s="41026">
        <v>0.0028386339231047503</v>
      </c>
      <c r="AV821" t="n" s="41619">
        <v>7.824934666636128E-4</v>
      </c>
      <c r="AW821" t="n" s="42212">
        <v>-9.22087787924239E-6</v>
      </c>
      <c r="AX821" t="n" s="42805">
        <v>4.74160904951591E-4</v>
      </c>
      <c r="AY821" t="n" s="43398">
        <v>1.581410617348658E-4</v>
      </c>
      <c r="AZ821" t="n" s="43991">
        <v>0.003530996422158868</v>
      </c>
      <c r="BA821" t="n" s="44584">
        <v>-0.0037763412514577703</v>
      </c>
      <c r="BB821" t="n" s="45177">
        <v>6.023024291154022E-4</v>
      </c>
      <c r="BC821" t="n" s="45770">
        <v>2.688190107753291E-4</v>
      </c>
      <c r="BD821" t="n" s="46363">
        <v>4.5400011457838536E-6</v>
      </c>
      <c r="BE821" t="n" s="46956">
        <v>-1.911446030554385E-5</v>
      </c>
      <c r="BF821" t="n" s="47549">
        <v>-1.0282715053524056E-4</v>
      </c>
      <c r="BG821" t="n" s="48142">
        <v>2.4274627535986803E-5</v>
      </c>
      <c r="BH821" t="n" s="48735">
        <v>0.008622827293632673</v>
      </c>
      <c r="BI821" t="n" s="49328">
        <v>-3.1513007787922286E-5</v>
      </c>
      <c r="BJ821" t="s" s="49803">
        <v>2556</v>
      </c>
      <c r="BK821" t="s" s="50278">
        <v>2565</v>
      </c>
      <c r="BL821" t="n" s="50753">
        <v>0.0856475904583931</v>
      </c>
      <c r="BM821" t="s" s="51228">
        <v>2566</v>
      </c>
      <c r="BN821" t="s" s="51703">
        <v>2565</v>
      </c>
      <c r="BO821" t="n" s="52178">
        <v>-0.01930745504796505</v>
      </c>
    </row>
    <row r="822" spans="1:23" x14ac:dyDescent="0.25">
      <c r="A822" s="116" t="str">
        <f>IF(ISBLANK(TBL_DATA[[#This Row],[Row.names]]), "",   DATE(YEAR(TBL_DATA[[#This Row],[Row.names]]), MONTH(TBL_DATA[[#This Row],[Row.names]]), DAY(TBL_DATA[[#This Row],[Row.names]])))</f>
        <v/>
      </c>
      <c r="B822" s="1006" t="s">
        <v>949</v>
      </c>
      <c r="C822" s="2219" t="s">
        <v>2162</v>
      </c>
      <c r="D822" s="3432" t="n">
        <v>0.0019822661637609222</v>
      </c>
      <c r="E822" s="4645" t="n">
        <v>0.1894344155852099</v>
      </c>
      <c r="F822" s="5796" t="n">
        <v>0.00892533009838048</v>
      </c>
      <c r="G822" s="6947" t="n">
        <v>0.3682864550751792</v>
      </c>
      <c r="H822" s="8098" t="n">
        <v>0.44799790292565683</v>
      </c>
      <c r="I822" s="9249" t="n">
        <v>0.003125907481328797</v>
      </c>
      <c r="J822" s="10400" t="n">
        <v>0.03764148424795777</v>
      </c>
      <c r="K822" s="11549" t="n">
        <v>0.7308181626905177</v>
      </c>
      <c r="L822" s="12698" t="n">
        <v>0.34619038935855234</v>
      </c>
      <c r="M822" s="13847" t="n">
        <v>0.0034019772588926955</v>
      </c>
      <c r="N822" s="14996" t="n">
        <v>0.06678916692736951</v>
      </c>
      <c r="O822" s="16147" t="n">
        <v>0.05113074956421236</v>
      </c>
      <c r="P822" s="17360" t="n">
        <v>-0.03001003252061374</v>
      </c>
      <c r="Q822" s="18511" t="n">
        <v>-0.011312314101879902</v>
      </c>
      <c r="R822" s="19662" t="n">
        <v>-0.00989795475074768</v>
      </c>
      <c r="S822" s="20750" t="n">
        <v>-0.038243802794638015</v>
      </c>
      <c r="T822" s="21838" t="n">
        <v>0.05655948804614841</v>
      </c>
      <c r="U822" s="22926" t="n">
        <v>-0.676169536107432</v>
      </c>
      <c r="V822" s="24014" t="n">
        <v>0.0103538487181567</v>
      </c>
      <c r="W822" s="25100" t="n">
        <v>0.05608601376902002</v>
      </c>
      <c r="X822" t="n" s="26186">
        <v>0.184606607287106</v>
      </c>
      <c r="Y822" t="n" s="27335">
        <v>0.6693264546733954</v>
      </c>
      <c r="Z822" t="n" s="28486">
        <v>0.5883794603472765</v>
      </c>
      <c r="AA822" t="n" s="29697">
        <v>0.0</v>
      </c>
      <c r="AB822" t="n" s="30910">
        <v>0.0</v>
      </c>
      <c r="AC822" t="n" s="32123">
        <v>0.06629762237603516</v>
      </c>
      <c r="AD822" t="n" s="32598">
        <v>0.25899694731467904</v>
      </c>
      <c r="AE822" t="n" s="33073">
        <v>0.05651053100367</v>
      </c>
      <c r="AF822" t="n" s="33548">
        <v>0.141181593947634</v>
      </c>
      <c r="AG822" t="n" s="34023">
        <v>0.118834169123386</v>
      </c>
      <c r="AH822" t="n" s="34498">
        <v>0.0</v>
      </c>
      <c r="AI822" t="n" s="34973">
        <v>0.017471778303943</v>
      </c>
      <c r="AJ822" t="n" s="35448">
        <v>0.34464018364835997</v>
      </c>
      <c r="AK822" t="n" s="35923">
        <v>0.018600430996412</v>
      </c>
      <c r="AL822" t="n" s="36398">
        <v>0.011784861567543001</v>
      </c>
      <c r="AM822" t="n" s="36873">
        <v>0.07168758630500599</v>
      </c>
      <c r="AN822" t="n" s="37348">
        <v>-0.513782533531246</v>
      </c>
      <c r="AO822" t="n" s="37823">
        <v>1.1575539792936542</v>
      </c>
      <c r="AP822" t="n" s="38298">
        <v>-0.6316284306142671</v>
      </c>
      <c r="AQ822" t="n" s="38773">
        <v>0.5259255486793871</v>
      </c>
      <c r="AR822" t="n" s="39248">
        <v>1.7891824099079212</v>
      </c>
      <c r="AS822" t="n" s="39841">
        <v>0.003745924945627096</v>
      </c>
      <c r="AT822" t="n" s="40434">
        <v>3.534735550167888E-4</v>
      </c>
      <c r="AU822" t="n" s="41027">
        <v>0.003131705041407358</v>
      </c>
      <c r="AV822" t="n" s="41620">
        <v>8.888855567184373E-4</v>
      </c>
      <c r="AW822" t="n" s="42213">
        <v>-6.156238889046716E-6</v>
      </c>
      <c r="AX822" t="n" s="42806">
        <v>4.6412795489410465E-4</v>
      </c>
      <c r="AY822" t="n" s="43399">
        <v>1.0238111310154973E-4</v>
      </c>
      <c r="AZ822" t="n" s="43992">
        <v>0.003425937921324568</v>
      </c>
      <c r="BA822" t="n" s="44585">
        <v>-0.0033189559485096677</v>
      </c>
      <c r="BB822" t="n" s="45178">
        <v>3.67018473401449E-4</v>
      </c>
      <c r="BC822" t="n" s="45771">
        <v>9.158593776441651E-4</v>
      </c>
      <c r="BD822" t="n" s="46364">
        <v>2.1655298884373763E-6</v>
      </c>
      <c r="BE822" t="n" s="46957">
        <v>-9.114746394041398E-6</v>
      </c>
      <c r="BF822" t="n" s="47550">
        <v>-4.902905114272848E-5</v>
      </c>
      <c r="BG822" t="n" s="48143">
        <v>1.1575313863352837E-5</v>
      </c>
      <c r="BH822" t="n" s="48736">
        <v>0.01012962835985591</v>
      </c>
      <c r="BI822" t="n" s="49329">
        <v>-1.5023654334128964E-5</v>
      </c>
      <c r="BJ822" t="s" s="49804">
        <v>2558</v>
      </c>
      <c r="BK822" t="s" s="50279">
        <v>2565</v>
      </c>
      <c r="BL822" t="n" s="50754">
        <v>0.08595118671655655</v>
      </c>
      <c r="BM822" t="s" s="51229">
        <v>2566</v>
      </c>
      <c r="BN822" t="s" s="51704">
        <v>2565</v>
      </c>
      <c r="BO822" t="n" s="52179">
        <v>-0.019503802061080933</v>
      </c>
    </row>
    <row r="823" spans="1:23" x14ac:dyDescent="0.25">
      <c r="A823" s="116" t="str">
        <f>IF(ISBLANK(TBL_DATA[[#This Row],[Row.names]]), "",   DATE(YEAR(TBL_DATA[[#This Row],[Row.names]]), MONTH(TBL_DATA[[#This Row],[Row.names]]), DAY(TBL_DATA[[#This Row],[Row.names]])))</f>
        <v/>
      </c>
      <c r="B823" s="1007" t="s">
        <v>950</v>
      </c>
      <c r="C823" s="2220" t="s">
        <v>2163</v>
      </c>
      <c r="D823" s="3433" t="n">
        <v>1.4485167882206604E-4</v>
      </c>
      <c r="E823" s="4646" t="n">
        <v>0.1896067071571561</v>
      </c>
      <c r="F823" s="5797" t="n">
        <v>-0.005404551649435985</v>
      </c>
      <c r="G823" s="6948" t="n">
        <v>0.359675452403777</v>
      </c>
      <c r="H823" s="8099" t="n">
        <v>0.43648772053751617</v>
      </c>
      <c r="I823" s="9250" t="n">
        <v>0.003152124993320478</v>
      </c>
      <c r="J823" s="10401" t="n">
        <v>0.021834522155615543</v>
      </c>
      <c r="K823" s="11550" t="n">
        <v>0.7073127847938553</v>
      </c>
      <c r="L823" s="12699" t="n">
        <v>0.33317507931099544</v>
      </c>
      <c r="M823" s="13848" t="n">
        <v>0.0034289223426347327</v>
      </c>
      <c r="N823" s="14997" t="n">
        <v>0.06665795853469884</v>
      </c>
      <c r="O823" s="16148" t="n">
        <v>0.05113074956421236</v>
      </c>
      <c r="P823" s="17361" t="n">
        <v>-0.02986952784538377</v>
      </c>
      <c r="Q823" s="18512" t="n">
        <v>-0.011318354429986147</v>
      </c>
      <c r="R823" s="19663" t="n">
        <v>-0.009906773610547884</v>
      </c>
      <c r="S823" s="20751" t="n">
        <v>-0.052703348399332106</v>
      </c>
      <c r="T823" s="21839" t="n">
        <v>0.05645914297967916</v>
      </c>
      <c r="U823" s="22927" t="n">
        <v>-0.9334776551302091</v>
      </c>
      <c r="V823" s="24015" t="n">
        <v>-0.0021386543276590286</v>
      </c>
      <c r="W823" s="25101" t="n">
        <v>0.05632661516600528</v>
      </c>
      <c r="X823" t="n" s="26187">
        <v>-0.03796880606718522</v>
      </c>
      <c r="Y823" t="n" s="27336">
        <v>0.6606721732731871</v>
      </c>
      <c r="Z823" t="n" s="28487">
        <v>0.5772132009153944</v>
      </c>
      <c r="AA823" t="n" s="29698">
        <v>0.0</v>
      </c>
      <c r="AB823" t="n" s="30911">
        <v>0.0</v>
      </c>
      <c r="AC823" t="n" s="32124">
        <v>0.06407927318681046</v>
      </c>
      <c r="AD823" t="n" s="32599">
        <v>0.257210855294577</v>
      </c>
      <c r="AE823" t="n" s="33074">
        <v>0.055912980346641</v>
      </c>
      <c r="AF823" t="n" s="33549">
        <v>0.15317187877838698</v>
      </c>
      <c r="AG823" t="n" s="34024">
        <v>0.122734781281781</v>
      </c>
      <c r="AH823" t="n" s="34499">
        <v>0.0</v>
      </c>
      <c r="AI823" t="n" s="34974">
        <v>0.017469547231249</v>
      </c>
      <c r="AJ823" t="n" s="35449">
        <v>0.349549766917631</v>
      </c>
      <c r="AK823" t="n" s="35924">
        <v>0.020590653110054997</v>
      </c>
      <c r="AL823" t="n" s="36399">
        <v>0.013311313418568999</v>
      </c>
      <c r="AM823" t="n" s="36874">
        <v>0.074390476683042</v>
      </c>
      <c r="AN823" t="n" s="37349">
        <v>-0.5102032937052511</v>
      </c>
      <c r="AO823" t="n" s="37824">
        <v>1.1596137008667304</v>
      </c>
      <c r="AP823" t="n" s="38299">
        <v>-0.605474741510049</v>
      </c>
      <c r="AQ823" t="n" s="38774">
        <v>0.5541389593566814</v>
      </c>
      <c r="AR823" t="n" s="39249">
        <v>1.7650884423767794</v>
      </c>
      <c r="AS823" t="n" s="39842">
        <v>0.0036318348278164474</v>
      </c>
      <c r="AT823" t="n" s="40435">
        <v>3.419014223982718E-4</v>
      </c>
      <c r="AU823" t="n" s="41028">
        <v>0.003042025326349654</v>
      </c>
      <c r="AV823" t="n" s="41621">
        <v>8.657969396326214E-4</v>
      </c>
      <c r="AW823" t="n" s="42214">
        <v>-5.9127794238407505E-6</v>
      </c>
      <c r="AX823" t="n" s="42807">
        <v>4.4770373673930415E-4</v>
      </c>
      <c r="AY823" t="n" s="43400">
        <v>1.0142635597319453E-4</v>
      </c>
      <c r="AZ823" t="n" s="43993">
        <v>0.0033226872736829</v>
      </c>
      <c r="BA823" t="n" s="44586">
        <v>-0.0032276900416359383</v>
      </c>
      <c r="BB823" t="n" s="45179">
        <v>3.6316348053319245E-4</v>
      </c>
      <c r="BC823" t="n" s="45772">
        <v>8.839679180063729E-4</v>
      </c>
      <c r="BD823" t="n" s="46365">
        <v>2.0321342470020107E-6</v>
      </c>
      <c r="BE823" t="n" s="46958">
        <v>-8.553078510230975E-6</v>
      </c>
      <c r="BF823" t="n" s="47551">
        <v>-4.600746695122196E-5</v>
      </c>
      <c r="BG823" t="n" s="48144">
        <v>1.0862016330671592E-5</v>
      </c>
      <c r="BH823" t="n" s="48737">
        <v>0.00982266846457464</v>
      </c>
      <c r="BI823" t="n" s="49330">
        <v>-1.4097609618681245E-5</v>
      </c>
      <c r="BJ823" t="s" s="49805">
        <v>2556</v>
      </c>
      <c r="BK823" t="s" s="50280">
        <v>2565</v>
      </c>
      <c r="BL823" t="n" s="50755">
        <v>0.08434940874576569</v>
      </c>
      <c r="BM823" t="s" s="51230">
        <v>2566</v>
      </c>
      <c r="BN823" t="s" s="51705">
        <v>2565</v>
      </c>
      <c r="BO823" t="n" s="52180">
        <v>-0.019505981355905533</v>
      </c>
    </row>
    <row r="824" spans="1:23" x14ac:dyDescent="0.25">
      <c r="A824" s="116" t="str">
        <f>IF(ISBLANK(TBL_DATA[[#This Row],[Row.names]]), "",   DATE(YEAR(TBL_DATA[[#This Row],[Row.names]]), MONTH(TBL_DATA[[#This Row],[Row.names]]), DAY(TBL_DATA[[#This Row],[Row.names]])))</f>
        <v/>
      </c>
      <c r="B824" s="1008" t="s">
        <v>951</v>
      </c>
      <c r="C824" s="2221" t="s">
        <v>2164</v>
      </c>
      <c r="D824" s="3434" t="n">
        <v>-0.001849702968762026</v>
      </c>
      <c r="E824" s="4647" t="n">
        <v>0.1874062880992684</v>
      </c>
      <c r="F824" s="5798" t="n">
        <v>-0.04828961453276093</v>
      </c>
      <c r="G824" s="6949" t="n">
        <v>0.3158170220106968</v>
      </c>
      <c r="H824" s="8100" t="n">
        <v>0.37348653888692407</v>
      </c>
      <c r="I824" s="9251" t="n">
        <v>0.00331960098905021</v>
      </c>
      <c r="J824" s="10402" t="n">
        <v>-0.013264816910252053</v>
      </c>
      <c r="K824" s="11551" t="n">
        <v>0.6724510767992857</v>
      </c>
      <c r="L824" s="12700" t="n">
        <v>0.31314992437263917</v>
      </c>
      <c r="M824" s="13849" t="n">
        <v>0.0034757750164423062</v>
      </c>
      <c r="N824" s="14998" t="n">
        <v>0.06657649882462856</v>
      </c>
      <c r="O824" s="16149" t="n">
        <v>0.05126440436880927</v>
      </c>
      <c r="P824" s="17362" t="n">
        <v>-0.031663981059814605</v>
      </c>
      <c r="Q824" s="18513" t="n">
        <v>-0.011366557019470968</v>
      </c>
      <c r="R824" s="19664" t="n">
        <v>-0.009956701229823893</v>
      </c>
      <c r="S824" s="20752" t="n">
        <v>-0.07050276461812333</v>
      </c>
      <c r="T824" s="21840" t="n">
        <v>0.05800610072469599</v>
      </c>
      <c r="U824" s="22928" t="n">
        <v>-1.2154370615728511</v>
      </c>
      <c r="V824" s="24016" t="n">
        <v>-0.01464489371893829</v>
      </c>
      <c r="W824" s="25102" t="n">
        <v>0.05696555938271324</v>
      </c>
      <c r="X824" t="n" s="26188">
        <v>-0.2570832951985797</v>
      </c>
      <c r="Y824" t="n" s="27337">
        <v>0.6111354505237968</v>
      </c>
      <c r="Z824" t="n" s="28488">
        <v>0.559598002473775</v>
      </c>
      <c r="AA824" t="n" s="29699">
        <v>0.0</v>
      </c>
      <c r="AB824" t="n" s="30912">
        <v>0.0</v>
      </c>
      <c r="AC824" t="n" s="32125">
        <v>0.06146367657346841</v>
      </c>
      <c r="AD824" t="n" s="32600">
        <v>0.264122177426449</v>
      </c>
      <c r="AE824" t="n" s="33075">
        <v>0.056722599241602</v>
      </c>
      <c r="AF824" t="n" s="33550">
        <v>0.15210642345119899</v>
      </c>
      <c r="AG824" t="n" s="34025">
        <v>0.12073824092327201</v>
      </c>
      <c r="AH824" t="n" s="34500">
        <v>0.0</v>
      </c>
      <c r="AI824" t="n" s="34975">
        <v>0.017710760078262</v>
      </c>
      <c r="AJ824" t="n" s="35450">
        <v>0.34888463386428303</v>
      </c>
      <c r="AK824" t="n" s="35925">
        <v>0.019554526659802</v>
      </c>
      <c r="AL824" t="n" s="36400">
        <v>0.011309487112858998</v>
      </c>
      <c r="AM824" t="n" s="36875">
        <v>0.07807629699545701</v>
      </c>
      <c r="AN824" t="n" s="37350">
        <v>-0.5095434258706351</v>
      </c>
      <c r="AO824" t="n" s="37825">
        <v>1.177442405971781</v>
      </c>
      <c r="AP824" t="n" s="38300">
        <v>-0.617760686089231</v>
      </c>
      <c r="AQ824" t="n" s="38775">
        <v>0.55968171988255</v>
      </c>
      <c r="AR824" t="n" s="39250">
        <v>1.795203092061012</v>
      </c>
      <c r="AS824" t="n" s="39843">
        <v>0.0036478755231011593</v>
      </c>
      <c r="AT824" t="n" s="40436">
        <v>3.412876101983826E-4</v>
      </c>
      <c r="AU824" t="n" s="41029">
        <v>0.002872900548925718</v>
      </c>
      <c r="AV824" t="n" s="41622">
        <v>8.363725561103472E-4</v>
      </c>
      <c r="AW824" t="n" s="42215">
        <v>-5.304383418485815E-6</v>
      </c>
      <c r="AX824" t="n" s="42808">
        <v>4.4347524366697725E-4</v>
      </c>
      <c r="AY824" t="n" s="43401">
        <v>9.979330352132695E-5</v>
      </c>
      <c r="AZ824" t="n" s="43994">
        <v>0.0033828347544961317</v>
      </c>
      <c r="BA824" t="n" s="44587">
        <v>-0.0032706817639706386</v>
      </c>
      <c r="BB824" t="n" s="45180">
        <v>3.7392500891385907E-4</v>
      </c>
      <c r="BC824" t="n" s="45773">
        <v>8.880692324149248E-4</v>
      </c>
      <c r="BD824" t="n" s="46366">
        <v>1.5147886402957443E-6</v>
      </c>
      <c r="BE824" t="n" s="46959">
        <v>-6.374269478215886E-6</v>
      </c>
      <c r="BF824" t="n" s="47552">
        <v>-3.4285412719190334E-5</v>
      </c>
      <c r="BG824" t="n" s="48145">
        <v>8.094997124848375E-6</v>
      </c>
      <c r="BH824" t="n" s="48738">
        <v>0.009652102208993154</v>
      </c>
      <c r="BI824" t="n" s="49331">
        <v>-1.0504678601189731E-5</v>
      </c>
      <c r="BJ824" t="s" s="49806">
        <v>2556</v>
      </c>
      <c r="BK824" t="s" s="50281">
        <v>2565</v>
      </c>
      <c r="BL824" t="n" s="50756">
        <v>0.08620353043079376</v>
      </c>
      <c r="BM824" t="s" s="51231">
        <v>2566</v>
      </c>
      <c r="BN824" t="s" s="51706">
        <v>2565</v>
      </c>
      <c r="BO824" t="n" s="52181">
        <v>-0.019915595650672913</v>
      </c>
    </row>
    <row r="825" spans="1:23" x14ac:dyDescent="0.25">
      <c r="A825" s="116" t="str">
        <f>IF(ISBLANK(TBL_DATA[[#This Row],[Row.names]]), "",   DATE(YEAR(TBL_DATA[[#This Row],[Row.names]]), MONTH(TBL_DATA[[#This Row],[Row.names]]), DAY(TBL_DATA[[#This Row],[Row.names]])))</f>
        <v/>
      </c>
      <c r="B825" s="1009" t="s">
        <v>952</v>
      </c>
      <c r="C825" s="2222" t="s">
        <v>2165</v>
      </c>
      <c r="D825" s="3435" t="n">
        <v>-0.0029666784120981195</v>
      </c>
      <c r="E825" s="4648" t="n">
        <v>0.1838836354979747</v>
      </c>
      <c r="F825" s="5799" t="n">
        <v>-0.03372030138382598</v>
      </c>
      <c r="G825" s="6950" t="n">
        <v>0.3175489835820312</v>
      </c>
      <c r="H825" s="8101" t="n">
        <v>0.3850489079947354</v>
      </c>
      <c r="I825" s="9252" t="n">
        <v>0.003275317714139301</v>
      </c>
      <c r="J825" s="10403" t="n">
        <v>-0.0013054704119067617</v>
      </c>
      <c r="K825" s="11552" t="n">
        <v>0.682641782959741</v>
      </c>
      <c r="L825" s="12701" t="n">
        <v>0.32517992133110496</v>
      </c>
      <c r="M825" s="13850" t="n">
        <v>0.003431050763195655</v>
      </c>
      <c r="N825" s="14999" t="n">
        <v>0.0663030361230718</v>
      </c>
      <c r="O825" s="16150" t="n">
        <v>0.05088650021747097</v>
      </c>
      <c r="P825" s="17363" t="n">
        <v>-0.03453672262286156</v>
      </c>
      <c r="Q825" s="18514" t="n">
        <v>-0.011299916815669477</v>
      </c>
      <c r="R825" s="19665" t="n">
        <v>-0.00989585200301652</v>
      </c>
      <c r="S825" s="20753" t="n">
        <v>-0.07361200626808861</v>
      </c>
      <c r="T825" s="21841" t="n">
        <v>0.05795129123412937</v>
      </c>
      <c r="U825" s="22929" t="n">
        <v>-1.2702392768210857</v>
      </c>
      <c r="V825" s="24017" t="n">
        <v>-0.02135553812329405</v>
      </c>
      <c r="W825" s="25103" t="n">
        <v>0.05697409036229686</v>
      </c>
      <c r="X825" t="n" s="26189">
        <v>-0.3748289439549574</v>
      </c>
      <c r="Y825" t="n" s="27338">
        <v>0.620523092233267</v>
      </c>
      <c r="Z825" t="n" s="28489">
        <v>0.5702454921620205</v>
      </c>
      <c r="AA825" t="n" s="29700">
        <v>0.0</v>
      </c>
      <c r="AB825" t="n" s="30913">
        <v>0.0</v>
      </c>
      <c r="AC825" t="n" s="32126">
        <v>0.05968379118939754</v>
      </c>
      <c r="AD825" t="n" s="32601">
        <v>0.264225545904568</v>
      </c>
      <c r="AE825" t="n" s="33076">
        <v>0.056731018785681</v>
      </c>
      <c r="AF825" t="n" s="33551">
        <v>0.147816337899734</v>
      </c>
      <c r="AG825" t="n" s="34026">
        <v>0.121154246723715</v>
      </c>
      <c r="AH825" t="n" s="34501">
        <v>-0.005117898061471</v>
      </c>
      <c r="AI825" t="n" s="34976">
        <v>0.028472402252706</v>
      </c>
      <c r="AJ825" t="n" s="35451">
        <v>0.347439125668341</v>
      </c>
      <c r="AK825" t="n" s="35926">
        <v>0.019194747271720002</v>
      </c>
      <c r="AL825" t="n" s="36401">
        <v>0.011332913591609</v>
      </c>
      <c r="AM825" t="n" s="36876">
        <v>0.079027340811162</v>
      </c>
      <c r="AN825" t="n" s="37351">
        <v>-0.502297081566957</v>
      </c>
      <c r="AO825" t="n" s="37826">
        <v>1.1837010779822958</v>
      </c>
      <c r="AP825" t="n" s="38301">
        <v>-0.6157223787014879</v>
      </c>
      <c r="AQ825" t="n" s="38776">
        <v>0.5679786992808079</v>
      </c>
      <c r="AR825" t="n" s="39251">
        <v>1.7994234566837837</v>
      </c>
      <c r="AS825" t="n" s="39844">
        <v>0.0036270189728113333</v>
      </c>
      <c r="AT825" t="n" s="40437">
        <v>3.5101569878509905E-4</v>
      </c>
      <c r="AU825" t="n" s="41030">
        <v>0.0028740617516257692</v>
      </c>
      <c r="AV825" t="n" s="41623">
        <v>8.596559356271506E-4</v>
      </c>
      <c r="AW825" t="n" s="42216">
        <v>-4.943669717844695E-6</v>
      </c>
      <c r="AX825" t="n" s="42809">
        <v>4.3864345416164125E-4</v>
      </c>
      <c r="AY825" t="n" s="43402">
        <v>1.0192994926015002E-4</v>
      </c>
      <c r="AZ825" t="n" s="43995">
        <v>0.003292251798718384</v>
      </c>
      <c r="BA825" t="n" s="44588">
        <v>-0.0033805477852969154</v>
      </c>
      <c r="BB825" t="n" s="45181">
        <v>3.875434369554758E-4</v>
      </c>
      <c r="BC825" t="n" s="45774">
        <v>8.080658292452207E-4</v>
      </c>
      <c r="BD825" t="n" s="46367">
        <v>1.2411747590056426E-6</v>
      </c>
      <c r="BE825" t="n" s="46960">
        <v>-5.221998819019937E-6</v>
      </c>
      <c r="BF825" t="n" s="47553">
        <v>-2.808625614030785E-5</v>
      </c>
      <c r="BG825" t="n" s="48146">
        <v>6.631650875984073E-6</v>
      </c>
      <c r="BH825" t="n" s="48739">
        <v>0.009388735420346793</v>
      </c>
      <c r="BI825" t="n" s="49332">
        <v>-8.60461884699103E-6</v>
      </c>
      <c r="BJ825" t="s" s="49807">
        <v>2556</v>
      </c>
      <c r="BK825" t="s" s="50282">
        <v>2565</v>
      </c>
      <c r="BL825" t="n" s="50757">
        <v>0.08609380573034286</v>
      </c>
      <c r="BM825" t="s" s="51232">
        <v>2566</v>
      </c>
      <c r="BN825" t="s" s="51707">
        <v>2565</v>
      </c>
      <c r="BO825" t="n" s="52182">
        <v>-0.020189933478832245</v>
      </c>
    </row>
    <row r="826" spans="1:23" x14ac:dyDescent="0.25">
      <c r="A826" s="116" t="str">
        <f>IF(ISBLANK(TBL_DATA[[#This Row],[Row.names]]), "",   DATE(YEAR(TBL_DATA[[#This Row],[Row.names]]), MONTH(TBL_DATA[[#This Row],[Row.names]]), DAY(TBL_DATA[[#This Row],[Row.names]])))</f>
        <v/>
      </c>
      <c r="B826" s="1010" t="s">
        <v>953</v>
      </c>
      <c r="C826" s="2223" t="s">
        <v>2166</v>
      </c>
      <c r="D826" s="3436" t="n">
        <v>0.008840804622778121</v>
      </c>
      <c r="E826" s="4649" t="n">
        <v>0.1943501194155166</v>
      </c>
      <c r="F826" s="5800" t="n">
        <v>-0.007168585328865662</v>
      </c>
      <c r="G826" s="6951" t="n">
        <v>0.3305070125234466</v>
      </c>
      <c r="H826" s="8102" t="n">
        <v>0.4042648427263223</v>
      </c>
      <c r="I826" s="9253" t="n">
        <v>0.0033282155894870193</v>
      </c>
      <c r="J826" s="10404" t="n">
        <v>0.03130886019746093</v>
      </c>
      <c r="K826" s="11553" t="n">
        <v>0.7147525752237643</v>
      </c>
      <c r="L826" s="12702" t="n">
        <v>0.3451182248016462</v>
      </c>
      <c r="M826" s="13851" t="n">
        <v>0.0034895247858498083</v>
      </c>
      <c r="N826" s="15000" t="n">
        <v>0.06845183668946442</v>
      </c>
      <c r="O826" s="16151" t="n">
        <v>0.05045970931427013</v>
      </c>
      <c r="P826" s="17364" t="n">
        <v>-0.026001250417103217</v>
      </c>
      <c r="Q826" s="18515" t="n">
        <v>-0.01146528342469018</v>
      </c>
      <c r="R826" s="19666" t="n">
        <v>-0.010015714583246137</v>
      </c>
      <c r="S826" s="20754" t="n">
        <v>-0.0388574685434534</v>
      </c>
      <c r="T826" s="21842" t="n">
        <v>0.05507273297446847</v>
      </c>
      <c r="U826" s="22930" t="n">
        <v>-0.7055663745880849</v>
      </c>
      <c r="V826" s="24018" t="n">
        <v>0.013436571253587992</v>
      </c>
      <c r="W826" s="25104" t="n">
        <v>0.054376081784224664</v>
      </c>
      <c r="X826" t="n" s="26190">
        <v>0.24710444027407188</v>
      </c>
      <c r="Y826" t="n" s="27339">
        <v>0.63581824661323</v>
      </c>
      <c r="Z826" t="n" s="28490">
        <v>0.5874676372377002</v>
      </c>
      <c r="AA826" t="n" s="29701">
        <v>0.0</v>
      </c>
      <c r="AB826" t="n" s="30914">
        <v>0.0</v>
      </c>
      <c r="AC826" t="n" s="32127">
        <v>0.059010743770045906</v>
      </c>
      <c r="AD826" t="n" s="32602">
        <v>0.26636123719778804</v>
      </c>
      <c r="AE826" t="n" s="33077">
        <v>0.056292361303744</v>
      </c>
      <c r="AF826" t="n" s="33552">
        <v>0.14371781690063498</v>
      </c>
      <c r="AG826" t="n" s="34027">
        <v>0.125966641685239</v>
      </c>
      <c r="AH826" t="n" s="34502">
        <v>-0.006310712834227</v>
      </c>
      <c r="AI826" t="n" s="34977">
        <v>0.023486067815749998</v>
      </c>
      <c r="AJ826" t="n" s="35452">
        <v>0.352319904942671</v>
      </c>
      <c r="AK826" t="n" s="35927">
        <v>0.021402442813136004</v>
      </c>
      <c r="AL826" t="n" s="36402">
        <v>0.011987039049456</v>
      </c>
      <c r="AM826" t="n" s="36877">
        <v>0.080176165046628</v>
      </c>
      <c r="AN826" t="n" s="37352">
        <v>-0.5386267080343731</v>
      </c>
      <c r="AO826" t="n" s="37827">
        <v>1.1919185172372513</v>
      </c>
      <c r="AP826" t="n" s="38302">
        <v>-0.655146261350804</v>
      </c>
      <c r="AQ826" t="n" s="38777">
        <v>0.5367722558864473</v>
      </c>
      <c r="AR826" t="n" s="39252">
        <v>1.8470647785880554</v>
      </c>
      <c r="AS826" t="n" s="39845">
        <v>0.0036664104783621578</v>
      </c>
      <c r="AT826" t="n" s="40438">
        <v>3.796475112529801E-4</v>
      </c>
      <c r="AU826" t="n" s="41031">
        <v>0.0031303075976817658</v>
      </c>
      <c r="AV826" t="n" s="41624">
        <v>8.844046670914477E-4</v>
      </c>
      <c r="AW826" t="n" s="42217">
        <v>-5.924355483622959E-6</v>
      </c>
      <c r="AX826" t="n" s="42810">
        <v>4.512389746958814E-4</v>
      </c>
      <c r="AY826" t="n" s="43403">
        <v>1.1598876849144525E-4</v>
      </c>
      <c r="AZ826" t="n" s="43996">
        <v>0.003403307694920125</v>
      </c>
      <c r="BA826" t="n" s="44589">
        <v>-0.0036734053146958564</v>
      </c>
      <c r="BB826" t="n" s="45182">
        <v>4.367018314448016E-4</v>
      </c>
      <c r="BC826" t="n" s="45775">
        <v>7.978100748568976E-4</v>
      </c>
      <c r="BD826" t="n" s="46368">
        <v>1.9473786113822776E-6</v>
      </c>
      <c r="BE826" t="n" s="46961">
        <v>-8.19706800136842E-6</v>
      </c>
      <c r="BF826" t="n" s="47554">
        <v>-4.4093601554196016E-5</v>
      </c>
      <c r="BG826" t="n" s="48147">
        <v>1.040991641682021E-5</v>
      </c>
      <c r="BH826" t="n" s="48740">
        <v>0.009639933031453501</v>
      </c>
      <c r="BI826" t="n" s="49333">
        <v>-1.3511728308115913E-5</v>
      </c>
      <c r="BJ826" t="s" s="49808">
        <v>2556</v>
      </c>
      <c r="BK826" t="s" s="50283">
        <v>2565</v>
      </c>
      <c r="BL826" t="n" s="50758">
        <v>0.08694419264793396</v>
      </c>
      <c r="BM826" t="s" s="51233">
        <v>2566</v>
      </c>
      <c r="BN826" t="s" s="51708">
        <v>2565</v>
      </c>
      <c r="BO826" t="n" s="52183">
        <v>-0.01979783922433853</v>
      </c>
    </row>
    <row r="827" spans="1:23" x14ac:dyDescent="0.25">
      <c r="A827" s="116" t="str">
        <f>IF(ISBLANK(TBL_DATA[[#This Row],[Row.names]]), "",   DATE(YEAR(TBL_DATA[[#This Row],[Row.names]]), MONTH(TBL_DATA[[#This Row],[Row.names]]), DAY(TBL_DATA[[#This Row],[Row.names]])))</f>
        <v/>
      </c>
      <c r="B827" s="1011" t="s">
        <v>954</v>
      </c>
      <c r="C827" s="2224" t="s">
        <v>2167</v>
      </c>
      <c r="D827" s="3437" t="n">
        <v>-0.001459394123600169</v>
      </c>
      <c r="E827" s="4650" t="n">
        <v>0.19260709186972047</v>
      </c>
      <c r="F827" s="5801" t="n">
        <v>-0.02069072908714409</v>
      </c>
      <c r="G827" s="6952" t="n">
        <v>0.32436939692060607</v>
      </c>
      <c r="H827" s="8103" t="n">
        <v>0.3933596133515925</v>
      </c>
      <c r="I827" s="9254" t="n">
        <v>0.003361279902891894</v>
      </c>
      <c r="J827" s="10405" t="n">
        <v>0.016542529016646768</v>
      </c>
      <c r="K827" s="11554" t="n">
        <v>0.7128327556556961</v>
      </c>
      <c r="L827" s="12703" t="n">
        <v>0.34213997254298556</v>
      </c>
      <c r="M827" s="13852" t="n">
        <v>0.003500304032946469</v>
      </c>
      <c r="N827" s="15001" t="n">
        <v>0.06850768455715117</v>
      </c>
      <c r="O827" s="16152" t="n">
        <v>0.05054119057272833</v>
      </c>
      <c r="P827" s="17365" t="n">
        <v>-0.027422698468638318</v>
      </c>
      <c r="Q827" s="18516" t="n">
        <v>-0.011493478827775298</v>
      </c>
      <c r="R827" s="19667" t="n">
        <v>-0.010042727325167216</v>
      </c>
      <c r="S827" s="20755" t="n">
        <v>-0.028040926989098436</v>
      </c>
      <c r="T827" s="21843" t="n">
        <v>0.053672241140405266</v>
      </c>
      <c r="U827" s="22931" t="n">
        <v>-0.5224474773793041</v>
      </c>
      <c r="V827" s="24019" t="n">
        <v>0.020088487172974068</v>
      </c>
      <c r="W827" s="25105" t="n">
        <v>0.05385624115448359</v>
      </c>
      <c r="X827" t="n" s="26191">
        <v>0.37300202803517934</v>
      </c>
      <c r="Y827" t="n" s="27340">
        <v>0.6271838752324492</v>
      </c>
      <c r="Z827" t="n" s="28491">
        <v>0.5849273224452638</v>
      </c>
      <c r="AA827" t="n" s="29702">
        <v>0.0</v>
      </c>
      <c r="AB827" t="n" s="30915">
        <v>0.0</v>
      </c>
      <c r="AC827" t="n" s="32128">
        <v>0.06856357375203949</v>
      </c>
      <c r="AD827" t="n" s="32603">
        <v>0.26795936761132</v>
      </c>
      <c r="AE827" t="n" s="33078">
        <v>0.057338424824603995</v>
      </c>
      <c r="AF827" t="n" s="33553">
        <v>0.142546166544248</v>
      </c>
      <c r="AG827" t="n" s="34028">
        <v>0.128369377339072</v>
      </c>
      <c r="AH827" t="n" s="34503">
        <v>-0.006420178268366</v>
      </c>
      <c r="AI827" t="n" s="34978">
        <v>0.023951649263269002</v>
      </c>
      <c r="AJ827" t="n" s="35453">
        <v>0.35143315384385804</v>
      </c>
      <c r="AK827" t="n" s="35928">
        <v>0.03289239912085</v>
      </c>
      <c r="AL827" t="n" s="36403">
        <v>0.01178481408858</v>
      </c>
      <c r="AM827" t="n" s="36878">
        <v>0.081039157092301</v>
      </c>
      <c r="AN827" t="n" s="37353">
        <v>-0.542103881188553</v>
      </c>
      <c r="AO827" t="n" s="37828">
        <v>1.1971535774050948</v>
      </c>
      <c r="AP827" t="n" s="38303">
        <v>-0.648363127133912</v>
      </c>
      <c r="AQ827" t="n" s="38778">
        <v>0.5487904502711828</v>
      </c>
      <c r="AR827" t="n" s="39253">
        <v>1.8455167045390066</v>
      </c>
      <c r="AS827" t="n" s="39846">
        <v>0.0036597619620774243</v>
      </c>
      <c r="AT827" t="n" s="40439">
        <v>3.7003469260756683E-4</v>
      </c>
      <c r="AU827" t="n" s="41032">
        <v>0.0030522258524463886</v>
      </c>
      <c r="AV827" t="n" s="41625">
        <v>9.008966864986365E-4</v>
      </c>
      <c r="AW827" t="n" s="42218">
        <v>-1.8574094805541341E-6</v>
      </c>
      <c r="AX827" t="n" s="42811">
        <v>4.446821584134773E-4</v>
      </c>
      <c r="AY827" t="n" s="43404">
        <v>1.2670610977254224E-4</v>
      </c>
      <c r="AZ827" t="n" s="43997">
        <v>0.003651927250025661</v>
      </c>
      <c r="BA827" t="n" s="44590">
        <v>-0.0039593106144284185</v>
      </c>
      <c r="BB827" t="n" s="45183">
        <v>5.143540813002132E-4</v>
      </c>
      <c r="BC827" t="n" s="45776">
        <v>7.967643851162626E-4</v>
      </c>
      <c r="BD827" t="n" s="46369">
        <v>1.255846895116284E-6</v>
      </c>
      <c r="BE827" t="n" s="46962">
        <v>-5.2845976735847125E-6</v>
      </c>
      <c r="BF827" t="n" s="47555">
        <v>-2.8424312402714E-5</v>
      </c>
      <c r="BG827" t="n" s="48148">
        <v>6.711168601305736E-6</v>
      </c>
      <c r="BH827" t="n" s="48741">
        <v>0.009590635919827313</v>
      </c>
      <c r="BI827" t="n" s="49334">
        <v>-8.708870898237626E-6</v>
      </c>
      <c r="BJ827" t="s" s="49809">
        <v>2556</v>
      </c>
      <c r="BK827" t="s" s="50284">
        <v>2565</v>
      </c>
      <c r="BL827" t="n" s="50759">
        <v>0.08714348077774048</v>
      </c>
      <c r="BM827" t="s" s="51234">
        <v>2566</v>
      </c>
      <c r="BN827" t="s" s="51709">
        <v>2565</v>
      </c>
      <c r="BO827" t="n" s="52184">
        <v>-0.020074909552931786</v>
      </c>
    </row>
    <row r="828" spans="1:23" x14ac:dyDescent="0.25">
      <c r="A828" s="116" t="str">
        <f>IF(ISBLANK(TBL_DATA[[#This Row],[Row.names]]), "",   DATE(YEAR(TBL_DATA[[#This Row],[Row.names]]), MONTH(TBL_DATA[[#This Row],[Row.names]]), DAY(TBL_DATA[[#This Row],[Row.names]])))</f>
        <v/>
      </c>
      <c r="B828" s="1012" t="s">
        <v>955</v>
      </c>
      <c r="C828" s="2225" t="s">
        <v>2168</v>
      </c>
      <c r="D828" s="3438" t="n">
        <v>0.00106553311561241</v>
      </c>
      <c r="E828" s="4651" t="n">
        <v>0.1938778542200219</v>
      </c>
      <c r="F828" s="5802" t="n">
        <v>-0.02099894934217017</v>
      </c>
      <c r="G828" s="6953" t="n">
        <v>0.32558265328107644</v>
      </c>
      <c r="H828" s="8104" t="n">
        <v>0.394233930040645</v>
      </c>
      <c r="I828" s="9255" t="n">
        <v>0.0033606622818513608</v>
      </c>
      <c r="J828" s="10406" t="n">
        <v>0.019315008981927173</v>
      </c>
      <c r="K828" s="11555" t="n">
        <v>0.7121613195026458</v>
      </c>
      <c r="L828" s="12704" t="n">
        <v>0.34075694479878776</v>
      </c>
      <c r="M828" s="13853" t="n">
        <v>0.0035058649407957157</v>
      </c>
      <c r="N828" s="15002" t="n">
        <v>0.06854450904256225</v>
      </c>
      <c r="O828" s="16153" t="n">
        <v>0.05054119057272833</v>
      </c>
      <c r="P828" s="17366" t="n">
        <v>-0.02638638514636371</v>
      </c>
      <c r="Q828" s="18517" t="n">
        <v>-0.0114854315154907</v>
      </c>
      <c r="R828" s="19668" t="n">
        <v>-0.010033900199962531</v>
      </c>
      <c r="S828" s="20756" t="n">
        <v>-0.023655754732991086</v>
      </c>
      <c r="T828" s="21844" t="n">
        <v>0.05372281425182794</v>
      </c>
      <c r="U828" s="22932" t="n">
        <v>-0.4403297753930713</v>
      </c>
      <c r="V828" s="24020" t="n">
        <v>0.025055930978788776</v>
      </c>
      <c r="W828" s="25106" t="n">
        <v>0.05394594627471049</v>
      </c>
      <c r="X828" t="n" s="26192">
        <v>0.46446364757781317</v>
      </c>
      <c r="Y828" t="n" s="27341">
        <v>0.6278805061798343</v>
      </c>
      <c r="Z828" t="n" s="28492">
        <v>0.5837439034360767</v>
      </c>
      <c r="AA828" t="n" s="29703">
        <v>0.0</v>
      </c>
      <c r="AB828" t="n" s="30916">
        <v>0.0</v>
      </c>
      <c r="AC828" t="n" s="32129">
        <v>0.06619619359296273</v>
      </c>
      <c r="AD828" t="n" s="32604">
        <v>0.267948174370748</v>
      </c>
      <c r="AE828" t="n" s="33079">
        <v>0.060061659042718</v>
      </c>
      <c r="AF828" t="n" s="33554">
        <v>0.12294648161924</v>
      </c>
      <c r="AG828" t="n" s="34029">
        <v>0.13219680219393598</v>
      </c>
      <c r="AH828" t="n" s="34504">
        <v>-0.006477751273045</v>
      </c>
      <c r="AI828" t="n" s="34979">
        <v>0.024086968281061</v>
      </c>
      <c r="AJ828" t="n" s="35454">
        <v>0.34865921813830897</v>
      </c>
      <c r="AK828" t="n" s="35929">
        <v>0.032926315246234995</v>
      </c>
      <c r="AL828" t="n" s="36404">
        <v>0.011321702627273</v>
      </c>
      <c r="AM828" t="n" s="36879">
        <v>0.081602281040064</v>
      </c>
      <c r="AN828" t="n" s="37354">
        <v>-0.522146174161036</v>
      </c>
      <c r="AO828" t="n" s="37829">
        <v>1.1970998733884528</v>
      </c>
      <c r="AP828" t="n" s="38304">
        <v>-0.6439741962629502</v>
      </c>
      <c r="AQ828" t="n" s="38779">
        <v>0.5531256771255026</v>
      </c>
      <c r="AR828" t="n" s="39254">
        <v>1.841074069651403</v>
      </c>
      <c r="AS828" t="n" s="39847">
        <v>0.0035398214326006127</v>
      </c>
      <c r="AT828" t="n" s="40440">
        <v>3.5128234386711183E-4</v>
      </c>
      <c r="AU828" t="n" s="41033">
        <v>0.002966218775592523</v>
      </c>
      <c r="AV828" t="n" s="41626">
        <v>8.698561273892079E-4</v>
      </c>
      <c r="AW828" t="n" s="42219">
        <v>-1.1010830359928676E-6</v>
      </c>
      <c r="AX828" t="n" s="42812">
        <v>4.2668779507283665E-4</v>
      </c>
      <c r="AY828" t="n" s="43405">
        <v>1.1982273831033219E-4</v>
      </c>
      <c r="AZ828" t="n" s="43998">
        <v>0.0035468646913601174</v>
      </c>
      <c r="BA828" t="n" s="44591">
        <v>-0.003816585855785177</v>
      </c>
      <c r="BB828" t="n" s="45184">
        <v>4.930269514875793E-4</v>
      </c>
      <c r="BC828" t="n" s="45777">
        <v>7.736252074378653E-4</v>
      </c>
      <c r="BD828" t="n" s="46370">
        <v>1.2944118522340035E-6</v>
      </c>
      <c r="BE828" t="n" s="46963">
        <v>-5.447194221970627E-6</v>
      </c>
      <c r="BF828" t="n" s="47556">
        <v>-2.9299369745714283E-5</v>
      </c>
      <c r="BG828" t="n" s="48149">
        <v>6.917665384560348E-6</v>
      </c>
      <c r="BH828" t="n" s="48742">
        <v>0.009305030837270443</v>
      </c>
      <c r="BI828" t="n" s="49335">
        <v>-8.977226242534138E-6</v>
      </c>
      <c r="BJ828" t="s" s="49810">
        <v>2556</v>
      </c>
      <c r="BK828" t="s" s="50285">
        <v>2565</v>
      </c>
      <c r="BL828" t="n" s="50760">
        <v>0.08696039766073227</v>
      </c>
      <c r="BM828" t="s" s="51235">
        <v>2566</v>
      </c>
      <c r="BN828" t="s" s="51710">
        <v>2565</v>
      </c>
      <c r="BO828" t="n" s="52185">
        <v>-0.020414697006344795</v>
      </c>
    </row>
    <row r="829" spans="1:23" x14ac:dyDescent="0.25">
      <c r="A829" s="116" t="str">
        <f>IF(ISBLANK(TBL_DATA[[#This Row],[Row.names]]), "",   DATE(YEAR(TBL_DATA[[#This Row],[Row.names]]), MONTH(TBL_DATA[[#This Row],[Row.names]]), DAY(TBL_DATA[[#This Row],[Row.names]])))</f>
        <v/>
      </c>
      <c r="B829" s="1013" t="s">
        <v>956</v>
      </c>
      <c r="C829" s="2226" t="s">
        <v>2169</v>
      </c>
      <c r="D829" s="3439" t="n">
        <v>0.0010319556614675352</v>
      </c>
      <c r="E829" s="4652" t="n">
        <v>0.19510988323078493</v>
      </c>
      <c r="F829" s="5803" t="n">
        <v>-0.030142354844222785</v>
      </c>
      <c r="G829" s="6954" t="n">
        <v>0.31827710569248907</v>
      </c>
      <c r="H829" s="8105" t="n">
        <v>0.38856029942450915</v>
      </c>
      <c r="I829" s="9256" t="n">
        <v>0.003377992039255316</v>
      </c>
      <c r="J829" s="10407" t="n">
        <v>0.004240079828200072</v>
      </c>
      <c r="K829" s="11556" t="n">
        <v>0.678313491184887</v>
      </c>
      <c r="L829" s="12705" t="n">
        <v>0.32881839813356284</v>
      </c>
      <c r="M829" s="13854" t="n">
        <v>0.0035391732798576423</v>
      </c>
      <c r="N829" s="15003" t="n">
        <v>0.06857756732778994</v>
      </c>
      <c r="O829" s="16154" t="n">
        <v>0.050536913738815664</v>
      </c>
      <c r="P829" s="17367" t="n">
        <v>-0.02538165906443368</v>
      </c>
      <c r="Q829" s="18518" t="n">
        <v>-0.011469339104749952</v>
      </c>
      <c r="R829" s="19669" t="n">
        <v>-0.01001710773115855</v>
      </c>
      <c r="S829" s="20757" t="n">
        <v>-0.0505278283666285</v>
      </c>
      <c r="T829" s="21845" t="n">
        <v>0.05140195778782462</v>
      </c>
      <c r="U829" s="22933" t="n">
        <v>-0.982994238764128</v>
      </c>
      <c r="V829" s="24021" t="n">
        <v>-0.007645433826572345</v>
      </c>
      <c r="W829" s="25107" t="n">
        <v>0.051690344178057034</v>
      </c>
      <c r="X829" t="n" s="26193">
        <v>-0.14790835596366358</v>
      </c>
      <c r="Y829" t="n" s="27342">
        <v>0.6233460511020417</v>
      </c>
      <c r="Z829" t="n" s="28493">
        <v>0.5734268899638059</v>
      </c>
      <c r="AA829" t="n" s="29704">
        <v>0.0</v>
      </c>
      <c r="AB829" t="n" s="30917">
        <v>0.0</v>
      </c>
      <c r="AC829" t="n" s="32130">
        <v>0.06360580305331942</v>
      </c>
      <c r="AD829" t="n" s="32605">
        <v>0.269295806730239</v>
      </c>
      <c r="AE829" t="n" s="33080">
        <v>0.06167146247143</v>
      </c>
      <c r="AF829" t="n" s="33555">
        <v>0.108544672679893</v>
      </c>
      <c r="AG829" t="n" s="34030">
        <v>0.135756956579887</v>
      </c>
      <c r="AH829" t="n" s="34505">
        <v>-0.002163383540775</v>
      </c>
      <c r="AI829" t="n" s="34980">
        <v>0.024629559385485</v>
      </c>
      <c r="AJ829" t="n" s="35455">
        <v>0.355105907025839</v>
      </c>
      <c r="AK829" t="n" s="35930">
        <v>0.038336742588289</v>
      </c>
      <c r="AL829" t="n" s="36405">
        <v>0.011721973378521001</v>
      </c>
      <c r="AM829" t="n" s="36880">
        <v>0.08475923114344999</v>
      </c>
      <c r="AN829" t="n" s="37355">
        <v>-0.5808971950446509</v>
      </c>
      <c r="AO829" t="n" s="37830">
        <v>1.2047888375201738</v>
      </c>
      <c r="AP829" t="n" s="38305">
        <v>-0.698027104122567</v>
      </c>
      <c r="AQ829" t="n" s="38780">
        <v>0.5067617333976069</v>
      </c>
      <c r="AR829" t="n" s="39255">
        <v>1.9028159416427408</v>
      </c>
      <c r="AS829" t="n" s="39848">
        <v>0.0034094359355626314</v>
      </c>
      <c r="AT829" t="n" s="40441">
        <v>3.637529823246125E-4</v>
      </c>
      <c r="AU829" t="n" s="41034">
        <v>0.0029649510447321485</v>
      </c>
      <c r="AV829" t="n" s="41627">
        <v>8.457841472073327E-4</v>
      </c>
      <c r="AW829" t="n" s="42220">
        <v>-2.632526009976474E-6</v>
      </c>
      <c r="AX829" t="n" s="42813">
        <v>4.2041418993223653E-4</v>
      </c>
      <c r="AY829" t="n" s="43406">
        <v>1.2356843216215492E-4</v>
      </c>
      <c r="AZ829" t="n" s="43999">
        <v>0.003608967217994423</v>
      </c>
      <c r="BA829" t="n" s="44592">
        <v>-0.003572672389850614</v>
      </c>
      <c r="BB829" t="n" s="45185">
        <v>4.481340235170262E-4</v>
      </c>
      <c r="BC829" t="n" s="45778">
        <v>7.671268541448198E-4</v>
      </c>
      <c r="BD829" t="n" s="46371">
        <v>1.9153060131037164E-6</v>
      </c>
      <c r="BE829" t="n" s="46964">
        <v>-8.062794510556268E-6</v>
      </c>
      <c r="BF829" t="n" s="47557">
        <v>-4.337246929331326E-5</v>
      </c>
      <c r="BG829" t="n" s="48150">
        <v>1.0239412285345158E-5</v>
      </c>
      <c r="BH829" t="n" s="48743">
        <v>0.009429401780477771</v>
      </c>
      <c r="BI829" t="n" s="49336">
        <v>-1.3291323255554898E-5</v>
      </c>
      <c r="BJ829" t="s" s="49811">
        <v>2556</v>
      </c>
      <c r="BK829" t="s" s="50286">
        <v>2565</v>
      </c>
      <c r="BL829" t="n" s="50761">
        <v>0.08637568354606628</v>
      </c>
      <c r="BM829" t="s" s="51236">
        <v>2566</v>
      </c>
      <c r="BN829" t="s" s="51711">
        <v>2565</v>
      </c>
      <c r="BO829" t="n" s="52186">
        <v>-0.020481789484620094</v>
      </c>
    </row>
    <row r="830" spans="1:23" x14ac:dyDescent="0.25">
      <c r="A830" s="116" t="str">
        <f>IF(ISBLANK(TBL_DATA[[#This Row],[Row.names]]), "",   DATE(YEAR(TBL_DATA[[#This Row],[Row.names]]), MONTH(TBL_DATA[[#This Row],[Row.names]]), DAY(TBL_DATA[[#This Row],[Row.names]])))</f>
        <v/>
      </c>
      <c r="B830" s="1014" t="s">
        <v>957</v>
      </c>
      <c r="C830" s="2227" t="s">
        <v>2170</v>
      </c>
      <c r="D830" s="3440" t="n">
        <v>0.00802831127503626</v>
      </c>
      <c r="E830" s="4653" t="n">
        <v>0.20470459738123403</v>
      </c>
      <c r="F830" s="5804" t="n">
        <v>0.040475781898382523</v>
      </c>
      <c r="G830" s="6955" t="n">
        <v>0.27582395130820236</v>
      </c>
      <c r="H830" s="8106" t="n">
        <v>0.30104361630333865</v>
      </c>
      <c r="I830" s="9257" t="n">
        <v>0.0033876558019617967</v>
      </c>
      <c r="J830" s="10408" t="n">
        <v>0.0707403418455601</v>
      </c>
      <c r="K830" s="11557" t="n">
        <v>0.5903215111018747</v>
      </c>
      <c r="L830" s="12706" t="n">
        <v>0.2578625222025287</v>
      </c>
      <c r="M830" s="13855" t="n">
        <v>0.003490731315684556</v>
      </c>
      <c r="N830" s="15004" t="n">
        <v>0.06432421732100974</v>
      </c>
      <c r="O830" s="16155" t="n">
        <v>0.041981851431740415</v>
      </c>
      <c r="P830" s="17368" t="n">
        <v>-0.017557119649043385</v>
      </c>
      <c r="Q830" s="18519" t="n">
        <v>-0.010410206141871567</v>
      </c>
      <c r="R830" s="19670" t="n">
        <v>-0.009048045742848088</v>
      </c>
      <c r="S830" s="20758" t="n">
        <v>-0.027352022792802355</v>
      </c>
      <c r="T830" s="21846" t="n">
        <v>0.052628718000530025</v>
      </c>
      <c r="U830" s="22934" t="n">
        <v>-0.5197166838175099</v>
      </c>
      <c r="V830" s="24022" t="n">
        <v>0.016808938655463068</v>
      </c>
      <c r="W830" s="25108" t="n">
        <v>0.05231008707919754</v>
      </c>
      <c r="X830" t="n" s="26194">
        <v>0.32133264527000904</v>
      </c>
      <c r="Y830" t="n" s="27343">
        <v>0.5486744173946317</v>
      </c>
      <c r="Z830" t="n" s="28494">
        <v>0.5078016563605604</v>
      </c>
      <c r="AA830" t="n" s="29705">
        <v>0.0</v>
      </c>
      <c r="AB830" t="n" s="30918">
        <v>0.0</v>
      </c>
      <c r="AC830" t="n" s="32131">
        <v>0.06111661943975293</v>
      </c>
      <c r="AD830" t="n" s="32606">
        <v>0.285334041252907</v>
      </c>
      <c r="AE830" t="n" s="33081">
        <v>0.06657967976842499</v>
      </c>
      <c r="AF830" t="n" s="33556">
        <v>0.114278583285805</v>
      </c>
      <c r="AG830" t="n" s="34031">
        <v>0.140799769215188</v>
      </c>
      <c r="AH830" t="n" s="34506">
        <v>-4.62339015097E-4</v>
      </c>
      <c r="AI830" t="n" s="34981">
        <v>0.027264091699115003</v>
      </c>
      <c r="AJ830" t="n" s="35456">
        <v>0.349462144708535</v>
      </c>
      <c r="AK830" t="n" s="35931">
        <v>0.030682076486407</v>
      </c>
      <c r="AL830" t="n" s="36406">
        <v>0.010252111366720001</v>
      </c>
      <c r="AM830" t="n" s="36881">
        <v>0.086848452663806</v>
      </c>
      <c r="AN830" t="n" s="37356">
        <v>-0.5504626658203372</v>
      </c>
      <c r="AO830" t="n" s="37831">
        <v>1.2090301421524736</v>
      </c>
      <c r="AP830" t="n" s="38306">
        <v>-0.648454196541</v>
      </c>
      <c r="AQ830" t="n" s="38781">
        <v>0.5605759456114736</v>
      </c>
      <c r="AR830" t="n" s="39256">
        <v>1.8574843386934736</v>
      </c>
      <c r="AS830" t="n" s="39849">
        <v>0.003323369104356888</v>
      </c>
      <c r="AT830" t="n" s="40442">
        <v>3.640440940911102E-4</v>
      </c>
      <c r="AU830" t="n" s="41035">
        <v>0.0028620702371474245</v>
      </c>
      <c r="AV830" t="n" s="41628">
        <v>8.321881892468244E-4</v>
      </c>
      <c r="AW830" t="n" s="42221">
        <v>-2.558106663969737E-6</v>
      </c>
      <c r="AX830" t="n" s="42814">
        <v>4.191921925175983E-4</v>
      </c>
      <c r="AY830" t="n" s="43407">
        <v>1.23377208842214E-4</v>
      </c>
      <c r="AZ830" t="n" s="44000">
        <v>0.003541376036022192</v>
      </c>
      <c r="BA830" t="n" s="44593">
        <v>-0.00356144502744666</v>
      </c>
      <c r="BB830" t="n" s="45186">
        <v>4.4676985743820986E-4</v>
      </c>
      <c r="BC830" t="n" s="45779">
        <v>7.464492031759116E-4</v>
      </c>
      <c r="BD830" t="n" s="46372">
        <v>1.7853765490592127E-6</v>
      </c>
      <c r="BE830" t="n" s="46965">
        <v>-7.515664730940746E-6</v>
      </c>
      <c r="BF830" t="n" s="47558">
        <v>-4.0429006269443395E-5</v>
      </c>
      <c r="BG830" t="n" s="48151">
        <v>9.54457627201592E-6</v>
      </c>
      <c r="BH830" t="n" s="48744">
        <v>0.009143836883421632</v>
      </c>
      <c r="BI830" t="n" s="49337">
        <v>-1.238917651457899E-5</v>
      </c>
      <c r="BJ830" t="s" s="49812">
        <v>2558</v>
      </c>
      <c r="BK830" t="s" s="50287">
        <v>2565</v>
      </c>
      <c r="BL830" t="n" s="50762">
        <v>0.0818827673792839</v>
      </c>
      <c r="BM830" t="s" s="51237">
        <v>2566</v>
      </c>
      <c r="BN830" t="s" s="51712">
        <v>2565</v>
      </c>
      <c r="BO830" t="n" s="52187">
        <v>-0.020566781982779503</v>
      </c>
    </row>
    <row r="831" spans="1:23" x14ac:dyDescent="0.25">
      <c r="A831" s="116" t="str">
        <f>IF(ISBLANK(TBL_DATA[[#This Row],[Row.names]]), "",   DATE(YEAR(TBL_DATA[[#This Row],[Row.names]]), MONTH(TBL_DATA[[#This Row],[Row.names]]), DAY(TBL_DATA[[#This Row],[Row.names]])))</f>
        <v/>
      </c>
      <c r="B831" s="1015" t="s">
        <v>958</v>
      </c>
      <c r="C831" s="2228" t="s">
        <v>2171</v>
      </c>
      <c r="D831" s="3441" t="n">
        <v>7.96144022151028E-4</v>
      </c>
      <c r="E831" s="4654" t="n">
        <v>0.20566371574489706</v>
      </c>
      <c r="F831" s="5805" t="n">
        <v>0.02105599713991846</v>
      </c>
      <c r="G831" s="6956" t="n">
        <v>0.27738956025702455</v>
      </c>
      <c r="H831" s="8107" t="n">
        <v>0.3080322716647257</v>
      </c>
      <c r="I831" s="9258" t="n">
        <v>0.0033596535314437295</v>
      </c>
      <c r="J831" s="10409" t="n">
        <v>0.046722609411353755</v>
      </c>
      <c r="K831" s="11558" t="n">
        <v>0.5940618549483633</v>
      </c>
      <c r="L831" s="12707" t="n">
        <v>0.2658122982076365</v>
      </c>
      <c r="M831" s="13856" t="n">
        <v>0.0034606296547198155</v>
      </c>
      <c r="N831" s="15005" t="n">
        <v>0.06411384791278525</v>
      </c>
      <c r="O831" s="16156" t="n">
        <v>0.041981851431740415</v>
      </c>
      <c r="P831" s="17369" t="n">
        <v>-0.016774953622747057</v>
      </c>
      <c r="Q831" s="18520" t="n">
        <v>-0.010408795703105456</v>
      </c>
      <c r="R831" s="19671" t="n">
        <v>-0.009051090187312339</v>
      </c>
      <c r="S831" s="20759" t="n">
        <v>-0.03510906360215682</v>
      </c>
      <c r="T831" s="21847" t="n">
        <v>0.052522250219867256</v>
      </c>
      <c r="U831" s="22935" t="n">
        <v>-0.668460765774204</v>
      </c>
      <c r="V831" s="24023" t="n">
        <v>0.009097777454978084</v>
      </c>
      <c r="W831" s="25109" t="n">
        <v>0.052349005850802086</v>
      </c>
      <c r="X831" t="n" s="26195">
        <v>0.17379083531991638</v>
      </c>
      <c r="Y831" t="n" s="27344">
        <v>0.5550065510106396</v>
      </c>
      <c r="Z831" t="n" s="28495">
        <v>0.5155698771336786</v>
      </c>
      <c r="AA831" t="n" s="29706">
        <v>0.0</v>
      </c>
      <c r="AB831" t="n" s="30919">
        <v>0.0</v>
      </c>
      <c r="AC831" t="n" s="32132">
        <v>0.06829849675497714</v>
      </c>
      <c r="AD831" t="n" s="32607">
        <v>0.286011250040301</v>
      </c>
      <c r="AE831" t="n" s="33082">
        <v>0.0745306604199</v>
      </c>
      <c r="AF831" t="n" s="33557">
        <v>0.128516107428884</v>
      </c>
      <c r="AG831" t="n" s="34032">
        <v>0.143312083691848</v>
      </c>
      <c r="AH831" t="n" s="34507">
        <v>-4.65943880013E-4</v>
      </c>
      <c r="AI831" t="n" s="34982">
        <v>0.027215150330686</v>
      </c>
      <c r="AJ831" t="n" s="35457">
        <v>0.349795989315875</v>
      </c>
      <c r="AK831" t="n" s="35932">
        <v>0.027147319669641</v>
      </c>
      <c r="AL831" t="n" s="36407">
        <v>0.009107093347063</v>
      </c>
      <c r="AM831" t="n" s="36882">
        <v>0.089501621160979</v>
      </c>
      <c r="AN831" t="n" s="37357">
        <v>-0.546589355315594</v>
      </c>
      <c r="AO831" t="n" s="37832">
        <v>1.2218511462207822</v>
      </c>
      <c r="AP831" t="n" s="38307">
        <v>-0.633769170011212</v>
      </c>
      <c r="AQ831" t="n" s="38782">
        <v>0.5880819762095701</v>
      </c>
      <c r="AR831" t="n" s="39257">
        <v>1.8556203162319942</v>
      </c>
      <c r="AS831" t="n" s="39850">
        <v>0.003199673482332073</v>
      </c>
      <c r="AT831" t="n" s="40443">
        <v>3.555336755259702E-4</v>
      </c>
      <c r="AU831" t="n" s="41036">
        <v>0.0027642867753106485</v>
      </c>
      <c r="AV831" t="n" s="41629">
        <v>8.083707518556745E-4</v>
      </c>
      <c r="AW831" t="n" s="42222">
        <v>-2.3860062478153255E-6</v>
      </c>
      <c r="AX831" t="n" s="42815">
        <v>4.563803899394583E-4</v>
      </c>
      <c r="AY831" t="n" s="43408">
        <v>1.1944474994441315E-4</v>
      </c>
      <c r="AZ831" t="n" s="44001">
        <v>0.003427311247438855</v>
      </c>
      <c r="BA831" t="n" s="44594">
        <v>-0.0034683924689015416</v>
      </c>
      <c r="BB831" t="n" s="45187">
        <v>4.360908416368925E-4</v>
      </c>
      <c r="BC831" t="n" s="45780">
        <v>7.245669983442593E-4</v>
      </c>
      <c r="BD831" t="n" s="46373">
        <v>1.7967156075236873E-6</v>
      </c>
      <c r="BE831" t="n" s="46966">
        <v>-7.563563202014945E-6</v>
      </c>
      <c r="BF831" t="n" s="47559">
        <v>-4.068692827502162E-5</v>
      </c>
      <c r="BG831" t="n" s="48152">
        <v>9.605409241886434E-6</v>
      </c>
      <c r="BH831" t="n" s="48745">
        <v>0.008870197149164644</v>
      </c>
      <c r="BI831" t="n" s="49338">
        <v>-1.2468345358130257E-5</v>
      </c>
      <c r="BJ831" t="s" s="49813">
        <v>2557</v>
      </c>
      <c r="BK831" t="s" s="50288">
        <v>2565</v>
      </c>
      <c r="BL831" t="n" s="50763">
        <v>0.08537869900465012</v>
      </c>
      <c r="BM831" t="s" s="51238">
        <v>2572</v>
      </c>
      <c r="BN831" t="s" s="51713">
        <v>2565</v>
      </c>
      <c r="BO831" t="n" s="52188">
        <v>-0.022657321766018867</v>
      </c>
    </row>
    <row r="832" spans="1:23" x14ac:dyDescent="0.25">
      <c r="A832" s="116" t="str">
        <f>IF(ISBLANK(TBL_DATA[[#This Row],[Row.names]]), "",   DATE(YEAR(TBL_DATA[[#This Row],[Row.names]]), MONTH(TBL_DATA[[#This Row],[Row.names]]), DAY(TBL_DATA[[#This Row],[Row.names]])))</f>
        <v/>
      </c>
      <c r="B832" s="1016" t="s">
        <v>959</v>
      </c>
      <c r="C832" s="2229" t="s">
        <v>2172</v>
      </c>
      <c r="D832" s="3442" t="n">
        <v>0.010092943570488329</v>
      </c>
      <c r="E832" s="4655" t="n">
        <v>0.21783241159289557</v>
      </c>
      <c r="F832" s="5806" t="n">
        <v>0.046741348725164444</v>
      </c>
      <c r="G832" s="6957" t="n">
        <v>0.29588264429603883</v>
      </c>
      <c r="H832" s="8108" t="n">
        <v>0.32720646398639464</v>
      </c>
      <c r="I832" s="9259" t="n">
        <v>0.0034620549376405776</v>
      </c>
      <c r="J832" s="10410" t="n">
        <v>0.06657266812499474</v>
      </c>
      <c r="K832" s="11559" t="n">
        <v>0.6416698992839148</v>
      </c>
      <c r="L832" s="12708" t="n">
        <v>0.3000409187639104</v>
      </c>
      <c r="M832" s="13857" t="n">
        <v>0.003531257408362283</v>
      </c>
      <c r="N832" s="15006" t="n">
        <v>0.06700285685585781</v>
      </c>
      <c r="O832" s="16157" t="n">
        <v>0.041981851431740415</v>
      </c>
      <c r="P832" s="17370" t="n">
        <v>-0.00685131871257072</v>
      </c>
      <c r="Q832" s="18521" t="n">
        <v>-0.010757571076084183</v>
      </c>
      <c r="R832" s="19672" t="n">
        <v>-0.00933868652479594</v>
      </c>
      <c r="S832" s="20760" t="n">
        <v>-0.01672690355472861</v>
      </c>
      <c r="T832" s="21848" t="n">
        <v>0.05281581029310659</v>
      </c>
      <c r="U832" s="22936" t="n">
        <v>-0.31670258322083855</v>
      </c>
      <c r="V832" s="24024" t="n">
        <v>0.025216721659305108</v>
      </c>
      <c r="W832" s="25110" t="n">
        <v>0.05250736462556316</v>
      </c>
      <c r="X832" t="n" s="26196">
        <v>0.48025113884745174</v>
      </c>
      <c r="Y832" t="n" s="27345">
        <v>0.5720196360147042</v>
      </c>
      <c r="Z832" t="n" s="28496">
        <v>0.5477599097815671</v>
      </c>
      <c r="AA832" t="n" s="29707">
        <v>0.0</v>
      </c>
      <c r="AB832" t="n" s="30920">
        <v>0.0</v>
      </c>
      <c r="AC832" t="n" s="32133">
        <v>0.06556017499201795</v>
      </c>
      <c r="AD832" t="n" s="32608">
        <v>0.284504902587772</v>
      </c>
      <c r="AE832" t="n" s="33083">
        <v>0.074642878740529</v>
      </c>
      <c r="AF832" t="n" s="33558">
        <v>0.126756111654241</v>
      </c>
      <c r="AG832" t="n" s="34033">
        <v>0.141474570662117</v>
      </c>
      <c r="AH832" t="n" s="34508">
        <v>-4.47124229872E-4</v>
      </c>
      <c r="AI832" t="n" s="34983">
        <v>0.027381071093877</v>
      </c>
      <c r="AJ832" t="n" s="35458">
        <v>0.357904214850596</v>
      </c>
      <c r="AK832" t="n" s="35933">
        <v>0.024575547177199</v>
      </c>
      <c r="AL832" t="n" s="36408">
        <v>0.007823782383375</v>
      </c>
      <c r="AM832" t="n" s="36883">
        <v>0.092347637157157</v>
      </c>
      <c r="AN832" t="n" s="37358">
        <v>-0.5130894228471741</v>
      </c>
      <c r="AO832" t="n" s="37833">
        <v>1.2267022470866067</v>
      </c>
      <c r="AP832" t="n" s="38308">
        <v>-0.6028280778567899</v>
      </c>
      <c r="AQ832" t="n" s="38783">
        <v>0.6238741692298168</v>
      </c>
      <c r="AR832" t="n" s="39258">
        <v>1.8295303249433967</v>
      </c>
      <c r="AS832" t="n" s="39851">
        <v>0.003080076006412142</v>
      </c>
      <c r="AT832" t="n" s="40444">
        <v>3.422661559264911E-4</v>
      </c>
      <c r="AU832" t="n" s="41037">
        <v>0.0026915238314833435</v>
      </c>
      <c r="AV832" t="n" s="41630">
        <v>7.860894244992489E-4</v>
      </c>
      <c r="AW832" t="n" s="42223">
        <v>-2.3335355194912443E-6</v>
      </c>
      <c r="AX832" t="n" s="42816">
        <v>4.5057206912963425E-4</v>
      </c>
      <c r="AY832" t="n" s="43409">
        <v>1.1625013052191349E-4</v>
      </c>
      <c r="AZ832" t="n" s="44002">
        <v>0.003309452670363384</v>
      </c>
      <c r="BA832" t="n" s="44595">
        <v>-0.0033472534528161493</v>
      </c>
      <c r="BB832" t="n" s="45188">
        <v>4.2236764015764916E-4</v>
      </c>
      <c r="BC832" t="n" s="45781">
        <v>7.043370814877166E-4</v>
      </c>
      <c r="BD832" t="n" s="46374">
        <v>1.7833456211770103E-6</v>
      </c>
      <c r="BE832" t="n" s="46967">
        <v>-7.507380319953062E-6</v>
      </c>
      <c r="BF832" t="n" s="47560">
        <v>-4.038485996079124E-5</v>
      </c>
      <c r="BG832" t="n" s="48153">
        <v>9.53406170764096E-6</v>
      </c>
      <c r="BH832" t="n" s="48746">
        <v>0.008602298711166578</v>
      </c>
      <c r="BI832" t="n" s="49339">
        <v>-1.2375856568767504E-5</v>
      </c>
      <c r="BJ832" t="s" s="49814">
        <v>2557</v>
      </c>
      <c r="BK832" t="s" s="50289">
        <v>2565</v>
      </c>
      <c r="BL832" t="n" s="50764">
        <v>0.0856952965259552</v>
      </c>
      <c r="BM832" t="s" s="51239">
        <v>2572</v>
      </c>
      <c r="BN832" t="s" s="51714">
        <v>2565</v>
      </c>
      <c r="BO832" t="n" s="52189">
        <v>-0.025739694014191628</v>
      </c>
    </row>
    <row r="833" spans="1:23" x14ac:dyDescent="0.25">
      <c r="A833" s="116" t="str">
        <f>IF(ISBLANK(TBL_DATA[[#This Row],[Row.names]]), "",   DATE(YEAR(TBL_DATA[[#This Row],[Row.names]]), MONTH(TBL_DATA[[#This Row],[Row.names]]), DAY(TBL_DATA[[#This Row],[Row.names]])))</f>
        <v/>
      </c>
      <c r="B833" s="1017" t="s">
        <v>960</v>
      </c>
      <c r="C833" s="2230" t="s">
        <v>2173</v>
      </c>
      <c r="D833" s="3443" t="n">
        <v>-0.0014343233003085703</v>
      </c>
      <c r="E833" s="4656" t="n">
        <v>0.216085646189077</v>
      </c>
      <c r="F833" s="5807" t="n">
        <v>0.01807315872924753</v>
      </c>
      <c r="G833" s="6958" t="n">
        <v>0.3084176422378416</v>
      </c>
      <c r="H833" s="8109" t="n">
        <v>0.34605021285029114</v>
      </c>
      <c r="I833" s="9260" t="n">
        <v>0.0034142261914298314</v>
      </c>
      <c r="J833" s="10411" t="n">
        <v>0.04714463237845701</v>
      </c>
      <c r="K833" s="11560" t="n">
        <v>0.6583453997211364</v>
      </c>
      <c r="L833" s="12709" t="n">
        <v>0.3128196432335861</v>
      </c>
      <c r="M833" s="13858" t="n">
        <v>0.003499898555520439</v>
      </c>
      <c r="N833" s="15007" t="n">
        <v>0.06702245914093355</v>
      </c>
      <c r="O833" s="16158" t="n">
        <v>0.042079745519144444</v>
      </c>
      <c r="P833" s="17371" t="n">
        <v>-0.00827581500681196</v>
      </c>
      <c r="Q833" s="18522" t="n">
        <v>-0.010815279073060385</v>
      </c>
      <c r="R833" s="19673" t="n">
        <v>-0.009395979414405545</v>
      </c>
      <c r="S833" s="20761" t="n">
        <v>-0.013603722977410637</v>
      </c>
      <c r="T833" s="21849" t="n">
        <v>0.052722901290667215</v>
      </c>
      <c r="U833" s="22937" t="n">
        <v>-0.2580230344762668</v>
      </c>
      <c r="V833" s="24025" t="n">
        <v>0.032544925680179304</v>
      </c>
      <c r="W833" s="25111" t="n">
        <v>0.05224111964978323</v>
      </c>
      <c r="X833" t="n" s="26197">
        <v>0.6229752711725111</v>
      </c>
      <c r="Y833" t="n" s="27346">
        <v>0.5882603274489036</v>
      </c>
      <c r="Z833" t="n" s="28497">
        <v>0.5593028189036652</v>
      </c>
      <c r="AA833" t="n" s="29708">
        <v>0.0</v>
      </c>
      <c r="AB833" t="n" s="30921">
        <v>0.0</v>
      </c>
      <c r="AC833" t="n" s="32134">
        <v>0.07693023137468413</v>
      </c>
      <c r="AD833" t="n" s="32609">
        <v>0.27729249036667303</v>
      </c>
      <c r="AE833" t="n" s="33084">
        <v>0.074502054355316</v>
      </c>
      <c r="AF833" t="n" s="33559">
        <v>0.11528905106580596</v>
      </c>
      <c r="AG833" t="n" s="34034">
        <v>0.12813179578383002</v>
      </c>
      <c r="AH833" t="n" s="34509">
        <v>0.0</v>
      </c>
      <c r="AI833" t="n" s="34984">
        <v>0.027621831342723998</v>
      </c>
      <c r="AJ833" t="n" s="35459">
        <v>0.355762745012899</v>
      </c>
      <c r="AK833" t="n" s="35934">
        <v>0.0348215269824</v>
      </c>
      <c r="AL833" t="n" s="36409">
        <v>0.005405431700572</v>
      </c>
      <c r="AM833" t="n" s="36884">
        <v>0.092143405841544</v>
      </c>
      <c r="AN833" t="n" s="37359">
        <v>-0.5674233782600099</v>
      </c>
      <c r="AO833" t="n" s="37834">
        <v>1.209745421781971</v>
      </c>
      <c r="AP833" t="n" s="38309">
        <v>-0.666198467590217</v>
      </c>
      <c r="AQ833" t="n" s="38784">
        <v>0.543546954191754</v>
      </c>
      <c r="AR833" t="n" s="39259">
        <v>1.8759438893721878</v>
      </c>
      <c r="AS833" t="n" s="39852">
        <v>0.0031416321498520133</v>
      </c>
      <c r="AT833" t="n" s="40445">
        <v>3.762923971162601E-4</v>
      </c>
      <c r="AU833" t="n" s="41038">
        <v>0.0025827602189742002</v>
      </c>
      <c r="AV833" t="n" s="41631">
        <v>6.949499826345656E-4</v>
      </c>
      <c r="AW833" t="n" s="42224">
        <v>-6.319590077854576E-7</v>
      </c>
      <c r="AX833" t="n" s="42817">
        <v>5.830640508791785E-4</v>
      </c>
      <c r="AY833" t="n" s="43410">
        <v>1.3425627377577532E-4</v>
      </c>
      <c r="AZ833" t="n" s="44003">
        <v>0.003441417717738375</v>
      </c>
      <c r="BA833" t="n" s="44596">
        <v>-0.0034848478605837624</v>
      </c>
      <c r="BB833" t="n" s="45189">
        <v>5.044797705899077E-4</v>
      </c>
      <c r="BC833" t="n" s="45782">
        <v>6.53718202847899E-4</v>
      </c>
      <c r="BD833" t="n" s="46375">
        <v>9.735312662969268E-7</v>
      </c>
      <c r="BE833" t="n" s="46968">
        <v>-4.096671328249572E-6</v>
      </c>
      <c r="BF833" t="n" s="47561">
        <v>-2.2034891545602487E-5</v>
      </c>
      <c r="BG833" t="n" s="48154">
        <v>5.202564276335003E-6</v>
      </c>
      <c r="BH833" t="n" s="48747">
        <v>0.008653797684996882</v>
      </c>
      <c r="BI833" t="n" s="49340">
        <v>-6.751272849033802E-6</v>
      </c>
      <c r="BJ833" t="s" s="49815">
        <v>2557</v>
      </c>
      <c r="BK833" t="s" s="50290">
        <v>2565</v>
      </c>
      <c r="BL833" t="n" s="50765">
        <v>0.08822807669639587</v>
      </c>
      <c r="BM833" t="s" s="51240">
        <v>2572</v>
      </c>
      <c r="BN833" t="s" s="51715">
        <v>2565</v>
      </c>
      <c r="BO833" t="n" s="52190">
        <v>-0.02507169544696808</v>
      </c>
    </row>
    <row r="834" spans="1:23" x14ac:dyDescent="0.25">
      <c r="A834" s="116" t="str">
        <f>IF(ISBLANK(TBL_DATA[[#This Row],[Row.names]]), "",   DATE(YEAR(TBL_DATA[[#This Row],[Row.names]]), MONTH(TBL_DATA[[#This Row],[Row.names]]), DAY(TBL_DATA[[#This Row],[Row.names]])))</f>
        <v/>
      </c>
      <c r="B834" s="1018" t="s">
        <v>961</v>
      </c>
      <c r="C834" s="2231" t="s">
        <v>2174</v>
      </c>
      <c r="D834" s="3444" t="n">
        <v>9.655537134870173E-4</v>
      </c>
      <c r="E834" s="4657" t="n">
        <v>0.21725984220067285</v>
      </c>
      <c r="F834" s="5808" t="n">
        <v>0.006104272924245757</v>
      </c>
      <c r="G834" s="6959" t="n">
        <v>0.30743474424323014</v>
      </c>
      <c r="H834" s="8110" t="n">
        <v>0.35167437557348397</v>
      </c>
      <c r="I834" s="9261" t="n">
        <v>0.003367057546236011</v>
      </c>
      <c r="J834" s="10412" t="n">
        <v>0.024782621348272027</v>
      </c>
      <c r="K834" s="11561" t="n">
        <v>0.6792204718894104</v>
      </c>
      <c r="L834" s="12710" t="n">
        <v>0.3366696572524619</v>
      </c>
      <c r="M834" s="13859" t="n">
        <v>0.0034057979309666275</v>
      </c>
      <c r="N834" s="15008" t="n">
        <v>0.06638259350083443</v>
      </c>
      <c r="O834" s="16159" t="n">
        <v>0.042079745519144444</v>
      </c>
      <c r="P834" s="17372" t="n">
        <v>-0.007318252037237127</v>
      </c>
      <c r="Q834" s="18523" t="n">
        <v>-0.010771865871140257</v>
      </c>
      <c r="R834" s="19674" t="n">
        <v>-0.009366116313395144</v>
      </c>
      <c r="S834" s="20762" t="n">
        <v>0.01131959625038892</v>
      </c>
      <c r="T834" s="21850" t="n">
        <v>0.05033897952001645</v>
      </c>
      <c r="U834" s="22938" t="n">
        <v>0.2248674160326963</v>
      </c>
      <c r="V834" s="24026" t="n">
        <v>0.04901222449216536</v>
      </c>
      <c r="W834" s="25112" t="n">
        <v>0.051570886882023874</v>
      </c>
      <c r="X834" t="n" s="26198">
        <v>0.9503855267078916</v>
      </c>
      <c r="Y834" t="n" s="27347">
        <v>0.5930213955444473</v>
      </c>
      <c r="Z834" t="n" s="28498">
        <v>0.5802324165818917</v>
      </c>
      <c r="AA834" t="n" s="29709">
        <v>0.0</v>
      </c>
      <c r="AB834" t="n" s="30922">
        <v>0.0</v>
      </c>
      <c r="AC834" t="n" s="32135">
        <v>0.07416307268497939</v>
      </c>
      <c r="AD834" t="n" s="32610">
        <v>0.269914313773769</v>
      </c>
      <c r="AE834" t="n" s="33085">
        <v>0.07515623178010701</v>
      </c>
      <c r="AF834" t="n" s="33560">
        <v>0.105039707711727</v>
      </c>
      <c r="AG834" t="n" s="34035">
        <v>0.131338534965606</v>
      </c>
      <c r="AH834" t="n" s="34510">
        <v>0.0</v>
      </c>
      <c r="AI834" t="n" s="34985">
        <v>0.028002900247237998</v>
      </c>
      <c r="AJ834" t="n" s="35460">
        <v>0.35179154632471</v>
      </c>
      <c r="AK834" t="n" s="35935">
        <v>0.040371636455594995</v>
      </c>
      <c r="AL834" t="n" s="36410">
        <v>0.004936940172606999</v>
      </c>
      <c r="AM834" t="n" s="36885">
        <v>0.090115578663507</v>
      </c>
      <c r="AN834" t="n" s="37360">
        <v>-0.566574317697371</v>
      </c>
      <c r="AO834" t="n" s="37835">
        <v>1.198146531470178</v>
      </c>
      <c r="AP834" t="n" s="38310">
        <v>-0.668053459072683</v>
      </c>
      <c r="AQ834" t="n" s="38785">
        <v>0.530093072397495</v>
      </c>
      <c r="AR834" t="n" s="39260">
        <v>1.866199990542861</v>
      </c>
      <c r="AS834" t="n" s="39853">
        <v>0.0030677613413971345</v>
      </c>
      <c r="AT834" t="n" s="40446">
        <v>3.693777083271858E-4</v>
      </c>
      <c r="AU834" t="n" s="41039">
        <v>0.002533259348550553</v>
      </c>
      <c r="AV834" t="n" s="41632">
        <v>6.665647559548016E-4</v>
      </c>
      <c r="AW834" t="n" s="42225">
        <v>-6.351546712823452E-7</v>
      </c>
      <c r="AX834" t="n" s="42818">
        <v>5.725116635459007E-4</v>
      </c>
      <c r="AY834" t="n" s="43411">
        <v>1.2777325874292815E-4</v>
      </c>
      <c r="AZ834" t="n" s="44004">
        <v>0.0033416774214584076</v>
      </c>
      <c r="BA834" t="n" s="44597">
        <v>-0.0034240854864363668</v>
      </c>
      <c r="BB834" t="n" s="45190">
        <v>4.956500156727611E-4</v>
      </c>
      <c r="BC834" t="n" s="45783">
        <v>6.327582078238553E-4</v>
      </c>
      <c r="BD834" t="n" s="46376">
        <v>1.1069092353850382E-6</v>
      </c>
      <c r="BE834" t="n" s="46969">
        <v>-4.6585960310926055E-6</v>
      </c>
      <c r="BF834" t="n" s="47562">
        <v>-2.5058379860234433E-5</v>
      </c>
      <c r="BG834" t="n" s="48155">
        <v>5.916195818731164E-6</v>
      </c>
      <c r="BH834" t="n" s="48748">
        <v>0.008412985112786098</v>
      </c>
      <c r="BI834" t="n" s="49341">
        <v>-7.678161583006629E-6</v>
      </c>
      <c r="BJ834" t="s" s="49816">
        <v>2557</v>
      </c>
      <c r="BK834" t="s" s="50291">
        <v>2565</v>
      </c>
      <c r="BL834" t="n" s="50766">
        <v>0.08657103776931763</v>
      </c>
      <c r="BM834" t="s" s="51241">
        <v>2572</v>
      </c>
      <c r="BN834" t="s" s="51716">
        <v>2565</v>
      </c>
      <c r="BO834" t="n" s="52191">
        <v>-0.026483923196792603</v>
      </c>
    </row>
    <row r="835" spans="1:23" x14ac:dyDescent="0.25">
      <c r="A835" s="116" t="str">
        <f>IF(ISBLANK(TBL_DATA[[#This Row],[Row.names]]), "",   DATE(YEAR(TBL_DATA[[#This Row],[Row.names]]), MONTH(TBL_DATA[[#This Row],[Row.names]]), DAY(TBL_DATA[[#This Row],[Row.names]])))</f>
        <v/>
      </c>
      <c r="B835" s="1019" t="s">
        <v>962</v>
      </c>
      <c r="C835" s="2232" t="s">
        <v>2175</v>
      </c>
      <c r="D835" s="3445" t="n">
        <v>0.004497805669982226</v>
      </c>
      <c r="E835" s="4658" t="n">
        <v>0.22273484042076475</v>
      </c>
      <c r="F835" s="5809" t="n">
        <v>0.034956414910927824</v>
      </c>
      <c r="G835" s="6960" t="n">
        <v>0.30401979223900966</v>
      </c>
      <c r="H835" s="8111" t="n">
        <v>0.3497400010393176</v>
      </c>
      <c r="I835" s="9262" t="n">
        <v>0.0033384560411051792</v>
      </c>
      <c r="J835" s="10413" t="n">
        <v>0.06556301400835829</v>
      </c>
      <c r="K835" s="11562" t="n">
        <v>0.6592310627412911</v>
      </c>
      <c r="L835" s="12711" t="n">
        <v>0.3216075887157247</v>
      </c>
      <c r="M835" s="13860" t="n">
        <v>0.003409907774821689</v>
      </c>
      <c r="N835" s="15009" t="n">
        <v>0.06572073517374598</v>
      </c>
      <c r="O835" s="16160" t="n">
        <v>0.0404235981451147</v>
      </c>
      <c r="P835" s="17373" t="n">
        <v>-0.0028533624427622417</v>
      </c>
      <c r="Q835" s="18524" t="n">
        <v>-0.010497464850805563</v>
      </c>
      <c r="R835" s="19675" t="n">
        <v>-0.009105731121631275</v>
      </c>
      <c r="S835" s="20763" t="n">
        <v>0.020866360944668427</v>
      </c>
      <c r="T835" s="21851" t="n">
        <v>0.05029460487404098</v>
      </c>
      <c r="U835" s="22939" t="n">
        <v>0.41488268964288805</v>
      </c>
      <c r="V835" s="24027" t="n">
        <v>0.06283456539948395</v>
      </c>
      <c r="W835" s="25113" t="n">
        <v>0.051964898966231014</v>
      </c>
      <c r="X835" t="n" s="26199">
        <v>1.2091732428906772</v>
      </c>
      <c r="Y835" t="n" s="27348">
        <v>0.5913881982584009</v>
      </c>
      <c r="Z835" t="n" s="28499">
        <v>0.567104565945051</v>
      </c>
      <c r="AA835" t="n" s="29710">
        <v>0.0</v>
      </c>
      <c r="AB835" t="n" s="30923">
        <v>0.0</v>
      </c>
      <c r="AC835" t="n" s="32136">
        <v>0.07121284890436078</v>
      </c>
      <c r="AD835" t="n" s="32611">
        <v>0.267120159575957</v>
      </c>
      <c r="AE835" t="n" s="33086">
        <v>0.07595551536141501</v>
      </c>
      <c r="AF835" t="n" s="33561">
        <v>0.096330032086075</v>
      </c>
      <c r="AG835" t="n" s="34036">
        <v>0.140986776809613</v>
      </c>
      <c r="AH835" t="n" s="34511">
        <v>0.0</v>
      </c>
      <c r="AI835" t="n" s="34986">
        <v>0.027982342672207002</v>
      </c>
      <c r="AJ835" t="n" s="35461">
        <v>0.356379218192664</v>
      </c>
      <c r="AK835" t="n" s="35936">
        <v>0.041191241307374</v>
      </c>
      <c r="AL835" t="n" s="36411">
        <v>0.003946857512453999</v>
      </c>
      <c r="AM835" t="n" s="36886">
        <v>0.096114921712514</v>
      </c>
      <c r="AN835" t="n" s="37361">
        <v>-0.5680097367616901</v>
      </c>
      <c r="AO835" t="n" s="37836">
        <v>1.201514265717017</v>
      </c>
      <c r="AP835" t="n" s="38311">
        <v>-0.663516937248434</v>
      </c>
      <c r="AQ835" t="n" s="38786">
        <v>0.5379973284685831</v>
      </c>
      <c r="AR835" t="n" s="39261">
        <v>1.865031202965451</v>
      </c>
      <c r="AS835" t="n" s="39854">
        <v>0.003039348924654063</v>
      </c>
      <c r="AT835" t="n" s="40447">
        <v>3.4230940128396277E-4</v>
      </c>
      <c r="AU835" t="n" s="41040">
        <v>0.002808108223616179</v>
      </c>
      <c r="AV835" t="n" s="41633">
        <v>6.137673498438174E-4</v>
      </c>
      <c r="AW835" t="n" s="42226">
        <v>-1.1728823554886642E-6</v>
      </c>
      <c r="AX835" t="n" s="42819">
        <v>5.024890605561417E-4</v>
      </c>
      <c r="AY835" t="n" s="43412">
        <v>1.1153420859270601E-4</v>
      </c>
      <c r="AZ835" t="n" s="44005">
        <v>0.003300558070578767</v>
      </c>
      <c r="BA835" t="n" s="44598">
        <v>-0.003308031406556305</v>
      </c>
      <c r="BB835" t="n" s="45191">
        <v>4.753682811636546E-4</v>
      </c>
      <c r="BC835" t="n" s="45784">
        <v>6.068687057997577E-4</v>
      </c>
      <c r="BD835" t="n" s="46377">
        <v>1.7504721251510823E-6</v>
      </c>
      <c r="BE835" t="n" s="46970">
        <v>-7.369600138271661E-6</v>
      </c>
      <c r="BF835" t="n" s="47563">
        <v>-3.964465074094554E-5</v>
      </c>
      <c r="BG835" t="n" s="48156">
        <v>9.359101017152057E-6</v>
      </c>
      <c r="BH835" t="n" s="48749">
        <v>0.00853920211404832</v>
      </c>
      <c r="BI835" t="n" s="49342">
        <v>-1.2149499134149433E-5</v>
      </c>
      <c r="BJ835" t="s" s="49817">
        <v>2557</v>
      </c>
      <c r="BK835" t="s" s="50292">
        <v>2565</v>
      </c>
      <c r="BL835" t="n" s="50767">
        <v>0.08468390256166458</v>
      </c>
      <c r="BM835" t="s" s="51242">
        <v>2572</v>
      </c>
      <c r="BN835" t="s" s="51717">
        <v>2565</v>
      </c>
      <c r="BO835" t="n" s="52192">
        <v>-0.026849692687392235</v>
      </c>
    </row>
    <row r="836" spans="1:23" x14ac:dyDescent="0.25">
      <c r="A836" s="116" t="str">
        <f>IF(ISBLANK(TBL_DATA[[#This Row],[Row.names]]), "",   DATE(YEAR(TBL_DATA[[#This Row],[Row.names]]), MONTH(TBL_DATA[[#This Row],[Row.names]]), DAY(TBL_DATA[[#This Row],[Row.names]])))</f>
        <v/>
      </c>
      <c r="B836" s="1020" t="s">
        <v>963</v>
      </c>
      <c r="C836" s="2233" t="s">
        <v>2176</v>
      </c>
      <c r="D836" s="3446" t="n">
        <v>0.0022962095901926326</v>
      </c>
      <c r="E836" s="4659" t="n">
        <v>0.22554249588760156</v>
      </c>
      <c r="F836" s="5810" t="n">
        <v>0.010394819327609106</v>
      </c>
      <c r="G836" s="6961" t="n">
        <v>0.2826205241079392</v>
      </c>
      <c r="H836" s="8112" t="n">
        <v>0.33446039611710177</v>
      </c>
      <c r="I836" s="9263" t="n">
        <v>0.0031694800157736833</v>
      </c>
      <c r="J836" s="10414" t="n">
        <v>0.03077008032627604</v>
      </c>
      <c r="K836" s="11563" t="n">
        <v>0.6460421240332138</v>
      </c>
      <c r="L836" s="12712" t="n">
        <v>0.35064151381203174</v>
      </c>
      <c r="M836" s="13861" t="n">
        <v>0.003130713500940957</v>
      </c>
      <c r="N836" s="15010" t="n">
        <v>0.06167388920446364</v>
      </c>
      <c r="O836" s="16161" t="n">
        <v>0.0404235981451147</v>
      </c>
      <c r="P836" s="17374" t="n">
        <v>-5.637047707750531E-4</v>
      </c>
      <c r="Q836" s="18525" t="n">
        <v>-0.009974274102075149</v>
      </c>
      <c r="R836" s="19676" t="n">
        <v>-0.008668238319178146</v>
      </c>
      <c r="S836" s="20764" t="n">
        <v>0.01983594779314579</v>
      </c>
      <c r="T836" s="21852" t="n">
        <v>0.05027654679413191</v>
      </c>
      <c r="U836" s="22940" t="n">
        <v>0.3945367981291223</v>
      </c>
      <c r="V836" s="24028" t="n">
        <v>0.060737931090182995</v>
      </c>
      <c r="W836" s="25114" t="n">
        <v>0.05186737202409415</v>
      </c>
      <c r="X836" t="n" s="26200">
        <v>1.1710238772453743</v>
      </c>
      <c r="Y836" t="n" s="27349">
        <v>0.5783255105190344</v>
      </c>
      <c r="Z836" t="n" s="28500">
        <v>0.5921499082259759</v>
      </c>
      <c r="AA836" t="n" s="29711">
        <v>0.0</v>
      </c>
      <c r="AB836" t="n" s="30924">
        <v>0.0</v>
      </c>
      <c r="AC836" t="n" s="32137">
        <v>0.0709507069962567</v>
      </c>
      <c r="AD836" t="n" s="32612">
        <v>0.263424790474646</v>
      </c>
      <c r="AE836" t="n" s="33087">
        <v>0.070474259147343</v>
      </c>
      <c r="AF836" t="n" s="33562">
        <v>0.08876942282557501</v>
      </c>
      <c r="AG836" t="n" s="34037">
        <v>0.15052176547392002</v>
      </c>
      <c r="AH836" t="n" s="34512">
        <v>0.0</v>
      </c>
      <c r="AI836" t="n" s="34987">
        <v>0.02823312973342</v>
      </c>
      <c r="AJ836" t="n" s="35462">
        <v>0.358975671930845</v>
      </c>
      <c r="AK836" t="n" s="35937">
        <v>0.04245689236656</v>
      </c>
      <c r="AL836" t="n" s="36412">
        <v>0.0028315112199770003</v>
      </c>
      <c r="AM836" t="n" s="36887">
        <v>0.095770978793774</v>
      </c>
      <c r="AN836" t="n" s="37362">
        <v>-0.5704881736594981</v>
      </c>
      <c r="AO836" t="n" s="37837">
        <v>1.2003854086874708</v>
      </c>
      <c r="AP836" t="n" s="38312">
        <v>-0.6694151603809091</v>
      </c>
      <c r="AQ836" t="n" s="38787">
        <v>0.5309702483065617</v>
      </c>
      <c r="AR836" t="n" s="39262">
        <v>1.8698005690683799</v>
      </c>
      <c r="AS836" t="n" s="39855">
        <v>0.0029436016813220514</v>
      </c>
      <c r="AT836" t="n" s="40448">
        <v>4.0742616116819816E-4</v>
      </c>
      <c r="AU836" t="n" s="41041">
        <v>0.0027710025227340833</v>
      </c>
      <c r="AV836" t="n" s="41634">
        <v>5.922808962599048E-4</v>
      </c>
      <c r="AW836" t="n" s="42227">
        <v>-6.076181948515618E-7</v>
      </c>
      <c r="AX836" t="n" s="42820">
        <v>4.6663263040313375E-4</v>
      </c>
      <c r="AY836" t="n" s="43413">
        <v>1.1502222742713981E-4</v>
      </c>
      <c r="AZ836" t="n" s="44006">
        <v>0.003473002167941414</v>
      </c>
      <c r="BA836" t="n" s="44599">
        <v>-0.003275291294017522</v>
      </c>
      <c r="BB836" t="n" s="45192">
        <v>4.769935068924596E-4</v>
      </c>
      <c r="BC836" t="n" s="45785">
        <v>5.224405740101197E-4</v>
      </c>
      <c r="BD836" t="n" s="46378">
        <v>1.0319239595049646E-6</v>
      </c>
      <c r="BE836" t="n" s="46971">
        <v>-4.343236388124275E-6</v>
      </c>
      <c r="BF836" t="n" s="47564">
        <v>-2.3362433176781758E-5</v>
      </c>
      <c r="BG836" t="n" s="48157">
        <v>5.51570943775767E-6</v>
      </c>
      <c r="BH836" t="n" s="48750">
        <v>0.008520820175926452</v>
      </c>
      <c r="BI836" t="n" s="49343">
        <v>-7.158683812675998E-6</v>
      </c>
      <c r="BJ836" t="s" s="49818">
        <v>2557</v>
      </c>
      <c r="BK836" t="s" s="50293">
        <v>2565</v>
      </c>
      <c r="BL836" t="n" s="50768">
        <v>0.08472712337970734</v>
      </c>
      <c r="BM836" t="s" s="51243">
        <v>2573</v>
      </c>
      <c r="BN836" t="s" s="51718">
        <v>2565</v>
      </c>
      <c r="BO836" t="n" s="52193">
        <v>-0.026956707239151</v>
      </c>
    </row>
    <row r="837" spans="1:23" x14ac:dyDescent="0.25">
      <c r="A837" s="116" t="str">
        <f>IF(ISBLANK(TBL_DATA[[#This Row],[Row.names]]), "",   DATE(YEAR(TBL_DATA[[#This Row],[Row.names]]), MONTH(TBL_DATA[[#This Row],[Row.names]]), DAY(TBL_DATA[[#This Row],[Row.names]])))</f>
        <v/>
      </c>
      <c r="B837" s="1021" t="s">
        <v>964</v>
      </c>
      <c r="C837" s="2234" t="s">
        <v>2177</v>
      </c>
      <c r="D837" s="3447" t="n">
        <v>0.0017319394784352075</v>
      </c>
      <c r="E837" s="4660" t="n">
        <v>0.22766506131872943</v>
      </c>
      <c r="F837" s="5811" t="n">
        <v>0.007154002180041585</v>
      </c>
      <c r="G837" s="6962" t="n">
        <v>0.2812116554561698</v>
      </c>
      <c r="H837" s="8113" t="n">
        <v>0.3332593753696166</v>
      </c>
      <c r="I837" s="9264" t="n">
        <v>0.003160554633584429</v>
      </c>
      <c r="J837" s="10415" t="n">
        <v>0.043938611042693365</v>
      </c>
      <c r="K837" s="11564" t="n">
        <v>0.6422332388762255</v>
      </c>
      <c r="L837" s="12713" t="n">
        <v>0.33816784164467617</v>
      </c>
      <c r="M837" s="13862" t="n">
        <v>0.003148899326454997</v>
      </c>
      <c r="N837" s="15011" t="n">
        <v>0.06144479697570742</v>
      </c>
      <c r="O837" s="16162" t="n">
        <v>0.0404235981451147</v>
      </c>
      <c r="P837" s="17375" t="n">
        <v>0.0</v>
      </c>
      <c r="Q837" s="18526" t="n">
        <v>-0.009960860531263438</v>
      </c>
      <c r="R837" s="19677" t="n">
        <v>-0.008659676115001465</v>
      </c>
      <c r="S837" s="20765" t="n">
        <v>0.014562802621006066</v>
      </c>
      <c r="T837" s="21853" t="n">
        <v>0.04987832613691739</v>
      </c>
      <c r="U837" s="22941" t="n">
        <v>0.2919665463718804</v>
      </c>
      <c r="V837" s="24029" t="n">
        <v>0.056134769219597924</v>
      </c>
      <c r="W837" s="25115" t="n">
        <v>0.05147698059272397</v>
      </c>
      <c r="X837" t="n" s="26201">
        <v>1.0904829415642203</v>
      </c>
      <c r="Y837" t="n" s="27350">
        <v>0.5772862161611142</v>
      </c>
      <c r="Z837" t="n" s="28501">
        <v>0.5815220044372149</v>
      </c>
      <c r="AA837" t="n" s="29712">
        <v>0.0</v>
      </c>
      <c r="AB837" t="n" s="30925">
        <v>0.0</v>
      </c>
      <c r="AC837" t="n" s="32138">
        <v>0.06868733162643773</v>
      </c>
      <c r="AD837" t="n" s="32613">
        <v>0.270766517095601</v>
      </c>
      <c r="AE837" t="n" s="33088">
        <v>0.082630526824581</v>
      </c>
      <c r="AF837" t="n" s="33563">
        <v>0.087761620804602</v>
      </c>
      <c r="AG837" t="n" s="34038">
        <v>0.149679019640103</v>
      </c>
      <c r="AH837" t="n" s="34513">
        <v>-0.00140421659854</v>
      </c>
      <c r="AI837" t="n" s="34988">
        <v>0.028048830068878</v>
      </c>
      <c r="AJ837" t="n" s="35463">
        <v>0.357265734439848</v>
      </c>
      <c r="AK837" t="n" s="35938">
        <v>0.038376926063127995</v>
      </c>
      <c r="AL837" t="n" s="36413">
        <v>0.003496042961983999</v>
      </c>
      <c r="AM837" t="n" s="36888">
        <v>0.093849612601777</v>
      </c>
      <c r="AN837" t="n" s="37363">
        <v>-0.550142615150574</v>
      </c>
      <c r="AO837" t="n" s="37838">
        <v>1.2276586809235117</v>
      </c>
      <c r="AP837" t="n" s="38313">
        <v>-0.6673306821721241</v>
      </c>
      <c r="AQ837" t="n" s="38788">
        <v>0.5603279987513876</v>
      </c>
      <c r="AR837" t="n" s="39263">
        <v>1.8949893630956358</v>
      </c>
      <c r="AS837" t="n" s="39856">
        <v>0.0028414764455072378</v>
      </c>
      <c r="AT837" t="n" s="40449">
        <v>4.1776891561710693E-4</v>
      </c>
      <c r="AU837" t="n" s="41042">
        <v>0.0026365420816708896</v>
      </c>
      <c r="AV837" t="n" s="41635">
        <v>5.816494714777143E-4</v>
      </c>
      <c r="AW837" t="n" s="42228">
        <v>-3.4738621413754134E-7</v>
      </c>
      <c r="AX837" t="n" s="42821">
        <v>4.817613002955314E-4</v>
      </c>
      <c r="AY837" t="n" s="43414">
        <v>1.1984825416147115E-4</v>
      </c>
      <c r="AZ837" t="n" s="44007">
        <v>0.0034376960748089087</v>
      </c>
      <c r="BA837" t="n" s="44600">
        <v>-0.0031818912376509758</v>
      </c>
      <c r="BB837" t="n" s="45193">
        <v>4.586648619232869E-4</v>
      </c>
      <c r="BC837" t="n" s="45786">
        <v>4.98490406533453E-4</v>
      </c>
      <c r="BD837" t="n" s="46379">
        <v>6.989594509610047E-7</v>
      </c>
      <c r="BE837" t="n" s="46972">
        <v>-2.940889529707533E-6</v>
      </c>
      <c r="BF837" t="n" s="47565">
        <v>-1.581767013244848E-5</v>
      </c>
      <c r="BG837" t="n" s="48158">
        <v>3.734771401834697E-6</v>
      </c>
      <c r="BH837" t="n" s="48751">
        <v>0.008310830104262786</v>
      </c>
      <c r="BI837" t="n" s="49344">
        <v>-4.846087322937435E-6</v>
      </c>
      <c r="BJ837" t="s" s="49819">
        <v>2557</v>
      </c>
      <c r="BK837" t="s" s="50294">
        <v>2565</v>
      </c>
      <c r="BL837" t="n" s="50769">
        <v>0.08568096905946732</v>
      </c>
      <c r="BM837" t="s" s="51244">
        <v>2573</v>
      </c>
      <c r="BN837" t="s" s="51719">
        <v>2565</v>
      </c>
      <c r="BO837" t="n" s="52194">
        <v>-0.026598086580634117</v>
      </c>
    </row>
    <row r="838" spans="1:23" x14ac:dyDescent="0.25">
      <c r="A838" s="116" t="str">
        <f>IF(ISBLANK(TBL_DATA[[#This Row],[Row.names]]), "",   DATE(YEAR(TBL_DATA[[#This Row],[Row.names]]), MONTH(TBL_DATA[[#This Row],[Row.names]]), DAY(TBL_DATA[[#This Row],[Row.names]])))</f>
        <v/>
      </c>
      <c r="B838" s="1022" t="s">
        <v>965</v>
      </c>
      <c r="C838" s="2235" t="s">
        <v>2178</v>
      </c>
      <c r="D838" s="3448" t="n">
        <v>-7.741080470155485E-4</v>
      </c>
      <c r="E838" s="4661" t="n">
        <v>0.2267147159157228</v>
      </c>
      <c r="F838" s="5812" t="n">
        <v>0.020342916037828118</v>
      </c>
      <c r="G838" s="6963" t="n">
        <v>0.2771991518859024</v>
      </c>
      <c r="H838" s="8114" t="n">
        <v>0.3339270300573899</v>
      </c>
      <c r="I838" s="9265" t="n">
        <v>0.003110365193748404</v>
      </c>
      <c r="J838" s="10416" t="n">
        <v>0.06283153936626573</v>
      </c>
      <c r="K838" s="11565" t="n">
        <v>0.6422645194024567</v>
      </c>
      <c r="L838" s="12714" t="n">
        <v>0.34888016089645524</v>
      </c>
      <c r="M838" s="13863" t="n">
        <v>0.0030752536491564183</v>
      </c>
      <c r="N838" s="15012" t="n">
        <v>0.06049935559623253</v>
      </c>
      <c r="O838" s="16163" t="n">
        <v>0.0391320657771896</v>
      </c>
      <c r="P838" s="17376" t="n">
        <v>-7.741080470154982E-4</v>
      </c>
      <c r="Q838" s="18527" t="n">
        <v>-0.009734298657518514</v>
      </c>
      <c r="R838" s="19678" t="n">
        <v>-0.008453135360212282</v>
      </c>
      <c r="S838" s="20766" t="n">
        <v>0.013405215313843755</v>
      </c>
      <c r="T838" s="21854" t="n">
        <v>0.04992165801428401</v>
      </c>
      <c r="U838" s="22942" t="n">
        <v>0.26852504197693394</v>
      </c>
      <c r="V838" s="24030" t="n">
        <v>0.05751197349695336</v>
      </c>
      <c r="W838" s="25116" t="n">
        <v>0.05144458233780944</v>
      </c>
      <c r="X838" t="n" s="26202">
        <v>1.1179403327507367</v>
      </c>
      <c r="Y838" t="n" s="27351">
        <v>0.577864196898709</v>
      </c>
      <c r="Z838" t="n" s="28502">
        <v>0.5906607832728149</v>
      </c>
      <c r="AA838" t="n" s="29713">
        <v>0.0</v>
      </c>
      <c r="AB838" t="n" s="30926">
        <v>0.0</v>
      </c>
      <c r="AC838" t="n" s="32139">
        <v>0.06623010598736764</v>
      </c>
      <c r="AD838" t="n" s="32614">
        <v>0.27024701365791</v>
      </c>
      <c r="AE838" t="n" s="33089">
        <v>0.081577726732641</v>
      </c>
      <c r="AF838" t="n" s="33564">
        <v>0.10133535268936598</v>
      </c>
      <c r="AG838" t="n" s="34039">
        <v>0.098064855439952</v>
      </c>
      <c r="AH838" t="n" s="34514">
        <v>-0.00228716398266</v>
      </c>
      <c r="AI838" t="n" s="34989">
        <v>0.021932919885904</v>
      </c>
      <c r="AJ838" t="n" s="35464">
        <v>0.35500269307654897</v>
      </c>
      <c r="AK838" t="n" s="35939">
        <v>0.037228133523448</v>
      </c>
      <c r="AL838" t="n" s="36414">
        <v>0.0030239866910689982</v>
      </c>
      <c r="AM838" t="n" s="36889">
        <v>0.091665576627698</v>
      </c>
      <c r="AN838" t="n" s="37364">
        <v>-0.54302856008203</v>
      </c>
      <c r="AO838" t="n" s="37839">
        <v>1.168614479061187</v>
      </c>
      <c r="AP838" t="n" s="38314">
        <v>-0.6538519448013401</v>
      </c>
      <c r="AQ838" t="n" s="38789">
        <v>0.5147625342598469</v>
      </c>
      <c r="AR838" t="n" s="39264">
        <v>1.8224664238625272</v>
      </c>
      <c r="AS838" t="n" s="39857">
        <v>0.002822515694371003</v>
      </c>
      <c r="AT838" t="n" s="40450">
        <v>3.409653691216948E-4</v>
      </c>
      <c r="AU838" t="n" s="41043">
        <v>0.0027947552768505094</v>
      </c>
      <c r="AV838" t="n" s="41636">
        <v>5.564983767592685E-4</v>
      </c>
      <c r="AW838" t="n" s="42229">
        <v>5.30828616785723E-6</v>
      </c>
      <c r="AX838" t="n" s="42822">
        <v>4.7856975945048794E-4</v>
      </c>
      <c r="AY838" t="n" s="43415">
        <v>1.1163859200639455E-4</v>
      </c>
      <c r="AZ838" t="n" s="44008">
        <v>0.0033266875552093434</v>
      </c>
      <c r="BA838" t="n" s="44601">
        <v>-0.003146737792942553</v>
      </c>
      <c r="BB838" t="n" s="45194">
        <v>4.030095697154186E-4</v>
      </c>
      <c r="BC838" t="n" s="45787">
        <v>5.079433792375969E-4</v>
      </c>
      <c r="BD838" t="n" s="46380">
        <v>1.702055635007337E-7</v>
      </c>
      <c r="BE838" t="n" s="46973">
        <v>-7.138989768075505E-7</v>
      </c>
      <c r="BF838" t="n" s="47566">
        <v>-3.836184454661279E-6</v>
      </c>
      <c r="BG838" t="n" s="48159">
        <v>9.065599629283225E-7</v>
      </c>
      <c r="BH838" t="n" s="48752">
        <v>0.008205800915321575</v>
      </c>
      <c r="BI838" t="n" s="49345">
        <v>-1.173531469512224E-6</v>
      </c>
      <c r="BJ838" t="s" s="49820">
        <v>2557</v>
      </c>
      <c r="BK838" t="s" s="50295">
        <v>2565</v>
      </c>
      <c r="BL838" t="n" s="50770">
        <v>0.08637165278196335</v>
      </c>
      <c r="BM838" t="s" s="51245">
        <v>2572</v>
      </c>
      <c r="BN838" t="s" s="51720">
        <v>2565</v>
      </c>
      <c r="BO838" t="n" s="52195">
        <v>-0.02921617403626442</v>
      </c>
    </row>
    <row r="839" spans="1:23" x14ac:dyDescent="0.25">
      <c r="A839" s="116" t="str">
        <f>IF(ISBLANK(TBL_DATA[[#This Row],[Row.names]]), "",   DATE(YEAR(TBL_DATA[[#This Row],[Row.names]]), MONTH(TBL_DATA[[#This Row],[Row.names]]), DAY(TBL_DATA[[#This Row],[Row.names]])))</f>
        <v/>
      </c>
      <c r="B839" s="1023" t="s">
        <v>966</v>
      </c>
      <c r="C839" s="2236" t="s">
        <v>2179</v>
      </c>
      <c r="D839" s="3449" t="n">
        <v>-0.0019668613167232417</v>
      </c>
      <c r="E839" s="4662" t="n">
        <v>0.22430193819433297</v>
      </c>
      <c r="F839" s="5813" t="n">
        <v>0.006746227298389362</v>
      </c>
      <c r="G839" s="6964" t="n">
        <v>0.2753739314632829</v>
      </c>
      <c r="H839" s="8115" t="n">
        <v>0.3276798057068204</v>
      </c>
      <c r="I839" s="9266" t="n">
        <v>0.003119030472477404</v>
      </c>
      <c r="J839" s="10417" t="n">
        <v>0.04317723490530856</v>
      </c>
      <c r="K839" s="11566" t="n">
        <v>0.6311961377832441</v>
      </c>
      <c r="L839" s="12715" t="n">
        <v>0.337138719111668</v>
      </c>
      <c r="M839" s="13864" t="n">
        <v>0.0030970118387621415</v>
      </c>
      <c r="N839" s="15013" t="n">
        <v>0.060385380893211035</v>
      </c>
      <c r="O839" s="16164" t="n">
        <v>0.039329286107774475</v>
      </c>
      <c r="P839" s="17377" t="n">
        <v>-0.0027394468005661476</v>
      </c>
      <c r="Q839" s="18528" t="n">
        <v>-0.009797680008055134</v>
      </c>
      <c r="R839" s="19679" t="n">
        <v>-0.008518930293586165</v>
      </c>
      <c r="S839" s="20767" t="n">
        <v>0.02123396571443248</v>
      </c>
      <c r="T839" s="21855" t="n">
        <v>0.049370922161611895</v>
      </c>
      <c r="U839" s="22943" t="n">
        <v>0.43009052261419656</v>
      </c>
      <c r="V839" s="24031" t="n">
        <v>0.06275014338365592</v>
      </c>
      <c r="W839" s="25117" t="n">
        <v>0.0510440729543372</v>
      </c>
      <c r="X839" t="n" s="26203">
        <v>1.229332609092356</v>
      </c>
      <c r="Y839" t="n" s="27352">
        <v>0.5724332325318127</v>
      </c>
      <c r="Z839" t="n" s="28503">
        <v>0.580636477593053</v>
      </c>
      <c r="AA839" t="n" s="29714">
        <v>0.0</v>
      </c>
      <c r="AB839" t="n" s="30927">
        <v>0.0</v>
      </c>
      <c r="AC839" t="n" s="32140">
        <v>0.06368319254164177</v>
      </c>
      <c r="AD839" t="n" s="32615">
        <v>0.263152222830801</v>
      </c>
      <c r="AE839" t="n" s="33090">
        <v>0.084989618070002</v>
      </c>
      <c r="AF839" t="n" s="33565">
        <v>0.10098410959849301</v>
      </c>
      <c r="AG839" t="n" s="34040">
        <v>0.08807335070648299</v>
      </c>
      <c r="AH839" t="n" s="34515">
        <v>-0.007732277043833</v>
      </c>
      <c r="AI839" t="n" s="34990">
        <v>0.021483871299638004</v>
      </c>
      <c r="AJ839" t="n" s="35465">
        <v>0.35815870411615</v>
      </c>
      <c r="AK839" t="n" s="35940">
        <v>0.032157708914558006</v>
      </c>
      <c r="AL839" t="n" s="36415">
        <v>2.595190816740006E-4</v>
      </c>
      <c r="AM839" t="n" s="36890">
        <v>0.091802457077137</v>
      </c>
      <c r="AN839" t="n" s="37365">
        <v>-0.5222449361564941</v>
      </c>
      <c r="AO839" t="n" s="37840">
        <v>1.158478966185563</v>
      </c>
      <c r="AP839" t="n" s="38315">
        <v>-0.6473946176909541</v>
      </c>
      <c r="AQ839" t="n" s="38790">
        <v>0.5110843484946089</v>
      </c>
      <c r="AR839" t="n" s="39265">
        <v>1.805873583876517</v>
      </c>
      <c r="AS839" t="n" s="39858">
        <v>0.0027539249345642676</v>
      </c>
      <c r="AT839" t="n" s="40451">
        <v>3.3267271401624506E-4</v>
      </c>
      <c r="AU839" t="n" s="41044">
        <v>0.0026870769561098996</v>
      </c>
      <c r="AV839" t="n" s="41637">
        <v>5.497997992542987E-4</v>
      </c>
      <c r="AW839" t="n" s="42230">
        <v>5.057032518291548E-6</v>
      </c>
      <c r="AX839" t="n" s="42823">
        <v>4.677924363918346E-4</v>
      </c>
      <c r="AY839" t="n" s="43416">
        <v>1.0734767938089737E-4</v>
      </c>
      <c r="AZ839" t="n" s="44009">
        <v>0.003227202036769564</v>
      </c>
      <c r="BA839" t="n" s="44602">
        <v>-0.0030537509429232096</v>
      </c>
      <c r="BB839" t="n" s="45195">
        <v>3.8092580462878586E-4</v>
      </c>
      <c r="BC839" t="n" s="45788">
        <v>4.992411382799633E-4</v>
      </c>
      <c r="BD839" t="n" s="46381">
        <v>6.812897196080277E-8</v>
      </c>
      <c r="BE839" t="n" s="46974">
        <v>-2.8403942700020433E-7</v>
      </c>
      <c r="BF839" t="n" s="47567">
        <v>-1.5235872103782105E-6</v>
      </c>
      <c r="BG839" t="n" s="48160">
        <v>3.606526945351938E-7</v>
      </c>
      <c r="BH839" t="n" s="48753">
        <v>0.007959133159979417</v>
      </c>
      <c r="BI839" t="n" s="49346">
        <v>-4.6472601769611583E-7</v>
      </c>
      <c r="BJ839" t="s" s="49821">
        <v>2557</v>
      </c>
      <c r="BK839" t="s" s="50296">
        <v>2565</v>
      </c>
      <c r="BL839" t="n" s="50771">
        <v>0.08756348490715027</v>
      </c>
      <c r="BM839" t="s" s="51246">
        <v>2572</v>
      </c>
      <c r="BN839" t="s" s="51721">
        <v>2565</v>
      </c>
      <c r="BO839" t="n" s="52196">
        <v>-0.030548380687832832</v>
      </c>
    </row>
    <row r="840" spans="1:23" x14ac:dyDescent="0.25">
      <c r="A840" s="116" t="str">
        <f>IF(ISBLANK(TBL_DATA[[#This Row],[Row.names]]), "",   DATE(YEAR(TBL_DATA[[#This Row],[Row.names]]), MONTH(TBL_DATA[[#This Row],[Row.names]]), DAY(TBL_DATA[[#This Row],[Row.names]])))</f>
        <v/>
      </c>
      <c r="B840" s="1024" t="s">
        <v>967</v>
      </c>
      <c r="C840" s="2237" t="s">
        <v>2180</v>
      </c>
      <c r="D840" s="3450" t="n">
        <v>3.4000136259539657E-4</v>
      </c>
      <c r="E840" s="4663" t="n">
        <v>0.22471820252154728</v>
      </c>
      <c r="F840" s="5814" t="n">
        <v>0.016759524644862855</v>
      </c>
      <c r="G840" s="6965" t="n">
        <v>0.2772493669315588</v>
      </c>
      <c r="H840" s="8116" t="n">
        <v>0.33168730338011787</v>
      </c>
      <c r="I840" s="9267" t="n">
        <v>0.003107354890394908</v>
      </c>
      <c r="J840" s="10418" t="n">
        <v>0.05548401576689721</v>
      </c>
      <c r="K840" s="11567" t="n">
        <v>0.6415324265906848</v>
      </c>
      <c r="L840" s="12716" t="n">
        <v>0.34544412224710735</v>
      </c>
      <c r="M840" s="13865" t="n">
        <v>0.003075207069264965</v>
      </c>
      <c r="N840" s="15014" t="n">
        <v>0.06033943943758722</v>
      </c>
      <c r="O840" s="16165" t="n">
        <v>0.03928801765555646</v>
      </c>
      <c r="P840" s="17378" t="n">
        <v>-0.0024003768536157155</v>
      </c>
      <c r="Q840" s="18529" t="n">
        <v>-0.009770335943360239</v>
      </c>
      <c r="R840" s="19680" t="n">
        <v>-0.008492559107134187</v>
      </c>
      <c r="S840" s="20768" t="n">
        <v>0.01511619641560058</v>
      </c>
      <c r="T840" s="21856" t="n">
        <v>0.049197700613725755</v>
      </c>
      <c r="U840" s="22944" t="n">
        <v>0.3072541242178153</v>
      </c>
      <c r="V840" s="24032" t="n">
        <v>0.05114680555046758</v>
      </c>
      <c r="W840" s="25118" t="n">
        <v>0.05056099929903686</v>
      </c>
      <c r="X840" t="n" s="26204">
        <v>1.0115861288256198</v>
      </c>
      <c r="Y840" t="n" s="27353">
        <v>0.5759230012598193</v>
      </c>
      <c r="Z840" t="n" s="28504">
        <v>0.5877449465942752</v>
      </c>
      <c r="AA840" t="n" s="29715">
        <v>0.0</v>
      </c>
      <c r="AB840" t="n" s="30928">
        <v>0.0</v>
      </c>
      <c r="AC840" t="n" s="32141">
        <v>0.061868943000668475</v>
      </c>
      <c r="AD840" t="n" s="32616">
        <v>0.260276242642493</v>
      </c>
      <c r="AE840" t="n" s="33091">
        <v>0.084482674391757</v>
      </c>
      <c r="AF840" t="n" s="33566">
        <v>0.101278627011814</v>
      </c>
      <c r="AG840" t="n" s="34041">
        <v>0.086753012235916</v>
      </c>
      <c r="AH840" t="n" s="34516">
        <v>-0.007815077371113</v>
      </c>
      <c r="AI840" t="n" s="34991">
        <v>0.02132532688249</v>
      </c>
      <c r="AJ840" t="n" s="35466">
        <v>0.35484606184704</v>
      </c>
      <c r="AK840" t="n" s="35941">
        <v>0.035216212566443</v>
      </c>
      <c r="AL840" t="n" s="36416">
        <v>-5.946308479999954E-5</v>
      </c>
      <c r="AM840" t="n" s="36891">
        <v>0.08929221309999699</v>
      </c>
      <c r="AN840" t="n" s="37366">
        <v>-0.5133531748833521</v>
      </c>
      <c r="AO840" t="n" s="37841">
        <v>1.1502693900922651</v>
      </c>
      <c r="AP840" t="n" s="38316">
        <v>-0.6380267347535801</v>
      </c>
      <c r="AQ840" t="n" s="38791">
        <v>0.5122426553386851</v>
      </c>
      <c r="AR840" t="n" s="39266">
        <v>1.788296124845845</v>
      </c>
      <c r="AS840" t="n" s="39859">
        <v>0.0031414861668085984</v>
      </c>
      <c r="AT840" t="n" s="40452">
        <v>3.4672126198138724E-4</v>
      </c>
      <c r="AU840" t="n" s="41045">
        <v>0.0023658187877363536</v>
      </c>
      <c r="AV840" t="n" s="41638">
        <v>5.669654456649912E-4</v>
      </c>
      <c r="AW840" t="n" s="42231">
        <v>1.1176641137183541E-5</v>
      </c>
      <c r="AX840" t="n" s="42824">
        <v>4.318035726766058E-4</v>
      </c>
      <c r="AY840" t="n" s="43417">
        <v>1.1206335288164822E-4</v>
      </c>
      <c r="AZ840" t="n" s="44010">
        <v>0.003050576390281146</v>
      </c>
      <c r="BA840" t="n" s="44603">
        <v>-0.002730481164033287</v>
      </c>
      <c r="BB840" t="n" s="45196">
        <v>3.2994341932460544E-4</v>
      </c>
      <c r="BC840" t="n" s="45789">
        <v>4.8781724819483945E-4</v>
      </c>
      <c r="BD840" t="n" s="46382">
        <v>8.363252126322457E-7</v>
      </c>
      <c r="BE840" t="n" s="46975">
        <v>-3.5199640018421624E-6</v>
      </c>
      <c r="BF840" t="n" s="47568">
        <v>-1.89339847716325E-5</v>
      </c>
      <c r="BG840" t="n" s="48161">
        <v>4.4701910377881874E-6</v>
      </c>
      <c r="BH840" t="n" s="48754">
        <v>0.008136840262614672</v>
      </c>
      <c r="BI840" t="n" s="49347">
        <v>-5.801707437544336E-6</v>
      </c>
      <c r="BJ840" t="s" s="49822">
        <v>2557</v>
      </c>
      <c r="BK840" t="s" s="50297">
        <v>2565</v>
      </c>
      <c r="BL840" t="n" s="50772">
        <v>0.08589156717061996</v>
      </c>
      <c r="BM840" t="s" s="51247">
        <v>2572</v>
      </c>
      <c r="BN840" t="s" s="51722">
        <v>2565</v>
      </c>
      <c r="BO840" t="n" s="52197">
        <v>-0.030117105692625046</v>
      </c>
    </row>
    <row r="841" spans="1:23" x14ac:dyDescent="0.25">
      <c r="A841" s="116" t="str">
        <f>IF(ISBLANK(TBL_DATA[[#This Row],[Row.names]]), "",   DATE(YEAR(TBL_DATA[[#This Row],[Row.names]]), MONTH(TBL_DATA[[#This Row],[Row.names]]), DAY(TBL_DATA[[#This Row],[Row.names]])))</f>
        <v/>
      </c>
      <c r="B841" s="1025" t="s">
        <v>968</v>
      </c>
      <c r="C841" s="2238" t="s">
        <v>2181</v>
      </c>
      <c r="D841" s="3451" t="n">
        <v>-0.0021400736187474484</v>
      </c>
      <c r="E841" s="4664" t="n">
        <v>0.22209721540593108</v>
      </c>
      <c r="F841" s="5815" t="n">
        <v>0.013322930762303065</v>
      </c>
      <c r="G841" s="6966" t="n">
        <v>0.27706727984574925</v>
      </c>
      <c r="H841" s="8117" t="n">
        <v>0.33014335749790136</v>
      </c>
      <c r="I841" s="9268" t="n">
        <v>0.0031159626154333444</v>
      </c>
      <c r="J841" s="10419" t="n">
        <v>0.04830652485085318</v>
      </c>
      <c r="K841" s="11568" t="n">
        <v>0.640657453848098</v>
      </c>
      <c r="L841" s="12717" t="n">
        <v>0.3420184981616314</v>
      </c>
      <c r="M841" s="13866" t="n">
        <v>0.0030882193970161393</v>
      </c>
      <c r="N841" s="15015" t="n">
        <v>0.06043681577989127</v>
      </c>
      <c r="O841" s="16166" t="n">
        <v>0.03941555400687025</v>
      </c>
      <c r="P841" s="17379" t="n">
        <v>-0.004535313489183679</v>
      </c>
      <c r="Q841" s="18530" t="n">
        <v>-0.009797683692552931</v>
      </c>
      <c r="R841" s="19681" t="n">
        <v>-0.008517844768316908</v>
      </c>
      <c r="S841" s="20769" t="n">
        <v>0.012827475686392642</v>
      </c>
      <c r="T841" s="21857" t="n">
        <v>0.049279264135790195</v>
      </c>
      <c r="U841" s="22945" t="n">
        <v>0.2603016889831436</v>
      </c>
      <c r="V841" s="24033" t="n">
        <v>0.04212222196300708</v>
      </c>
      <c r="W841" s="25119" t="n">
        <v>0.05059322668849066</v>
      </c>
      <c r="X841" t="n" s="26205">
        <v>0.832566426774068</v>
      </c>
      <c r="Y841" t="n" s="27354">
        <v>0.5745810277914695</v>
      </c>
      <c r="Z841" t="n" s="28505">
        <v>0.5848234760691736</v>
      </c>
      <c r="AA841" t="n" s="29716">
        <v>0.0</v>
      </c>
      <c r="AB841" t="n" s="30929">
        <v>0.0</v>
      </c>
      <c r="AC841" t="n" s="32142">
        <v>0.05934493792813712</v>
      </c>
      <c r="AD841" t="n" s="32617">
        <v>0.257948848816553</v>
      </c>
      <c r="AE841" t="n" s="33092">
        <v>0.106070924137513</v>
      </c>
      <c r="AF841" t="n" s="33567">
        <v>0.095519463548498</v>
      </c>
      <c r="AG841" t="n" s="34042">
        <v>0.086532700746467</v>
      </c>
      <c r="AH841" t="n" s="34517">
        <v>-0.002418810774752</v>
      </c>
      <c r="AI841" t="n" s="34992">
        <v>0.021676510155399002</v>
      </c>
      <c r="AJ841" t="n" s="35467">
        <v>0.35191292094843396</v>
      </c>
      <c r="AK841" t="n" s="35942">
        <v>0.03221317737546601</v>
      </c>
      <c r="AL841" t="n" s="36417">
        <v>-0.012026658656449998</v>
      </c>
      <c r="AM841" t="n" s="36892">
        <v>0.09112034587735901</v>
      </c>
      <c r="AN841" t="n" s="37367">
        <v>-0.511291126164656</v>
      </c>
      <c r="AO841" t="n" s="37842">
        <v>1.1520994807916198</v>
      </c>
      <c r="AP841" t="n" s="38317">
        <v>-0.6348411847817891</v>
      </c>
      <c r="AQ841" t="n" s="38792">
        <v>0.5172582960098308</v>
      </c>
      <c r="AR841" t="n" s="39267">
        <v>1.7869406655734088</v>
      </c>
      <c r="AS841" t="n" s="39860">
        <v>0.003008454789497668</v>
      </c>
      <c r="AT841" t="n" s="40453">
        <v>3.28033395458429E-4</v>
      </c>
      <c r="AU841" t="n" s="41046">
        <v>0.0023184335004271034</v>
      </c>
      <c r="AV841" t="n" s="41639">
        <v>5.440862451543065E-4</v>
      </c>
      <c r="AW841" t="n" s="42232">
        <v>6.593317348963347E-6</v>
      </c>
      <c r="AX841" t="n" s="42825">
        <v>4.398078239936366E-4</v>
      </c>
      <c r="AY841" t="n" s="43418">
        <v>1.0368502941788949E-4</v>
      </c>
      <c r="AZ841" t="n" s="44011">
        <v>0.003045672222899602</v>
      </c>
      <c r="BA841" t="n" s="44604">
        <v>-0.002633208050844935</v>
      </c>
      <c r="BB841" t="n" s="45197">
        <v>3.3290184440194526E-4</v>
      </c>
      <c r="BC841" t="n" s="45790">
        <v>4.640379368448901E-4</v>
      </c>
      <c r="BD841" t="n" s="46383">
        <v>4.2329500809034256E-7</v>
      </c>
      <c r="BE841" t="n" s="46976">
        <v>-1.7803643056351902E-6</v>
      </c>
      <c r="BF841" t="n" s="47569">
        <v>-9.574705301848716E-6</v>
      </c>
      <c r="BG841" t="n" s="48162">
        <v>2.2609511616664047E-6</v>
      </c>
      <c r="BH841" t="n" s="48755">
        <v>0.00797010177773825</v>
      </c>
      <c r="BI841" t="n" s="49348">
        <v>-2.9328997010242616E-6</v>
      </c>
      <c r="BJ841" t="s" s="49823">
        <v>2557</v>
      </c>
      <c r="BK841" t="s" s="50298">
        <v>2565</v>
      </c>
      <c r="BL841" t="n" s="50773">
        <v>0.08268743008375168</v>
      </c>
      <c r="BM841" t="s" s="51248">
        <v>2574</v>
      </c>
      <c r="BN841" t="s" s="51723">
        <v>2565</v>
      </c>
      <c r="BO841" t="n" s="52198">
        <v>-0.025392912328243256</v>
      </c>
    </row>
    <row r="842" spans="1:23" x14ac:dyDescent="0.25">
      <c r="A842" s="116" t="str">
        <f>IF(ISBLANK(TBL_DATA[[#This Row],[Row.names]]), "",   DATE(YEAR(TBL_DATA[[#This Row],[Row.names]]), MONTH(TBL_DATA[[#This Row],[Row.names]]), DAY(TBL_DATA[[#This Row],[Row.names]])))</f>
        <v/>
      </c>
      <c r="B842" s="1026" t="s">
        <v>969</v>
      </c>
      <c r="C842" s="2239" t="s">
        <v>2182</v>
      </c>
      <c r="D842" s="3452" t="n">
        <v>0.001662488801225537</v>
      </c>
      <c r="E842" s="4665" t="n">
        <v>0.22412893834055247</v>
      </c>
      <c r="F842" s="5816" t="n">
        <v>0.012397999909569357</v>
      </c>
      <c r="G842" s="6967" t="n">
        <v>0.2729700366555952</v>
      </c>
      <c r="H842" s="8118" t="n">
        <v>0.3205721214689855</v>
      </c>
      <c r="I842" s="9269" t="n">
        <v>0.0031122905825487373</v>
      </c>
      <c r="J842" s="10420" t="n">
        <v>0.04957965288609567</v>
      </c>
      <c r="K842" s="11569" t="n">
        <v>0.6324570627257955</v>
      </c>
      <c r="L842" s="12718" t="n">
        <v>0.33020881971550387</v>
      </c>
      <c r="M842" s="13867" t="n">
        <v>0.0030901400967647116</v>
      </c>
      <c r="N842" s="15016" t="n">
        <v>0.05993889433926439</v>
      </c>
      <c r="O842" s="16167" t="n">
        <v>0.03941555400687025</v>
      </c>
      <c r="P842" s="17380" t="n">
        <v>-0.002880364595843843</v>
      </c>
      <c r="Q842" s="18531" t="n">
        <v>-0.009757249015358002</v>
      </c>
      <c r="R842" s="19682" t="n">
        <v>-0.008487954313756853</v>
      </c>
      <c r="S842" s="20770" t="n">
        <v>0.007425889070512781</v>
      </c>
      <c r="T842" s="21858" t="n">
        <v>0.04892752094698949</v>
      </c>
      <c r="U842" s="22946" t="n">
        <v>0.1517732541274339</v>
      </c>
      <c r="V842" s="24034" t="n">
        <v>0.03532452735496672</v>
      </c>
      <c r="W842" s="25120" t="n">
        <v>0.050149840201388095</v>
      </c>
      <c r="X842" t="n" s="26206">
        <v>0.7043796592992727</v>
      </c>
      <c r="Y842" t="n" s="27355">
        <v>0.5661908878364129</v>
      </c>
      <c r="Z842" t="n" s="28506">
        <v>0.574637990142928</v>
      </c>
      <c r="AA842" t="n" s="29717">
        <v>0.0</v>
      </c>
      <c r="AB842" t="n" s="30930">
        <v>0.0</v>
      </c>
      <c r="AC842" t="n" s="32143">
        <v>0.057901937220517154</v>
      </c>
      <c r="AD842" t="n" s="32618">
        <v>0.25933726100379</v>
      </c>
      <c r="AE842" t="n" s="33093">
        <v>0.099464135710786</v>
      </c>
      <c r="AF842" t="n" s="33568">
        <v>0.09784033952133997</v>
      </c>
      <c r="AG842" t="n" s="34043">
        <v>0.086313690719085</v>
      </c>
      <c r="AH842" t="n" s="34518">
        <v>-0.002049466494057</v>
      </c>
      <c r="AI842" t="n" s="34993">
        <v>0.021755084776179</v>
      </c>
      <c r="AJ842" t="n" s="35468">
        <v>0.354459197519365</v>
      </c>
      <c r="AK842" t="n" s="35943">
        <v>0.03387327471115199</v>
      </c>
      <c r="AL842" t="n" s="36418">
        <v>-0.012325712385049</v>
      </c>
      <c r="AM842" t="n" s="36893">
        <v>0.087508846626379</v>
      </c>
      <c r="AN842" t="n" s="37368">
        <v>-0.558249131210806</v>
      </c>
      <c r="AO842" t="n" s="37843">
        <v>1.1757167060770675</v>
      </c>
      <c r="AP842" t="n" s="38318">
        <v>-0.707789185578904</v>
      </c>
      <c r="AQ842" t="n" s="38793">
        <v>0.46792752049816344</v>
      </c>
      <c r="AR842" t="n" s="39268">
        <v>1.8835058916559715</v>
      </c>
      <c r="AS842" t="n" s="39861">
        <v>0.0029826630631380508</v>
      </c>
      <c r="AT842" t="n" s="40454">
        <v>2.901634378259558E-4</v>
      </c>
      <c r="AU842" t="n" s="41047">
        <v>0.00233051316691974</v>
      </c>
      <c r="AV842" t="n" s="41640">
        <v>5.430205220406917E-4</v>
      </c>
      <c r="AW842" t="n" s="42233">
        <v>4.236824448627075E-6</v>
      </c>
      <c r="AX842" t="n" s="42826">
        <v>4.391567752712277E-4</v>
      </c>
      <c r="AY842" t="n" s="43419">
        <v>9.307652093126853E-5</v>
      </c>
      <c r="AZ842" t="n" s="44012">
        <v>0.0029935996988019343</v>
      </c>
      <c r="BA842" t="n" s="44605">
        <v>-0.002629267383171654</v>
      </c>
      <c r="BB842" t="n" s="45198">
        <v>2.772798257862617E-4</v>
      </c>
      <c r="BC842" t="n" s="45791">
        <v>4.519062584246283E-4</v>
      </c>
      <c r="BD842" t="n" s="46384">
        <v>7.17616896705777E-7</v>
      </c>
      <c r="BE842" t="n" s="46977">
        <v>-3.020166724977758E-6</v>
      </c>
      <c r="BF842" t="n" s="47570">
        <v>-1.62452893930461E-5</v>
      </c>
      <c r="BG842" t="n" s="48163">
        <v>3.835467586341152E-6</v>
      </c>
      <c r="BH842" t="n" s="48756">
        <v>0.007796038790204172</v>
      </c>
      <c r="BI842" t="n" s="49349">
        <v>-4.97770815246186E-6</v>
      </c>
      <c r="BJ842" t="s" s="49824">
        <v>2557</v>
      </c>
      <c r="BK842" t="s" s="50299">
        <v>2565</v>
      </c>
      <c r="BL842" t="n" s="50774">
        <v>0.0821622833609581</v>
      </c>
      <c r="BM842" t="s" s="51249">
        <v>2574</v>
      </c>
      <c r="BN842" t="s" s="51724">
        <v>2565</v>
      </c>
      <c r="BO842" t="n" s="52199">
        <v>-0.02564193867146969</v>
      </c>
    </row>
    <row r="843" spans="1:23" x14ac:dyDescent="0.25">
      <c r="A843" s="116" t="str">
        <f>IF(ISBLANK(TBL_DATA[[#This Row],[Row.names]]), "",   DATE(YEAR(TBL_DATA[[#This Row],[Row.names]]), MONTH(TBL_DATA[[#This Row],[Row.names]]), DAY(TBL_DATA[[#This Row],[Row.names]])))</f>
        <v/>
      </c>
      <c r="B843" s="1027" t="s">
        <v>970</v>
      </c>
      <c r="C843" s="2240" t="s">
        <v>2183</v>
      </c>
      <c r="D843" s="3453" t="n">
        <v>-0.004652926877786405</v>
      </c>
      <c r="E843" s="4666" t="n">
        <v>0.2184331559014716</v>
      </c>
      <c r="F843" s="5817" t="n">
        <v>-0.02231277105045204</v>
      </c>
      <c r="G843" s="6968" t="n">
        <v>0.26781693926033834</v>
      </c>
      <c r="H843" s="8119" t="n">
        <v>0.3087018963048566</v>
      </c>
      <c r="I843" s="9270" t="n">
        <v>0.003130073744620067</v>
      </c>
      <c r="J843" s="10421" t="n">
        <v>0.021662777866197303</v>
      </c>
      <c r="K843" s="11570" t="n">
        <v>0.6255839120522041</v>
      </c>
      <c r="L843" s="12719" t="n">
        <v>0.3199150474658811</v>
      </c>
      <c r="M843" s="13868" t="n">
        <v>0.0031045843919858497</v>
      </c>
      <c r="N843" s="15017" t="n">
        <v>0.05976159186949873</v>
      </c>
      <c r="O843" s="16168" t="n">
        <v>0.0404991951992705</v>
      </c>
      <c r="P843" s="17381" t="n">
        <v>-0.00751988934778447</v>
      </c>
      <c r="Q843" s="18532" t="n">
        <v>-0.009888248013563174</v>
      </c>
      <c r="R843" s="19683" t="n">
        <v>-0.008622707953884187</v>
      </c>
      <c r="S843" s="20771" t="n">
        <v>0.007074357974046874</v>
      </c>
      <c r="T843" s="21859" t="n">
        <v>0.04905958880231856</v>
      </c>
      <c r="U843" s="22947" t="n">
        <v>0.14419929205995585</v>
      </c>
      <c r="V843" s="24035" t="n">
        <v>0.04068568720054766</v>
      </c>
      <c r="W843" s="25121" t="n">
        <v>0.0496384222381355</v>
      </c>
      <c r="X843" t="n" s="26207">
        <v>0.819641023346029</v>
      </c>
      <c r="Y843" t="n" s="27356">
        <v>0.5556094818349094</v>
      </c>
      <c r="Z843" t="n" s="28507">
        <v>0.5656103318238459</v>
      </c>
      <c r="AA843" t="n" s="29718">
        <v>0.0</v>
      </c>
      <c r="AB843" t="n" s="30931">
        <v>0.0</v>
      </c>
      <c r="AC843" t="n" s="32144">
        <v>0.055912505589154254</v>
      </c>
      <c r="AD843" t="n" s="32619">
        <v>0.256447101216616</v>
      </c>
      <c r="AE843" t="n" s="33094">
        <v>0.100822332771629</v>
      </c>
      <c r="AF843" t="n" s="33569">
        <v>0.10159871381563601</v>
      </c>
      <c r="AG843" t="n" s="34044">
        <v>0.08699687382030499</v>
      </c>
      <c r="AH843" t="n" s="34519">
        <v>-0.002051212016842</v>
      </c>
      <c r="AI843" t="n" s="34994">
        <v>0.021719020635149997</v>
      </c>
      <c r="AJ843" t="n" s="35469">
        <v>0.351576472687039</v>
      </c>
      <c r="AK843" t="n" s="35944">
        <v>0.03378571987084301</v>
      </c>
      <c r="AL843" t="n" s="36419">
        <v>-0.0041804964811110006</v>
      </c>
      <c r="AM843" t="n" s="36894">
        <v>0.081169148775341</v>
      </c>
      <c r="AN843" t="n" s="37369">
        <v>-0.527459619058991</v>
      </c>
      <c r="AO843" t="n" s="37844">
        <v>1.1660873820307678</v>
      </c>
      <c r="AP843" t="n" s="38319">
        <v>-0.665663325995153</v>
      </c>
      <c r="AQ843" t="n" s="38794">
        <v>0.5004240560356148</v>
      </c>
      <c r="AR843" t="n" s="39269">
        <v>1.8317507080259208</v>
      </c>
      <c r="AS843" t="n" s="39862">
        <v>0.0028703546490876585</v>
      </c>
      <c r="AT843" t="n" s="40455">
        <v>2.84886976452114E-4</v>
      </c>
      <c r="AU843" t="n" s="41048">
        <v>0.002152932203866919</v>
      </c>
      <c r="AV843" t="n" s="41641">
        <v>5.516552316773416E-4</v>
      </c>
      <c r="AW843" t="n" s="42234">
        <v>4.595564756886337E-6</v>
      </c>
      <c r="AX843" t="n" s="42827">
        <v>3.5254951807714695E-4</v>
      </c>
      <c r="AY843" t="n" s="43420">
        <v>9.262171490038179E-5</v>
      </c>
      <c r="AZ843" t="n" s="44013">
        <v>0.003042992157147258</v>
      </c>
      <c r="BA843" t="n" s="44606">
        <v>-0.002406094731197793</v>
      </c>
      <c r="BB843" t="n" s="45199">
        <v>2.802103113647601E-4</v>
      </c>
      <c r="BC843" t="n" s="45792">
        <v>4.32638424783614E-4</v>
      </c>
      <c r="BD843" t="n" s="46385">
        <v>1.125006262242663E-6</v>
      </c>
      <c r="BE843" t="n" s="46978">
        <v>-4.736232536536163E-6</v>
      </c>
      <c r="BF843" t="n" s="47571">
        <v>-2.547830696798116E-5</v>
      </c>
      <c r="BG843" t="n" s="48164">
        <v>6.014825446572137E-6</v>
      </c>
      <c r="BH843" t="n" s="48757">
        <v>0.007690224719000258</v>
      </c>
      <c r="BI843" t="n" s="49350">
        <v>-7.807990288266537E-6</v>
      </c>
      <c r="BJ843" t="s" s="49825">
        <v>2557</v>
      </c>
      <c r="BK843" t="s" s="50300">
        <v>2565</v>
      </c>
      <c r="BL843" t="n" s="50775">
        <v>0.08042603731155396</v>
      </c>
      <c r="BM843" t="s" s="51250">
        <v>2574</v>
      </c>
      <c r="BN843" t="s" s="51725">
        <v>2565</v>
      </c>
      <c r="BO843" t="n" s="52200">
        <v>-0.025685371831059456</v>
      </c>
    </row>
    <row r="844" spans="1:23" x14ac:dyDescent="0.25">
      <c r="A844" s="116" t="str">
        <f>IF(ISBLANK(TBL_DATA[[#This Row],[Row.names]]), "",   DATE(YEAR(TBL_DATA[[#This Row],[Row.names]]), MONTH(TBL_DATA[[#This Row],[Row.names]]), DAY(TBL_DATA[[#This Row],[Row.names]])))</f>
        <v/>
      </c>
      <c r="B844" s="1028" t="s">
        <v>971</v>
      </c>
      <c r="C844" s="2241" t="s">
        <v>2184</v>
      </c>
      <c r="D844" s="3454" t="n">
        <v>0.00228167936681727</v>
      </c>
      <c r="E844" s="4667" t="n">
        <v>0.22121322969313795</v>
      </c>
      <c r="F844" s="5818" t="n">
        <v>-0.01780563198763163</v>
      </c>
      <c r="G844" s="6969" t="n">
        <v>0.26911595068222477</v>
      </c>
      <c r="H844" s="8120" t="n">
        <v>0.31154376689434576</v>
      </c>
      <c r="I844" s="9271" t="n">
        <v>0.003132117659878432</v>
      </c>
      <c r="J844" s="10422" t="n">
        <v>0.019427815133462145</v>
      </c>
      <c r="K844" s="11571" t="n">
        <v>0.6269000161899181</v>
      </c>
      <c r="L844" s="12720" t="n">
        <v>0.3241110518757429</v>
      </c>
      <c r="M844" s="13869" t="n">
        <v>0.0031033986911170896</v>
      </c>
      <c r="N844" s="15018" t="n">
        <v>0.05992391378072146</v>
      </c>
      <c r="O844" s="16169" t="n">
        <v>0.0404991951992705</v>
      </c>
      <c r="P844" s="17382" t="n">
        <v>-0.005255367957332835</v>
      </c>
      <c r="Q844" s="18533" t="n">
        <v>-0.009884367121456567</v>
      </c>
      <c r="R844" s="19684" t="n">
        <v>-0.008615389655329899</v>
      </c>
      <c r="S844" s="20772" t="n">
        <v>0.007086344341379336</v>
      </c>
      <c r="T844" s="21860" t="n">
        <v>0.049059384750473084</v>
      </c>
      <c r="U844" s="22948" t="n">
        <v>0.14444421546299563</v>
      </c>
      <c r="V844" s="24036" t="n">
        <v>0.03952513977096661</v>
      </c>
      <c r="W844" s="25122" t="n">
        <v>0.04963986388936379</v>
      </c>
      <c r="X844" t="n" s="26208">
        <v>0.7962378756529097</v>
      </c>
      <c r="Y844" t="n" s="27357">
        <v>0.5581610582030474</v>
      </c>
      <c r="Z844" t="n" s="28508">
        <v>0.5693075196023174</v>
      </c>
      <c r="AA844" t="n" s="29719">
        <v>0.0</v>
      </c>
      <c r="AB844" t="n" s="30932">
        <v>0.0</v>
      </c>
      <c r="AC844" t="n" s="32145">
        <v>0.05792558107968021</v>
      </c>
      <c r="AD844" t="n" s="32620">
        <v>0.262822549524548</v>
      </c>
      <c r="AE844" t="n" s="33095">
        <v>0.097224631969388</v>
      </c>
      <c r="AF844" t="n" s="33570">
        <v>0.09853506611666</v>
      </c>
      <c r="AG844" t="n" s="34045">
        <v>0.085143968962998</v>
      </c>
      <c r="AH844" t="n" s="34520">
        <v>-0.005690600525634</v>
      </c>
      <c r="AI844" t="n" s="34995">
        <v>0.021387424566291</v>
      </c>
      <c r="AJ844" t="n" s="35470">
        <v>0.35742749797995904</v>
      </c>
      <c r="AK844" t="n" s="35945">
        <v>0.033364770037231</v>
      </c>
      <c r="AL844" t="n" s="36420">
        <v>-0.004423030470427001</v>
      </c>
      <c r="AM844" t="n" s="36895">
        <v>0.079188857461995</v>
      </c>
      <c r="AN844" t="n" s="37370">
        <v>-0.5292825004502051</v>
      </c>
      <c r="AO844" t="n" s="37845">
        <v>1.173828234308556</v>
      </c>
      <c r="AP844" t="n" s="38320">
        <v>-0.6781295991357521</v>
      </c>
      <c r="AQ844" t="n" s="38795">
        <v>0.4956986351728039</v>
      </c>
      <c r="AR844" t="n" s="39270">
        <v>1.851957833444308</v>
      </c>
      <c r="AS844" t="n" s="39863">
        <v>0.002773362940593966</v>
      </c>
      <c r="AT844" t="n" s="40456">
        <v>2.803017541311004E-4</v>
      </c>
      <c r="AU844" t="n" s="41049">
        <v>0.0020834304439869577</v>
      </c>
      <c r="AV844" t="n" s="41642">
        <v>5.367206606896378E-4</v>
      </c>
      <c r="AW844" t="n" s="42235">
        <v>4.474047962360703E-6</v>
      </c>
      <c r="AX844" t="n" s="42828">
        <v>3.3991205553240614E-4</v>
      </c>
      <c r="AY844" t="n" s="43421">
        <v>8.956913192969694E-5</v>
      </c>
      <c r="AZ844" t="n" s="44014">
        <v>0.0029526734475002598</v>
      </c>
      <c r="BA844" t="n" s="44607">
        <v>-0.0023239389998854403</v>
      </c>
      <c r="BB844" t="n" s="45200">
        <v>2.7035018586862224E-4</v>
      </c>
      <c r="BC844" t="n" s="45793">
        <v>4.1971147764506247E-4</v>
      </c>
      <c r="BD844" t="n" s="46386">
        <v>1.0599961290031762E-6</v>
      </c>
      <c r="BE844" t="n" s="46979">
        <v>-4.462477768394817E-6</v>
      </c>
      <c r="BF844" t="n" s="47572">
        <v>-2.4005556002228516E-5</v>
      </c>
      <c r="BG844" t="n" s="48165">
        <v>5.6671663319127115E-6</v>
      </c>
      <c r="BH844" t="n" s="48758">
        <v>0.007455664622754129</v>
      </c>
      <c r="BI844" t="n" s="49351">
        <v>-7.356605489789997E-6</v>
      </c>
      <c r="BJ844" t="s" s="49826">
        <v>2557</v>
      </c>
      <c r="BK844" t="s" s="50301">
        <v>2565</v>
      </c>
      <c r="BL844" t="n" s="50776">
        <v>0.07942227274179459</v>
      </c>
      <c r="BM844" t="s" s="51251">
        <v>2574</v>
      </c>
      <c r="BN844" t="s" s="51726">
        <v>2565</v>
      </c>
      <c r="BO844" t="n" s="52201">
        <v>-0.026009507477283478</v>
      </c>
    </row>
    <row r="845" spans="1:23" x14ac:dyDescent="0.25">
      <c r="A845" s="116" t="str">
        <f>IF(ISBLANK(TBL_DATA[[#This Row],[Row.names]]), "",   DATE(YEAR(TBL_DATA[[#This Row],[Row.names]]), MONTH(TBL_DATA[[#This Row],[Row.names]]), DAY(TBL_DATA[[#This Row],[Row.names]])))</f>
        <v/>
      </c>
      <c r="B845" s="1029" t="s">
        <v>972</v>
      </c>
      <c r="C845" s="2242" t="s">
        <v>2185</v>
      </c>
      <c r="D845" s="3455" t="n">
        <v>-0.004949597219584621</v>
      </c>
      <c r="E845" s="4668" t="n">
        <v>0.21516871608692867</v>
      </c>
      <c r="F845" s="5819" t="n">
        <v>-0.03560132874986732</v>
      </c>
      <c r="G845" s="6970" t="n">
        <v>0.27147119904394085</v>
      </c>
      <c r="H845" s="8121" t="n">
        <v>0.30831945403442185</v>
      </c>
      <c r="I845" s="9272" t="n">
        <v>0.0031827676454212308</v>
      </c>
      <c r="J845" s="10423" t="n">
        <v>0.0034155957899033584</v>
      </c>
      <c r="K845" s="11572" t="n">
        <v>0.6316844529260593</v>
      </c>
      <c r="L845" s="12721" t="n">
        <v>0.31755015596478736</v>
      </c>
      <c r="M845" s="13870" t="n">
        <v>0.003161458778307727</v>
      </c>
      <c r="N845" s="15019" t="n">
        <v>0.06075085918875456</v>
      </c>
      <c r="O845" s="16170" t="n">
        <v>0.0416914722974986</v>
      </c>
      <c r="P845" s="17383" t="n">
        <v>-0.010178953222288123</v>
      </c>
      <c r="Q845" s="18534" t="n">
        <v>-0.010112197342500998</v>
      </c>
      <c r="R845" s="19685" t="n">
        <v>-0.008825708084798918</v>
      </c>
      <c r="S845" s="20773" t="n">
        <v>-0.005337544984741371</v>
      </c>
      <c r="T845" s="21861" t="n">
        <v>0.04940739799990182</v>
      </c>
      <c r="U845" s="22949" t="n">
        <v>-0.10803129087575059</v>
      </c>
      <c r="V845" s="24037" t="n">
        <v>0.030522939597285692</v>
      </c>
      <c r="W845" s="25123" t="n">
        <v>0.05011502127471535</v>
      </c>
      <c r="X845" t="n" s="26209">
        <v>0.6090577000849344</v>
      </c>
      <c r="Y845" t="n" s="27358">
        <v>0.5552652105385515</v>
      </c>
      <c r="Z845" t="n" s="28509">
        <v>0.563515887943532</v>
      </c>
      <c r="AA845" t="n" s="29720">
        <v>0.0</v>
      </c>
      <c r="AB845" t="n" s="30933">
        <v>0.0</v>
      </c>
      <c r="AC845" t="n" s="32146">
        <v>0.05632405860927917</v>
      </c>
      <c r="AD845" t="n" s="32621">
        <v>0.263767170224559</v>
      </c>
      <c r="AE845" t="n" s="33096">
        <v>0.11364643509459801</v>
      </c>
      <c r="AF845" t="n" s="33571">
        <v>0.09825465559826402</v>
      </c>
      <c r="AG845" t="n" s="34046">
        <v>0.08252385094722299</v>
      </c>
      <c r="AH845" t="n" s="34521">
        <v>-0.008484454290424999</v>
      </c>
      <c r="AI845" t="n" s="34996">
        <v>0.021236478025238002</v>
      </c>
      <c r="AJ845" t="n" s="35471">
        <v>0.353166522016122</v>
      </c>
      <c r="AK845" t="n" s="35946">
        <v>0.03318674774637301</v>
      </c>
      <c r="AL845" t="n" s="36421">
        <v>-0.00956259607134</v>
      </c>
      <c r="AM845" t="n" s="36896">
        <v>0.07956294846072201</v>
      </c>
      <c r="AN845" t="n" s="37371">
        <v>-0.502145333152156</v>
      </c>
      <c r="AO845" t="n" s="37846">
        <v>1.1796661013595306</v>
      </c>
      <c r="AP845" t="n" s="38321">
        <v>-0.6545136767603531</v>
      </c>
      <c r="AQ845" t="n" s="38796">
        <v>0.5251524245991775</v>
      </c>
      <c r="AR845" t="n" s="39271">
        <v>1.8341797781198839</v>
      </c>
      <c r="AS845" t="n" s="39864">
        <v>0.002685218081174993</v>
      </c>
      <c r="AT845" t="n" s="40457">
        <v>2.5151793888985116E-4</v>
      </c>
      <c r="AU845" t="n" s="41050">
        <v>0.0020195601346332816</v>
      </c>
      <c r="AV845" t="n" s="41643">
        <v>5.159205539415082E-4</v>
      </c>
      <c r="AW845" t="n" s="42236">
        <v>4.266794563859925E-6</v>
      </c>
      <c r="AX845" t="n" s="42829">
        <v>3.4028971087307364E-4</v>
      </c>
      <c r="AY845" t="n" s="43422">
        <v>8.30040376488602E-5</v>
      </c>
      <c r="AZ845" t="n" s="44015">
        <v>0.0029261991594525627</v>
      </c>
      <c r="BA845" t="n" s="44608">
        <v>-0.002285949730156394</v>
      </c>
      <c r="BB845" t="n" s="45201">
        <v>2.6276036227494703E-4</v>
      </c>
      <c r="BC845" t="n" s="45794">
        <v>4.1141182117074635E-4</v>
      </c>
      <c r="BD845" t="n" s="46387">
        <v>8.7091378267566E-7</v>
      </c>
      <c r="BE845" t="n" s="46980">
        <v>-3.6661241096049624E-6</v>
      </c>
      <c r="BF845" t="n" s="47573">
        <v>-1.9721102795687144E-5</v>
      </c>
      <c r="BG845" t="n" s="48166">
        <v>4.6558214141776435E-6</v>
      </c>
      <c r="BH845" t="n" s="48759">
        <v>0.007238102708467014</v>
      </c>
      <c r="BI845" t="n" s="49352">
        <v>-6.043352291285029E-6</v>
      </c>
      <c r="BJ845" t="s" s="49827">
        <v>2557</v>
      </c>
      <c r="BK845" t="s" s="50302">
        <v>2565</v>
      </c>
      <c r="BL845" t="n" s="50777">
        <v>0.07795310765504837</v>
      </c>
      <c r="BM845" t="s" s="51252">
        <v>2574</v>
      </c>
      <c r="BN845" t="s" s="51727">
        <v>2565</v>
      </c>
      <c r="BO845" t="n" s="52202">
        <v>-0.026329608634114265</v>
      </c>
    </row>
    <row r="846" spans="1:23" x14ac:dyDescent="0.25">
      <c r="A846" s="116" t="str">
        <f>IF(ISBLANK(TBL_DATA[[#This Row],[Row.names]]), "",   DATE(YEAR(TBL_DATA[[#This Row],[Row.names]]), MONTH(TBL_DATA[[#This Row],[Row.names]]), DAY(TBL_DATA[[#This Row],[Row.names]])))</f>
        <v/>
      </c>
      <c r="B846" s="1030" t="s">
        <v>973</v>
      </c>
      <c r="C846" s="2243" t="s">
        <v>2186</v>
      </c>
      <c r="D846" s="3456" t="n">
        <v>0.0029775844102089546</v>
      </c>
      <c r="E846" s="4669" t="n">
        <v>0.21878698351172265</v>
      </c>
      <c r="F846" s="5820" t="n">
        <v>-0.019369340471328655</v>
      </c>
      <c r="G846" s="6971" t="n">
        <v>0.2713806636643107</v>
      </c>
      <c r="H846" s="8122" t="n">
        <v>0.30666515679303014</v>
      </c>
      <c r="I846" s="9273" t="n">
        <v>0.0031924375645050076</v>
      </c>
      <c r="J846" s="10424" t="n">
        <v>0.01803979159184621</v>
      </c>
      <c r="K846" s="11573" t="n">
        <v>0.634619137502078</v>
      </c>
      <c r="L846" s="12722" t="n">
        <v>0.3207856621420647</v>
      </c>
      <c r="M846" s="13871" t="n">
        <v>0.0031597616365693294</v>
      </c>
      <c r="N846" s="15020" t="n">
        <v>0.06086269370610405</v>
      </c>
      <c r="O846" s="16171" t="n">
        <v>0.04144979917392059</v>
      </c>
      <c r="P846" s="17384" t="n">
        <v>-0.007231677504506151</v>
      </c>
      <c r="Q846" s="18535" t="n">
        <v>-0.010047985107179025</v>
      </c>
      <c r="R846" s="19686" t="n">
        <v>-0.008759127588235348</v>
      </c>
      <c r="S846" s="20774" t="n">
        <v>-0.008038939634691489</v>
      </c>
      <c r="T846" s="21862" t="n">
        <v>0.04921700139124971</v>
      </c>
      <c r="U846" s="22950" t="n">
        <v>-0.16333663993029718</v>
      </c>
      <c r="V846" s="24038" t="n">
        <v>0.025901880845287772</v>
      </c>
      <c r="W846" s="25124" t="n">
        <v>0.04987560343978101</v>
      </c>
      <c r="X846" t="n" s="26210">
        <v>0.5193296734055816</v>
      </c>
      <c r="Y846" t="n" s="27359">
        <v>0.5537735609371669</v>
      </c>
      <c r="Z846" t="n" s="28510">
        <v>0.5663794330147103</v>
      </c>
      <c r="AA846" t="n" s="29721">
        <v>0.0</v>
      </c>
      <c r="AB846" t="n" s="30934">
        <v>0.0</v>
      </c>
      <c r="AC846" t="n" s="32147">
        <v>0.058804470161242135</v>
      </c>
      <c r="AD846" t="n" s="32622">
        <v>0.26644441899666904</v>
      </c>
      <c r="AE846" t="n" s="33097">
        <v>0.115893663084605</v>
      </c>
      <c r="AF846" t="n" s="33572">
        <v>0.099963768828628</v>
      </c>
      <c r="AG846" t="n" s="34047">
        <v>0.076365547612925</v>
      </c>
      <c r="AH846" t="n" s="34522">
        <v>-0.010510227926588001</v>
      </c>
      <c r="AI846" t="n" s="34997">
        <v>0.021519318797067002</v>
      </c>
      <c r="AJ846" t="n" s="35472">
        <v>0.35818478265600795</v>
      </c>
      <c r="AK846" t="n" s="35947">
        <v>0.035087599194281</v>
      </c>
      <c r="AL846" t="n" s="36422">
        <v>-0.004465912096787</v>
      </c>
      <c r="AM846" t="n" s="36897">
        <v>0.080210448624339</v>
      </c>
      <c r="AN846" t="n" s="37372">
        <v>-0.505289213083808</v>
      </c>
      <c r="AO846" t="n" s="37847">
        <v>1.1884130845634822</v>
      </c>
      <c r="AP846" t="n" s="38322">
        <v>-0.655008889876143</v>
      </c>
      <c r="AQ846" t="n" s="38797">
        <v>0.5334041946873391</v>
      </c>
      <c r="AR846" t="n" s="39272">
        <v>1.8434219744396252</v>
      </c>
      <c r="AS846" t="n" s="39865">
        <v>0.0026866322293429405</v>
      </c>
      <c r="AT846" t="n" s="40458">
        <v>2.6134497724655505E-4</v>
      </c>
      <c r="AU846" t="n" s="41051">
        <v>0.0019567563945667903</v>
      </c>
      <c r="AV846" t="n" s="41644">
        <v>4.548992643280144E-4</v>
      </c>
      <c r="AW846" t="n" s="42237">
        <v>4.407922227103063E-6</v>
      </c>
      <c r="AX846" t="n" s="42830">
        <v>3.4343782534722707E-4</v>
      </c>
      <c r="AY846" t="n" s="43423">
        <v>9.600469065119854E-5</v>
      </c>
      <c r="AZ846" t="n" s="44016">
        <v>0.0030112436128826798</v>
      </c>
      <c r="BA846" t="n" s="44609">
        <v>-0.002313852093847729</v>
      </c>
      <c r="BB846" t="n" s="45202">
        <v>2.5826361525751535E-4</v>
      </c>
      <c r="BC846" t="n" s="45795">
        <v>4.025593820563904E-4</v>
      </c>
      <c r="BD846" t="n" s="46388">
        <v>1.3612623931760618E-6</v>
      </c>
      <c r="BE846" t="n" s="46981">
        <v>-5.731624780098848E-6</v>
      </c>
      <c r="BF846" t="n" s="47574">
        <v>-3.083416978231191E-5</v>
      </c>
      <c r="BG846" t="n" s="48167">
        <v>7.27895180003296E-6</v>
      </c>
      <c r="BH846" t="n" s="48760">
        <v>0.0071990733293351645</v>
      </c>
      <c r="BI846" t="n" s="49353">
        <v>-9.449928907276149E-6</v>
      </c>
      <c r="BJ846" t="s" s="49828">
        <v>2557</v>
      </c>
      <c r="BK846" t="s" s="50303">
        <v>2565</v>
      </c>
      <c r="BL846" t="n" s="50778">
        <v>0.07566516101360321</v>
      </c>
      <c r="BM846" t="s" s="51253">
        <v>2574</v>
      </c>
      <c r="BN846" t="s" s="51728">
        <v>2565</v>
      </c>
      <c r="BO846" t="n" s="52203">
        <v>-0.027003679424524307</v>
      </c>
    </row>
    <row r="847" spans="1:23" x14ac:dyDescent="0.25">
      <c r="A847" s="116" t="str">
        <f>IF(ISBLANK(TBL_DATA[[#This Row],[Row.names]]), "",   DATE(YEAR(TBL_DATA[[#This Row],[Row.names]]), MONTH(TBL_DATA[[#This Row],[Row.names]]), DAY(TBL_DATA[[#This Row],[Row.names]])))</f>
        <v/>
      </c>
      <c r="B847" s="1031" t="s">
        <v>974</v>
      </c>
      <c r="C847" s="2244" t="s">
        <v>2187</v>
      </c>
      <c r="D847" s="3457" t="n">
        <v>-0.0018565499615527713</v>
      </c>
      <c r="E847" s="4670" t="n">
        <v>0.21652424458434294</v>
      </c>
      <c r="F847" s="5821" t="n">
        <v>-0.02908582547627958</v>
      </c>
      <c r="G847" s="6972" t="n">
        <v>0.26800858008632533</v>
      </c>
      <c r="H847" s="8123" t="n">
        <v>0.2983765311584609</v>
      </c>
      <c r="I847" s="9274" t="n">
        <v>0.003217479292070809</v>
      </c>
      <c r="J847" s="10425" t="n">
        <v>0.009184059501083919</v>
      </c>
      <c r="K847" s="11574" t="n">
        <v>0.6308489609422857</v>
      </c>
      <c r="L847" s="12723" t="n">
        <v>0.31519990197307657</v>
      </c>
      <c r="M847" s="13872" t="n">
        <v>0.0031786712480519463</v>
      </c>
      <c r="N847" s="15021" t="n">
        <v>0.060976708427763426</v>
      </c>
      <c r="O847" s="16172" t="n">
        <v>0.041615777808390354</v>
      </c>
      <c r="P847" s="17385" t="n">
        <v>-0.009074801495465912</v>
      </c>
      <c r="Q847" s="18536" t="n">
        <v>-0.010106117656454095</v>
      </c>
      <c r="R847" s="19687" t="n">
        <v>-0.008814845707219335</v>
      </c>
      <c r="S847" s="20775" t="n">
        <v>-0.020685435167435928</v>
      </c>
      <c r="T847" s="21863" t="n">
        <v>0.04928237317389773</v>
      </c>
      <c r="U847" s="22951" t="n">
        <v>-0.4197329356369533</v>
      </c>
      <c r="V847" s="24039" t="n">
        <v>0.01779593088904674</v>
      </c>
      <c r="W847" s="25125" t="n">
        <v>0.05003034963734527</v>
      </c>
      <c r="X847" t="n" s="26211">
        <v>0.3557027088166285</v>
      </c>
      <c r="Y847" t="n" s="27360">
        <v>0.5462385295440637</v>
      </c>
      <c r="Z847" t="n" s="28511">
        <v>0.5614266666031072</v>
      </c>
      <c r="AA847" t="n" s="29722">
        <v>0.0</v>
      </c>
      <c r="AB847" t="n" s="30935">
        <v>0.0</v>
      </c>
      <c r="AC847" t="n" s="32148">
        <v>0.05774354914595928</v>
      </c>
      <c r="AD847" t="n" s="32623">
        <v>0.275559531210494</v>
      </c>
      <c r="AE847" t="n" s="33098">
        <v>0.117857107720397</v>
      </c>
      <c r="AF847" t="n" s="33573">
        <v>0.103428276485015</v>
      </c>
      <c r="AG847" t="n" s="34048">
        <v>0.057356940668943</v>
      </c>
      <c r="AH847" t="n" s="34523">
        <v>0.00160156083595</v>
      </c>
      <c r="AI847" t="n" s="34998">
        <v>0.021133753396189</v>
      </c>
      <c r="AJ847" t="n" s="35473">
        <v>0.358984434236495</v>
      </c>
      <c r="AK847" t="n" s="35948">
        <v>0.036040150288818996</v>
      </c>
      <c r="AL847" t="n" s="36423">
        <v>-0.007375942682005</v>
      </c>
      <c r="AM847" t="n" s="36898">
        <v>0.08036353636599</v>
      </c>
      <c r="AN847" t="n" s="37373">
        <v>-0.517130960436234</v>
      </c>
      <c r="AO847" t="n" s="37848">
        <v>1.1831253452652328</v>
      </c>
      <c r="AP847" t="n" s="38323">
        <v>-0.6553069571751801</v>
      </c>
      <c r="AQ847" t="n" s="38798">
        <v>0.5278183880900528</v>
      </c>
      <c r="AR847" t="n" s="39273">
        <v>1.8384323024404128</v>
      </c>
      <c r="AS847" t="n" s="39866">
        <v>0.002595458669216841</v>
      </c>
      <c r="AT847" t="n" s="40459">
        <v>2.545445374733418E-4</v>
      </c>
      <c r="AU847" t="n" s="41052">
        <v>0.0019128470461259055</v>
      </c>
      <c r="AV847" t="n" s="41645">
        <v>4.345421320205266E-4</v>
      </c>
      <c r="AW847" t="n" s="42238">
        <v>3.562106974328125E-6</v>
      </c>
      <c r="AX847" t="n" s="42831">
        <v>3.327039984055892E-4</v>
      </c>
      <c r="AY847" t="n" s="43424">
        <v>9.410114256967959E-5</v>
      </c>
      <c r="AZ847" t="n" s="44017">
        <v>0.002934851819885924</v>
      </c>
      <c r="BA847" t="n" s="44610">
        <v>-0.002262583421034935</v>
      </c>
      <c r="BB847" t="n" s="45203">
        <v>2.530105893710634E-4</v>
      </c>
      <c r="BC847" t="n" s="45796">
        <v>3.915027730831026E-4</v>
      </c>
      <c r="BD847" t="n" s="46389">
        <v>1.2768451491507757E-6</v>
      </c>
      <c r="BE847" t="n" s="46982">
        <v>-5.376117964276656E-6</v>
      </c>
      <c r="BF847" t="n" s="47575">
        <v>-2.8921560994040257E-5</v>
      </c>
      <c r="BG847" t="n" s="48168">
        <v>6.827469702622035E-6</v>
      </c>
      <c r="BH847" t="n" s="48761">
        <v>0.006979598466629122</v>
      </c>
      <c r="BI847" t="n" s="49354">
        <v>-8.863708431209682E-6</v>
      </c>
      <c r="BJ847" t="s" s="49829">
        <v>2559</v>
      </c>
      <c r="BK847" t="s" s="50304">
        <v>2565</v>
      </c>
      <c r="BL847" t="n" s="50779">
        <v>0.07437456399202347</v>
      </c>
      <c r="BM847" t="s" s="51254">
        <v>2574</v>
      </c>
      <c r="BN847" t="s" s="51729">
        <v>2565</v>
      </c>
      <c r="BO847" t="n" s="52204">
        <v>-0.027141185477375984</v>
      </c>
    </row>
    <row r="848" spans="1:23" x14ac:dyDescent="0.25">
      <c r="A848" s="116" t="str">
        <f>IF(ISBLANK(TBL_DATA[[#This Row],[Row.names]]), "",   DATE(YEAR(TBL_DATA[[#This Row],[Row.names]]), MONTH(TBL_DATA[[#This Row],[Row.names]]), DAY(TBL_DATA[[#This Row],[Row.names]])))</f>
        <v/>
      </c>
      <c r="B848" s="1032" t="s">
        <v>975</v>
      </c>
      <c r="C848" s="2245" t="s">
        <v>2188</v>
      </c>
      <c r="D848" s="3458" t="n">
        <v>0.00541074332205382</v>
      </c>
      <c r="E848" s="4671" t="n">
        <v>0.22310654501684435</v>
      </c>
      <c r="F848" s="5822" t="n">
        <v>-0.01599564740151027</v>
      </c>
      <c r="G848" s="6973" t="n">
        <v>0.2706519341372595</v>
      </c>
      <c r="H848" s="8124" t="n">
        <v>0.2961065558027912</v>
      </c>
      <c r="I848" s="9275" t="n">
        <v>0.0032689959799567</v>
      </c>
      <c r="J848" s="10426" t="n">
        <v>0.019528637724965492</v>
      </c>
      <c r="K848" s="11575" t="n">
        <v>0.6440358654591473</v>
      </c>
      <c r="L848" s="12724" t="n">
        <v>0.3230334400838744</v>
      </c>
      <c r="M848" s="13873" t="n">
        <v>0.0032058598652236203</v>
      </c>
      <c r="N848" s="15022" t="n">
        <v>0.061853060963497686</v>
      </c>
      <c r="O848" s="16173" t="n">
        <v>0.041615777808390354</v>
      </c>
      <c r="P848" s="17386" t="n">
        <v>-0.003713159595002624</v>
      </c>
      <c r="Q848" s="18537" t="n">
        <v>-0.01018948275592678</v>
      </c>
      <c r="R848" s="19688" t="n">
        <v>-0.008879652746143786</v>
      </c>
      <c r="S848" s="20776" t="n">
        <v>-0.010095584263980162</v>
      </c>
      <c r="T848" s="21864" t="n">
        <v>0.04966117984679749</v>
      </c>
      <c r="U848" s="22952" t="n">
        <v>-0.20328925521150695</v>
      </c>
      <c r="V848" s="24040" t="n">
        <v>0.027784240413896377</v>
      </c>
      <c r="W848" s="25126" t="n">
        <v>0.05012470951455536</v>
      </c>
      <c r="X848" t="n" s="26212">
        <v>0.5543022729304458</v>
      </c>
      <c r="Y848" t="n" s="27361">
        <v>0.5441567382682964</v>
      </c>
      <c r="Z848" t="n" s="28512">
        <v>0.5683603083290338</v>
      </c>
      <c r="AA848" t="n" s="29723">
        <v>0.0</v>
      </c>
      <c r="AB848" t="n" s="30936">
        <v>0.0</v>
      </c>
      <c r="AC848" t="n" s="32149">
        <v>0.056167065561448196</v>
      </c>
      <c r="AD848" t="n" s="32624">
        <v>0.27823929415889903</v>
      </c>
      <c r="AE848" t="n" s="33099">
        <v>0.115416007459632</v>
      </c>
      <c r="AF848" t="n" s="33574">
        <v>0.10497668447599301</v>
      </c>
      <c r="AG848" t="n" s="34049">
        <v>0.055552375350654014</v>
      </c>
      <c r="AH848" t="n" s="34524">
        <v>0.001595497110913</v>
      </c>
      <c r="AI848" t="n" s="34999">
        <v>0.006337276541333</v>
      </c>
      <c r="AJ848" t="n" s="35474">
        <v>0.362403108059392</v>
      </c>
      <c r="AK848" t="n" s="35949">
        <v>0.040169078723042</v>
      </c>
      <c r="AL848" t="n" s="36424">
        <v>-0.008943931908018</v>
      </c>
      <c r="AM848" t="n" s="36899">
        <v>0.064847880677634</v>
      </c>
      <c r="AN848" t="n" s="37374">
        <v>-0.536219602883138</v>
      </c>
      <c r="AO848" t="n" s="37849">
        <v>1.177293174343333</v>
      </c>
      <c r="AP848" t="n" s="38324">
        <v>-0.692919506576997</v>
      </c>
      <c r="AQ848" t="n" s="38799">
        <v>0.48437366776633606</v>
      </c>
      <c r="AR848" t="n" s="39274">
        <v>1.8702126809203299</v>
      </c>
      <c r="AS848" t="n" s="39867">
        <v>0.0025183947726416683</v>
      </c>
      <c r="AT848" t="n" s="40460">
        <v>2.582810069328861E-4</v>
      </c>
      <c r="AU848" t="n" s="41053">
        <v>0.0019355684204127393</v>
      </c>
      <c r="AV848" t="n" s="41646">
        <v>4.129850538851009E-4</v>
      </c>
      <c r="AW848" t="n" s="42239">
        <v>7.5454630743670775E-6</v>
      </c>
      <c r="AX848" t="n" s="42832">
        <v>3.464362809859742E-4</v>
      </c>
      <c r="AY848" t="n" s="43425">
        <v>7.884468473066204E-5</v>
      </c>
      <c r="AZ848" t="n" s="44018">
        <v>0.002849291994401962</v>
      </c>
      <c r="BA848" t="n" s="44611">
        <v>-0.0022446597741872737</v>
      </c>
      <c r="BB848" t="n" s="45204">
        <v>2.560867138505704E-4</v>
      </c>
      <c r="BC848" t="n" s="45797">
        <v>3.750971525149866E-4</v>
      </c>
      <c r="BD848" t="n" s="46390">
        <v>8.932458062774165E-7</v>
      </c>
      <c r="BE848" t="n" s="46983">
        <v>-3.7604508059878827E-6</v>
      </c>
      <c r="BF848" t="n" s="47576">
        <v>-2.022901686296634E-5</v>
      </c>
      <c r="BG848" t="n" s="48169">
        <v>4.7756198873514055E-6</v>
      </c>
      <c r="BH848" t="n" s="48762">
        <v>0.006818391620629133</v>
      </c>
      <c r="BI848" t="n" s="49355">
        <v>-6.199249410163185E-6</v>
      </c>
      <c r="BJ848" t="s" s="49830">
        <v>2557</v>
      </c>
      <c r="BK848" t="s" s="50305">
        <v>2565</v>
      </c>
      <c r="BL848" t="n" s="50780">
        <v>0.07577676326036453</v>
      </c>
      <c r="BM848" t="s" s="51255">
        <v>2574</v>
      </c>
      <c r="BN848" t="s" s="51730">
        <v>2565</v>
      </c>
      <c r="BO848" t="n" s="52205">
        <v>-0.026786863803863525</v>
      </c>
    </row>
    <row r="849" spans="1:23" x14ac:dyDescent="0.25">
      <c r="A849" s="116" t="str">
        <f>IF(ISBLANK(TBL_DATA[[#This Row],[Row.names]]), "",   DATE(YEAR(TBL_DATA[[#This Row],[Row.names]]), MONTH(TBL_DATA[[#This Row],[Row.names]]), DAY(TBL_DATA[[#This Row],[Row.names]])))</f>
        <v/>
      </c>
      <c r="B849" s="1033" t="s">
        <v>976</v>
      </c>
      <c r="C849" s="2246" t="s">
        <v>2189</v>
      </c>
      <c r="D849" s="3459" t="n">
        <v>4.237461603427697E-4</v>
      </c>
      <c r="E849" s="4672" t="n">
        <v>0.22362483171898506</v>
      </c>
      <c r="F849" s="5823" t="n">
        <v>-0.01980888051951013</v>
      </c>
      <c r="G849" s="6974" t="n">
        <v>0.27048592389017245</v>
      </c>
      <c r="H849" s="8125" t="n">
        <v>0.2967782591193577</v>
      </c>
      <c r="I849" s="9276" t="n">
        <v>0.003262885279290206</v>
      </c>
      <c r="J849" s="10427" t="n">
        <v>0.01309574115610479</v>
      </c>
      <c r="K849" s="11576" t="n">
        <v>0.6413404345978173</v>
      </c>
      <c r="L849" s="12725" t="n">
        <v>0.3216912878548798</v>
      </c>
      <c r="M849" s="13874" t="n">
        <v>0.003204567011547211</v>
      </c>
      <c r="N849" s="15023" t="n">
        <v>0.06176691781597532</v>
      </c>
      <c r="O849" s="16174" t="n">
        <v>0.041615777808390354</v>
      </c>
      <c r="P849" s="17387" t="n">
        <v>-0.0032909868717811985</v>
      </c>
      <c r="Q849" s="18538" t="n">
        <v>-0.010196222250525128</v>
      </c>
      <c r="R849" s="19689" t="n">
        <v>-0.00888821644924539</v>
      </c>
      <c r="S849" s="20777" t="n">
        <v>-0.005980477932788664</v>
      </c>
      <c r="T849" s="21865" t="n">
        <v>0.04963931857541936</v>
      </c>
      <c r="U849" s="22953" t="n">
        <v>-0.12047864685536006</v>
      </c>
      <c r="V849" s="24041" t="n">
        <v>0.025583033463618232</v>
      </c>
      <c r="W849" s="25127" t="n">
        <v>0.0501380117785673</v>
      </c>
      <c r="X849" t="n" s="26213">
        <v>0.5102522528536785</v>
      </c>
      <c r="Y849" t="n" s="27362">
        <v>0.5447735851887072</v>
      </c>
      <c r="Z849" t="n" s="28513">
        <v>0.5671783562997443</v>
      </c>
      <c r="AA849" t="n" s="29724">
        <v>0.0</v>
      </c>
      <c r="AB849" t="n" s="30937">
        <v>0.0</v>
      </c>
      <c r="AC849" t="n" s="32150">
        <v>0.05869376400925366</v>
      </c>
      <c r="AD849" t="n" s="32625">
        <v>0.276890970380255</v>
      </c>
      <c r="AE849" t="n" s="33100">
        <v>0.11138777993218299</v>
      </c>
      <c r="AF849" t="n" s="33575">
        <v>0.10474441547326799</v>
      </c>
      <c r="AG849" t="n" s="34050">
        <v>0.055715275858529</v>
      </c>
      <c r="AH849" t="n" s="34525">
        <v>0.001592755484955</v>
      </c>
      <c r="AI849" t="n" s="35000">
        <v>0.006332104407008999</v>
      </c>
      <c r="AJ849" t="n" s="35475">
        <v>0.363208581213333</v>
      </c>
      <c r="AK849" t="n" s="35950">
        <v>0.043893161373852</v>
      </c>
      <c r="AL849" t="n" s="36425">
        <v>-0.009462406843651</v>
      </c>
      <c r="AM849" t="n" s="36900">
        <v>0.06677749743604001</v>
      </c>
      <c r="AN849" t="n" s="37375">
        <v>-0.531838227114993</v>
      </c>
      <c r="AO849" t="n" s="37850">
        <v>1.1590201596027563</v>
      </c>
      <c r="AP849" t="n" s="38325">
        <v>-0.669778252001976</v>
      </c>
      <c r="AQ849" t="n" s="38800">
        <v>0.48924190760078023</v>
      </c>
      <c r="AR849" t="n" s="39275">
        <v>1.8287984116047324</v>
      </c>
      <c r="AS849" t="n" s="39868">
        <v>0.0025335368986563788</v>
      </c>
      <c r="AT849" t="n" s="40461">
        <v>2.5930840035016744E-4</v>
      </c>
      <c r="AU849" t="n" s="41054">
        <v>0.0017947418352859603</v>
      </c>
      <c r="AV849" t="n" s="41647">
        <v>4.0480314592265023E-4</v>
      </c>
      <c r="AW849" t="n" s="42240">
        <v>7.5342190161219255E-6</v>
      </c>
      <c r="AX849" t="n" s="42833">
        <v>3.7321725639029535E-4</v>
      </c>
      <c r="AY849" t="n" s="43426">
        <v>9.519677539431598E-5</v>
      </c>
      <c r="AZ849" t="n" s="44019">
        <v>0.002823269866236147</v>
      </c>
      <c r="BA849" t="n" s="44612">
        <v>-0.002233871568983206</v>
      </c>
      <c r="BB849" t="n" s="45205">
        <v>2.400761704058149E-4</v>
      </c>
      <c r="BC849" t="n" s="45798">
        <v>3.6356318880440247E-4</v>
      </c>
      <c r="BD849" t="n" s="46391">
        <v>4.839606457821941E-7</v>
      </c>
      <c r="BE849" t="n" s="46984">
        <v>-2.0365942840394986E-6</v>
      </c>
      <c r="BF849" t="n" s="47577">
        <v>-1.0954390162723614E-5</v>
      </c>
      <c r="BG849" t="n" s="48170">
        <v>2.586372658124013E-6</v>
      </c>
      <c r="BH849" t="n" s="48763">
        <v>0.006674653204342391</v>
      </c>
      <c r="BI849" t="n" s="49356">
        <v>-3.3563657204854836E-6</v>
      </c>
      <c r="BJ849" t="s" s="49831">
        <v>2557</v>
      </c>
      <c r="BK849" t="s" s="50306">
        <v>2565</v>
      </c>
      <c r="BL849" t="n" s="50781">
        <v>0.07630272209644318</v>
      </c>
      <c r="BM849" t="s" s="51256">
        <v>2574</v>
      </c>
      <c r="BN849" t="s" s="51731">
        <v>2565</v>
      </c>
      <c r="BO849" t="n" s="52206">
        <v>-0.02696552872657776</v>
      </c>
    </row>
    <row r="850" spans="1:23" x14ac:dyDescent="0.25">
      <c r="A850" s="116" t="str">
        <f>IF(ISBLANK(TBL_DATA[[#This Row],[Row.names]]), "",   DATE(YEAR(TBL_DATA[[#This Row],[Row.names]]), MONTH(TBL_DATA[[#This Row],[Row.names]]), DAY(TBL_DATA[[#This Row],[Row.names]])))</f>
        <v/>
      </c>
      <c r="B850" s="1034" t="s">
        <v>977</v>
      </c>
      <c r="C850" s="2247" t="s">
        <v>2190</v>
      </c>
      <c r="D850" s="3460" t="n">
        <v>0.001467944386988952</v>
      </c>
      <c r="E850" s="4673" t="n">
        <v>0.22542104492248738</v>
      </c>
      <c r="F850" s="5824" t="n">
        <v>-0.022025831240380822</v>
      </c>
      <c r="G850" s="6975" t="n">
        <v>0.27166602698574127</v>
      </c>
      <c r="H850" s="8126" t="n">
        <v>0.29895940353319855</v>
      </c>
      <c r="I850" s="9277" t="n">
        <v>0.0032603672834155255</v>
      </c>
      <c r="J850" s="10428" t="n">
        <v>0.007947667246471557</v>
      </c>
      <c r="K850" s="11577" t="n">
        <v>0.6462206937041195</v>
      </c>
      <c r="L850" s="12726" t="n">
        <v>0.3256799556817292</v>
      </c>
      <c r="M850" s="13875" t="n">
        <v>0.003197628286602315</v>
      </c>
      <c r="N850" s="15024" t="n">
        <v>0.06181519061646142</v>
      </c>
      <c r="O850" s="16175" t="n">
        <v>0.041615777808390354</v>
      </c>
      <c r="P850" s="17388" t="n">
        <v>-0.0018278734704981758</v>
      </c>
      <c r="Q850" s="18539" t="n">
        <v>-0.01019268392801792</v>
      </c>
      <c r="R850" s="19690" t="n">
        <v>-0.008883655878821133</v>
      </c>
      <c r="S850" s="20778" t="n">
        <v>-8.425579485240586E-4</v>
      </c>
      <c r="T850" s="21866" t="n">
        <v>0.049541807410163945</v>
      </c>
      <c r="U850" s="22954" t="n">
        <v>-0.0170070086775074</v>
      </c>
      <c r="V850" s="24042" t="n">
        <v>0.030421655611965193</v>
      </c>
      <c r="W850" s="25128" t="n">
        <v>0.05004862439632438</v>
      </c>
      <c r="X850" t="n" s="26214">
        <v>0.607841993239666</v>
      </c>
      <c r="Y850" t="n" s="27363">
        <v>0.5467718020648089</v>
      </c>
      <c r="Z850" t="n" s="28514">
        <v>0.5706837615367457</v>
      </c>
      <c r="AA850" t="n" s="29725">
        <v>0.0</v>
      </c>
      <c r="AB850" t="n" s="30938">
        <v>0.0</v>
      </c>
      <c r="AC850" t="n" s="32151">
        <v>0.056304308938563384</v>
      </c>
      <c r="AD850" t="n" s="32626">
        <v>0.276353215197588</v>
      </c>
      <c r="AE850" t="n" s="33101">
        <v>0.11020161040083701</v>
      </c>
      <c r="AF850" t="n" s="33576">
        <v>0.098436227989007</v>
      </c>
      <c r="AG850" t="n" s="34051">
        <v>0.055374115390987994</v>
      </c>
      <c r="AH850" t="n" s="34526">
        <v>0.001596771112447</v>
      </c>
      <c r="AI850" t="n" s="35001">
        <v>0.006512384730788</v>
      </c>
      <c r="AJ850" t="n" s="35476">
        <v>0.36472009809414396</v>
      </c>
      <c r="AK850" t="n" s="35951">
        <v>0.06254894274289</v>
      </c>
      <c r="AL850" t="n" s="36426">
        <v>-0.010320906052548</v>
      </c>
      <c r="AM850" t="n" s="36901">
        <v>0.06791389696076201</v>
      </c>
      <c r="AN850" t="n" s="37376">
        <v>-0.5329417299887371</v>
      </c>
      <c r="AO850" t="n" s="37851">
        <v>1.1748387201815869</v>
      </c>
      <c r="AP850" t="n" s="38326">
        <v>-0.6744440936034211</v>
      </c>
      <c r="AQ850" t="n" s="38801">
        <v>0.5003946265781658</v>
      </c>
      <c r="AR850" t="n" s="39276">
        <v>1.849282813785008</v>
      </c>
      <c r="AS850" t="n" s="39869">
        <v>0.0024885457805724925</v>
      </c>
      <c r="AT850" t="n" s="40462">
        <v>2.50176850178106E-4</v>
      </c>
      <c r="AU850" t="n" s="41055">
        <v>0.001747519964298511</v>
      </c>
      <c r="AV850" t="n" s="41648">
        <v>3.907974443930516E-4</v>
      </c>
      <c r="AW850" t="n" s="42241">
        <v>7.4348053329875005E-6</v>
      </c>
      <c r="AX850" t="n" s="42834">
        <v>3.42835595452551E-4</v>
      </c>
      <c r="AY850" t="n" s="43427">
        <v>9.139239884058343E-5</v>
      </c>
      <c r="AZ850" t="n" s="44020">
        <v>0.0027117888795158197</v>
      </c>
      <c r="BA850" t="n" s="44613">
        <v>-0.00215136402021416</v>
      </c>
      <c r="BB850" t="n" s="45206">
        <v>2.4410103586480552E-4</v>
      </c>
      <c r="BC850" t="n" s="45799">
        <v>3.5331838916095E-4</v>
      </c>
      <c r="BD850" t="n" s="46392">
        <v>2.813097885254465E-7</v>
      </c>
      <c r="BE850" t="n" s="46985">
        <v>-1.1830771876107468E-6</v>
      </c>
      <c r="BF850" t="n" s="47578">
        <v>-6.362365378465661E-6</v>
      </c>
      <c r="BG850" t="n" s="48171">
        <v>1.502431504358326E-6</v>
      </c>
      <c r="BH850" t="n" s="48764">
        <v>0.0064842576480327275</v>
      </c>
      <c r="BI850" t="n" s="49357">
        <v>-1.9488233638367902E-6</v>
      </c>
      <c r="BJ850" t="s" s="49832">
        <v>2557</v>
      </c>
      <c r="BK850" t="s" s="50307">
        <v>2565</v>
      </c>
      <c r="BL850" t="n" s="50782">
        <v>0.07675674557685852</v>
      </c>
      <c r="BM850" t="s" s="51257">
        <v>2574</v>
      </c>
      <c r="BN850" t="s" s="51732">
        <v>2565</v>
      </c>
      <c r="BO850" t="n" s="52207">
        <v>-0.027702508494257927</v>
      </c>
    </row>
    <row r="851" spans="1:23" x14ac:dyDescent="0.25">
      <c r="A851" s="116" t="str">
        <f>IF(ISBLANK(TBL_DATA[[#This Row],[Row.names]]), "",   DATE(YEAR(TBL_DATA[[#This Row],[Row.names]]), MONTH(TBL_DATA[[#This Row],[Row.names]]), DAY(TBL_DATA[[#This Row],[Row.names]])))</f>
        <v/>
      </c>
      <c r="B851" s="1035" t="s">
        <v>978</v>
      </c>
      <c r="C851" s="2248" t="s">
        <v>2191</v>
      </c>
      <c r="D851" s="3461" t="n">
        <v>-0.002991048265880416</v>
      </c>
      <c r="E851" s="4674" t="n">
        <v>0.2217557514310986</v>
      </c>
      <c r="F851" s="5825" t="n">
        <v>-0.04484523533552698</v>
      </c>
      <c r="G851" s="6976" t="n">
        <v>0.27076141959720457</v>
      </c>
      <c r="H851" s="8127" t="n">
        <v>0.30070666611644215</v>
      </c>
      <c r="I851" s="9278" t="n">
        <v>0.003237044891917788</v>
      </c>
      <c r="J851" s="10429" t="n">
        <v>-0.02033738832622156</v>
      </c>
      <c r="K851" s="11578" t="n">
        <v>0.6278377941678324</v>
      </c>
      <c r="L851" s="12727" t="n">
        <v>0.31032921248013334</v>
      </c>
      <c r="M851" s="13876" t="n">
        <v>0.003214696250135375</v>
      </c>
      <c r="N851" s="15025" t="n">
        <v>0.06144963372220774</v>
      </c>
      <c r="O851" s="16176" t="n">
        <v>0.042043530316953875</v>
      </c>
      <c r="P851" s="17389" t="n">
        <v>-0.004813454478604484</v>
      </c>
      <c r="Q851" s="18540" t="n">
        <v>-0.010251463076027804</v>
      </c>
      <c r="R851" s="19691" t="n">
        <v>-0.008950176234508018</v>
      </c>
      <c r="S851" s="20779" t="n">
        <v>-4.542670562059925E-4</v>
      </c>
      <c r="T851" s="21867" t="n">
        <v>0.04951428594099038</v>
      </c>
      <c r="U851" s="22955" t="n">
        <v>-0.009174464451479198</v>
      </c>
      <c r="V851" s="24043" t="n">
        <v>0.02725640740760027</v>
      </c>
      <c r="W851" s="25129" t="n">
        <v>0.050285919963642865</v>
      </c>
      <c r="X851" t="n" s="26215">
        <v>0.5420286121305303</v>
      </c>
      <c r="Y851" t="n" s="27364">
        <v>0.5483672730173111</v>
      </c>
      <c r="Z851" t="n" s="28515">
        <v>0.5570719993682445</v>
      </c>
      <c r="AA851" t="n" s="29726">
        <v>0.0</v>
      </c>
      <c r="AB851" t="n" s="30939">
        <v>0.0</v>
      </c>
      <c r="AC851" t="n" s="32152">
        <v>0.05429379396259578</v>
      </c>
      <c r="AD851" t="n" s="32627">
        <v>0.275219527623028</v>
      </c>
      <c r="AE851" t="n" s="33102">
        <v>0.10176829086329901</v>
      </c>
      <c r="AF851" t="n" s="33577">
        <v>0.07699862231943</v>
      </c>
      <c r="AG851" t="n" s="34052">
        <v>0.056627062180682995</v>
      </c>
      <c r="AH851" t="n" s="34527">
        <v>0.001627067376818</v>
      </c>
      <c r="AI851" t="n" s="35002">
        <v>0.005126840557361</v>
      </c>
      <c r="AJ851" t="n" s="35477">
        <v>0.36589440368151704</v>
      </c>
      <c r="AK851" t="n" s="35952">
        <v>0.063281955790326</v>
      </c>
      <c r="AL851" t="n" s="36427">
        <v>-0.010566182718111</v>
      </c>
      <c r="AM851" t="n" s="36902">
        <v>0.068716618237577</v>
      </c>
      <c r="AN851" t="n" s="37377">
        <v>-0.5108487365919349</v>
      </c>
      <c r="AO851" t="n" s="37852">
        <v>1.171269436554526</v>
      </c>
      <c r="AP851" t="n" s="38327">
        <v>-0.677423967234533</v>
      </c>
      <c r="AQ851" t="n" s="38802">
        <v>0.49384546931999296</v>
      </c>
      <c r="AR851" t="n" s="39277">
        <v>1.848693403789059</v>
      </c>
      <c r="AS851" t="n" s="39870">
        <v>0.0024022974894996646</v>
      </c>
      <c r="AT851" t="n" s="40463">
        <v>2.2803339688602198E-4</v>
      </c>
      <c r="AU851" t="n" s="41056">
        <v>0.0017160488100882102</v>
      </c>
      <c r="AV851" t="n" s="41649">
        <v>3.9181708800684783E-4</v>
      </c>
      <c r="AW851" t="n" s="42242">
        <v>6.968577482635346E-6</v>
      </c>
      <c r="AX851" t="n" s="42835">
        <v>3.48334667172526E-4</v>
      </c>
      <c r="AY851" t="n" s="43428">
        <v>8.489501060681776E-5</v>
      </c>
      <c r="AZ851" t="n" s="44021">
        <v>0.0025898103601058224</v>
      </c>
      <c r="BA851" t="n" s="44614">
        <v>-0.0020236197109553197</v>
      </c>
      <c r="BB851" t="n" s="45207">
        <v>2.2964598301072095E-4</v>
      </c>
      <c r="BC851" t="n" s="45800">
        <v>3.4266654846560013E-4</v>
      </c>
      <c r="BD851" t="n" s="46393">
        <v>5.4338279094386E-7</v>
      </c>
      <c r="BE851" t="n" s="46986">
        <v>-2.287012852398814E-6</v>
      </c>
      <c r="BF851" t="n" s="47579">
        <v>-1.230190351618606E-5</v>
      </c>
      <c r="BG851" t="n" s="48172">
        <v>2.9044002198756264E-6</v>
      </c>
      <c r="BH851" t="n" s="48765">
        <v>0.006331808873027325</v>
      </c>
      <c r="BI851" t="n" s="49358">
        <v>-3.7695193000108706E-6</v>
      </c>
      <c r="BJ851" t="s" s="49833">
        <v>2557</v>
      </c>
      <c r="BK851" t="s" s="50308">
        <v>2565</v>
      </c>
      <c r="BL851" t="n" s="50783">
        <v>0.07658834010362625</v>
      </c>
      <c r="BM851" t="s" s="51258">
        <v>2574</v>
      </c>
      <c r="BN851" t="s" s="51733">
        <v>2565</v>
      </c>
      <c r="BO851" t="n" s="52208">
        <v>-0.025488361716270447</v>
      </c>
    </row>
    <row r="852" spans="1:23" x14ac:dyDescent="0.25">
      <c r="A852" s="116" t="str">
        <f>IF(ISBLANK(TBL_DATA[[#This Row],[Row.names]]), "",   DATE(YEAR(TBL_DATA[[#This Row],[Row.names]]), MONTH(TBL_DATA[[#This Row],[Row.names]]), DAY(TBL_DATA[[#This Row],[Row.names]])))</f>
        <v/>
      </c>
      <c r="B852" s="1036" t="s">
        <v>979</v>
      </c>
      <c r="C852" s="2249" t="s">
        <v>2192</v>
      </c>
      <c r="D852" s="3462" t="n">
        <v>-0.006900157968489781</v>
      </c>
      <c r="E852" s="4675" t="n">
        <v>0.2133254437473131</v>
      </c>
      <c r="F852" s="5826" t="n">
        <v>-0.06946162359466057</v>
      </c>
      <c r="G852" s="6977" t="n">
        <v>0.28032931834234015</v>
      </c>
      <c r="H852" s="8128" t="n">
        <v>0.3116101227158015</v>
      </c>
      <c r="I852" s="9279" t="n">
        <v>0.003289093885525765</v>
      </c>
      <c r="J852" s="10430" t="n">
        <v>-0.031424822999076896</v>
      </c>
      <c r="K852" s="11579" t="n">
        <v>0.6527512520854283</v>
      </c>
      <c r="L852" s="12728" t="n">
        <v>0.33283546382458634</v>
      </c>
      <c r="M852" s="13877" t="n">
        <v>0.0032379900441328086</v>
      </c>
      <c r="N852" s="15026" t="n">
        <v>0.06293022768451263</v>
      </c>
      <c r="O852" s="16177" t="n">
        <v>0.044250504646535634</v>
      </c>
      <c r="P852" s="17390" t="n">
        <v>-0.01168039885081773</v>
      </c>
      <c r="Q852" s="18541" t="n">
        <v>-0.0106237999039917</v>
      </c>
      <c r="R852" s="19692" t="n">
        <v>-0.00929115929640244</v>
      </c>
      <c r="S852" s="20780" t="n">
        <v>-0.011888234319147983</v>
      </c>
      <c r="T852" s="21868" t="n">
        <v>0.049900586186234004</v>
      </c>
      <c r="U852" s="22956" t="n">
        <v>-0.23823837008206472</v>
      </c>
      <c r="V852" s="24044" t="n">
        <v>0.019196902872372856</v>
      </c>
      <c r="W852" s="25130" t="n">
        <v>0.05039466071266675</v>
      </c>
      <c r="X852" t="n" s="26216">
        <v>0.3809312851975942</v>
      </c>
      <c r="Y852" t="n" s="27365">
        <v>0.5582204965027722</v>
      </c>
      <c r="Z852" t="n" s="28516">
        <v>0.5769189404280175</v>
      </c>
      <c r="AA852" t="n" s="29727">
        <v>0.0</v>
      </c>
      <c r="AB852" t="n" s="30940">
        <v>0.0</v>
      </c>
      <c r="AC852" t="n" s="32153">
        <v>0.054039079094904276</v>
      </c>
      <c r="AD852" t="n" s="32628">
        <v>0.275825754385123</v>
      </c>
      <c r="AE852" t="n" s="33103">
        <v>0.100506255977692</v>
      </c>
      <c r="AF852" t="n" s="33578">
        <v>0.05538772259124501</v>
      </c>
      <c r="AG852" t="n" s="34053">
        <v>0.05744337821545699</v>
      </c>
      <c r="AH852" t="n" s="34528">
        <v>0.00165159842725</v>
      </c>
      <c r="AI852" t="n" s="35003">
        <v>0.005208541926615</v>
      </c>
      <c r="AJ852" t="n" s="35478">
        <v>0.37215731288318504</v>
      </c>
      <c r="AK852" t="n" s="35953">
        <v>0.063458770768376</v>
      </c>
      <c r="AL852" t="n" s="36428">
        <v>-0.01080352119113</v>
      </c>
      <c r="AM852" t="n" s="36903">
        <v>0.06072174199772</v>
      </c>
      <c r="AN852" t="n" s="37378">
        <v>-0.495261859793528</v>
      </c>
      <c r="AO852" t="n" s="37853">
        <v>1.1818496628439519</v>
      </c>
      <c r="AP852" t="n" s="38328">
        <v>-0.695553966655947</v>
      </c>
      <c r="AQ852" t="n" s="38803">
        <v>0.48629569618800483</v>
      </c>
      <c r="AR852" t="n" s="39278">
        <v>1.877403629499899</v>
      </c>
      <c r="AS852" t="n" s="39871">
        <v>0.002121819519699225</v>
      </c>
      <c r="AT852" t="n" s="40464">
        <v>2.0393007906578791E-4</v>
      </c>
      <c r="AU852" t="n" s="41057">
        <v>0.0027036164439666484</v>
      </c>
      <c r="AV852" t="n" s="41650">
        <v>2.9584007113052434E-4</v>
      </c>
      <c r="AW852" t="n" s="42243">
        <v>4.260090106110506E-6</v>
      </c>
      <c r="AX852" t="n" s="42836">
        <v>5.327826221479495E-4</v>
      </c>
      <c r="AY852" t="n" s="43429">
        <v>8.467258769673406E-5</v>
      </c>
      <c r="AZ852" t="n" s="44022">
        <v>0.0027585942465129733</v>
      </c>
      <c r="BA852" t="n" s="44615">
        <v>-0.0025758048852323944</v>
      </c>
      <c r="BB852" t="n" s="45208">
        <v>1.6976998870726835E-4</v>
      </c>
      <c r="BC852" t="n" s="45801">
        <v>3.180253503883842E-4</v>
      </c>
      <c r="BD852" t="n" s="46394">
        <v>1.4334905989368196E-6</v>
      </c>
      <c r="BE852" t="n" s="46987">
        <v>-6.03638896867547E-6</v>
      </c>
      <c r="BF852" t="n" s="47580">
        <v>-3.2474715001506814E-5</v>
      </c>
      <c r="BG852" t="n" s="48173">
        <v>7.666006386464265E-6</v>
      </c>
      <c r="BH852" t="n" s="48766">
        <v>0.006656870945374398</v>
      </c>
      <c r="BI852" t="n" s="49359">
        <v>-9.953224200404362E-6</v>
      </c>
      <c r="BJ852" t="s" s="49834">
        <v>2557</v>
      </c>
      <c r="BK852" t="s" s="50309">
        <v>2565</v>
      </c>
      <c r="BL852" t="n" s="50784">
        <v>0.07691547274589539</v>
      </c>
      <c r="BM852" t="s" s="51259">
        <v>2575</v>
      </c>
      <c r="BN852" t="s" s="51734">
        <v>2565</v>
      </c>
      <c r="BO852" t="n" s="52209">
        <v>-0.02677037939429283</v>
      </c>
    </row>
    <row r="853" spans="1:23" x14ac:dyDescent="0.25">
      <c r="A853" s="116" t="str">
        <f>IF(ISBLANK(TBL_DATA[[#This Row],[Row.names]]), "",   DATE(YEAR(TBL_DATA[[#This Row],[Row.names]]), MONTH(TBL_DATA[[#This Row],[Row.names]]), DAY(TBL_DATA[[#This Row],[Row.names]])))</f>
        <v/>
      </c>
      <c r="B853" s="1037" t="s">
        <v>980</v>
      </c>
      <c r="C853" s="2250" t="s">
        <v>2193</v>
      </c>
      <c r="D853" s="3463" t="n">
        <v>0.006193553331375705</v>
      </c>
      <c r="E853" s="4676" t="n">
        <v>0.22084023959147725</v>
      </c>
      <c r="F853" s="5827" t="n">
        <v>-0.05537029341638389</v>
      </c>
      <c r="G853" s="6978" t="n">
        <v>0.287504090388135</v>
      </c>
      <c r="H853" s="8129" t="n">
        <v>0.3177054008472095</v>
      </c>
      <c r="I853" s="9280" t="n">
        <v>0.0033401578701418746</v>
      </c>
      <c r="J853" s="10431" t="n">
        <v>-0.0036667657043495394</v>
      </c>
      <c r="K853" s="11580" t="n">
        <v>0.6547726767619577</v>
      </c>
      <c r="L853" s="12729" t="n">
        <v>0.3207234213257124</v>
      </c>
      <c r="M853" s="13878" t="n">
        <v>0.003332762357163139</v>
      </c>
      <c r="N853" s="15027" t="n">
        <v>0.06419205772261727</v>
      </c>
      <c r="O853" s="16178" t="n">
        <v>0.044250504646535634</v>
      </c>
      <c r="P853" s="17391" t="n">
        <v>-0.005559188692656258</v>
      </c>
      <c r="Q853" s="18542" t="n">
        <v>-0.010738578182653809</v>
      </c>
      <c r="R853" s="19693" t="n">
        <v>-0.009379216458511716</v>
      </c>
      <c r="S853" s="20781" t="n">
        <v>-0.015237410594357015</v>
      </c>
      <c r="T853" s="21869" t="n">
        <v>0.049622627821896054</v>
      </c>
      <c r="U853" s="22957" t="n">
        <v>-0.30706577348234443</v>
      </c>
      <c r="V853" s="24045" t="n">
        <v>0.025020354318175286</v>
      </c>
      <c r="W853" s="25131" t="n">
        <v>0.050902035870048976</v>
      </c>
      <c r="X853" t="n" s="26217">
        <v>0.4915393636131044</v>
      </c>
      <c r="Y853" t="n" s="27366">
        <v>0.5636536177895156</v>
      </c>
      <c r="Z853" t="n" s="28517">
        <v>0.5663244841305313</v>
      </c>
      <c r="AA853" t="n" s="29728">
        <v>0.0</v>
      </c>
      <c r="AB853" t="n" s="30941">
        <v>0.0</v>
      </c>
      <c r="AC853" t="n" s="32154">
        <v>0.060905318134255475</v>
      </c>
      <c r="AD853" t="n" s="32629">
        <v>0.277602145505579</v>
      </c>
      <c r="AE853" t="n" s="33104">
        <v>0.100367137579452</v>
      </c>
      <c r="AF853" t="n" s="33579">
        <v>0.054442372247267</v>
      </c>
      <c r="AG853" t="n" s="34054">
        <v>0.058212281022788</v>
      </c>
      <c r="AH853" t="n" s="34529">
        <v>0.001657447068787</v>
      </c>
      <c r="AI853" t="n" s="35004">
        <v>0.005245615156321</v>
      </c>
      <c r="AJ853" t="n" s="35479">
        <v>0.37558644680466796</v>
      </c>
      <c r="AK853" t="n" s="35954">
        <v>0.064653756356161</v>
      </c>
      <c r="AL853" t="n" s="36429">
        <v>-0.010770592548935</v>
      </c>
      <c r="AM853" t="n" s="36904">
        <v>0.056148308101759</v>
      </c>
      <c r="AN853" t="n" s="37379">
        <v>-0.5074983919435051</v>
      </c>
      <c r="AO853" t="n" s="37854">
        <v>1.1564791355675081</v>
      </c>
      <c r="AP853" t="n" s="38329">
        <v>-0.6808326102171661</v>
      </c>
      <c r="AQ853" t="n" s="38804">
        <v>0.475646525350342</v>
      </c>
      <c r="AR853" t="n" s="39279">
        <v>1.8373117457846742</v>
      </c>
      <c r="AS853" t="n" s="39872">
        <v>0.0023680468831754078</v>
      </c>
      <c r="AT853" t="n" s="40465">
        <v>3.2707772345631775E-4</v>
      </c>
      <c r="AU853" t="n" s="41058">
        <v>0.0031553956681633134</v>
      </c>
      <c r="AV853" t="n" s="41651">
        <v>2.686110795753038E-4</v>
      </c>
      <c r="AW853" t="n" s="42244">
        <v>2.814698494298261E-6</v>
      </c>
      <c r="AX853" t="n" s="42837">
        <v>6.056733337164058E-4</v>
      </c>
      <c r="AY853" t="n" s="43430">
        <v>7.557533588277994E-5</v>
      </c>
      <c r="AZ853" t="n" s="44023">
        <v>0.002541665190966097</v>
      </c>
      <c r="BA853" t="n" s="44616">
        <v>-0.002162530947314718</v>
      </c>
      <c r="BB853" t="n" s="45209">
        <v>1.1502576969785896E-4</v>
      </c>
      <c r="BC853" t="n" s="45802">
        <v>2.663478926264252E-4</v>
      </c>
      <c r="BD853" t="n" s="46395">
        <v>2.5015156313672385E-6</v>
      </c>
      <c r="BE853" t="n" s="46988">
        <v>-1.0535264147223314E-5</v>
      </c>
      <c r="BF853" t="n" s="47581">
        <v>-5.6680164793082615E-5</v>
      </c>
      <c r="BG853" t="n" s="48174">
        <v>1.337945757423381E-5</v>
      </c>
      <c r="BH853" t="n" s="48767">
        <v>0.007632410214256489</v>
      </c>
      <c r="BI853" t="n" s="49360">
        <v>-1.737313008229497E-5</v>
      </c>
      <c r="BJ853" t="s" s="49835">
        <v>2557</v>
      </c>
      <c r="BK853" t="s" s="50310">
        <v>2565</v>
      </c>
      <c r="BL853" t="n" s="50785">
        <v>0.0778951346874237</v>
      </c>
      <c r="BM853" t="s" s="51260">
        <v>2575</v>
      </c>
      <c r="BN853" t="s" s="51735">
        <v>2565</v>
      </c>
      <c r="BO853" t="n" s="52210">
        <v>-0.02698085829615593</v>
      </c>
    </row>
    <row r="854" spans="1:23" x14ac:dyDescent="0.25">
      <c r="A854" s="116" t="str">
        <f>IF(ISBLANK(TBL_DATA[[#This Row],[Row.names]]), "",   DATE(YEAR(TBL_DATA[[#This Row],[Row.names]]), MONTH(TBL_DATA[[#This Row],[Row.names]]), DAY(TBL_DATA[[#This Row],[Row.names]])))</f>
        <v/>
      </c>
      <c r="B854" s="1038" t="s">
        <v>981</v>
      </c>
      <c r="C854" s="2251" t="s">
        <v>2194</v>
      </c>
      <c r="D854" s="3464" t="n">
        <v>1.0665178487758089E-4</v>
      </c>
      <c r="E854" s="4677" t="n">
        <v>0.22097044438208013</v>
      </c>
      <c r="F854" s="5828" t="n">
        <v>-0.04129638685156789</v>
      </c>
      <c r="G854" s="6979" t="n">
        <v>0.28431715988227724</v>
      </c>
      <c r="H854" s="8130" t="n">
        <v>0.3191919803306655</v>
      </c>
      <c r="I854" s="9281" t="n">
        <v>0.003294615270748693</v>
      </c>
      <c r="J854" s="10432" t="n">
        <v>0.01174585874066425</v>
      </c>
      <c r="K854" s="11581" t="n">
        <v>0.6499752648115086</v>
      </c>
      <c r="L854" s="12730" t="n">
        <v>0.3249593478411405</v>
      </c>
      <c r="M854" s="13879" t="n">
        <v>0.0032806306601930223</v>
      </c>
      <c r="N854" s="15028" t="n">
        <v>0.06338589779017209</v>
      </c>
      <c r="O854" s="16179" t="n">
        <v>0.04308815188636573</v>
      </c>
      <c r="P854" s="17392" t="n">
        <v>-0.005453129805175094</v>
      </c>
      <c r="Q854" s="18543" t="n">
        <v>-0.01052265008711857</v>
      </c>
      <c r="R854" s="19694" t="n">
        <v>-0.009180359991376962</v>
      </c>
      <c r="S854" s="20782" t="n">
        <v>-0.028664480247182933</v>
      </c>
      <c r="T854" s="21870" t="n">
        <v>0.048871421336457666</v>
      </c>
      <c r="U854" s="22958" t="n">
        <v>-0.5865284754016244</v>
      </c>
      <c r="V854" s="24046" t="n">
        <v>0.01244595094853107</v>
      </c>
      <c r="W854" s="25132" t="n">
        <v>0.0503547854820216</v>
      </c>
      <c r="X854" t="n" s="26218">
        <v>0.24716520643255852</v>
      </c>
      <c r="Y854" t="n" s="27367">
        <v>0.5649707782980155</v>
      </c>
      <c r="Z854" t="n" s="28518">
        <v>0.5700520571326275</v>
      </c>
      <c r="AA854" t="n" s="29729">
        <v>0.0</v>
      </c>
      <c r="AB854" t="n" s="30942">
        <v>0.0</v>
      </c>
      <c r="AC854" t="n" s="32155">
        <v>0.06427595844306502</v>
      </c>
      <c r="AD854" t="n" s="32630">
        <v>0.283793761209114</v>
      </c>
      <c r="AE854" t="n" s="33105">
        <v>0.098579622427582</v>
      </c>
      <c r="AF854" t="n" s="33580">
        <v>0.055073769051984994</v>
      </c>
      <c r="AG854" t="n" s="34055">
        <v>0.054970608620993996</v>
      </c>
      <c r="AH854" t="n" s="34530">
        <v>0.001647117294295</v>
      </c>
      <c r="AI854" t="n" s="35005">
        <v>0.005208954453159</v>
      </c>
      <c r="AJ854" t="n" s="35480">
        <v>0.371134586725478</v>
      </c>
      <c r="AK854" t="n" s="35955">
        <v>0.07008143711317201</v>
      </c>
      <c r="AL854" t="n" s="36430">
        <v>-0.010695426838334</v>
      </c>
      <c r="AM854" t="n" s="36905">
        <v>0.056610399871639</v>
      </c>
      <c r="AN854" t="n" s="37380">
        <v>-0.5073900362662072</v>
      </c>
      <c r="AO854" t="n" s="37855">
        <v>1.1590368585959663</v>
      </c>
      <c r="AP854" t="n" s="38330">
        <v>-0.680022064933089</v>
      </c>
      <c r="AQ854" t="n" s="38805">
        <v>0.47901479366287725</v>
      </c>
      <c r="AR854" t="n" s="39280">
        <v>1.8390589235290553</v>
      </c>
      <c r="AS854" t="n" s="39873">
        <v>0.002345893171390842</v>
      </c>
      <c r="AT854" t="n" s="40466">
        <v>3.46097302653678E-4</v>
      </c>
      <c r="AU854" t="n" s="41059">
        <v>0.002872910563949935</v>
      </c>
      <c r="AV854" t="n" s="41652">
        <v>3.24451495584928E-4</v>
      </c>
      <c r="AW854" t="n" s="42245">
        <v>4.322201515426679E-6</v>
      </c>
      <c r="AX854" t="n" s="42838">
        <v>6.615497712082043E-4</v>
      </c>
      <c r="AY854" t="n" s="43431">
        <v>7.310819775200404E-5</v>
      </c>
      <c r="AZ854" t="n" s="44024">
        <v>0.0026816681116837503</v>
      </c>
      <c r="BA854" t="n" s="44617">
        <v>-0.0020581808971451222</v>
      </c>
      <c r="BB854" t="n" s="45210">
        <v>8.714052562131437E-5</v>
      </c>
      <c r="BC854" t="n" s="45803">
        <v>2.4778383523002334E-4</v>
      </c>
      <c r="BD854" t="n" s="46396">
        <v>1.7041504742028314E-6</v>
      </c>
      <c r="BE854" t="n" s="46989">
        <v>-7.176787920391043E-6</v>
      </c>
      <c r="BF854" t="n" s="47582">
        <v>-3.861089907619123E-5</v>
      </c>
      <c r="BG854" t="n" s="48175">
        <v>9.114289439388282E-6</v>
      </c>
      <c r="BH854" t="n" s="48768">
        <v>0.007633547956141345</v>
      </c>
      <c r="BI854" t="n" s="49361">
        <v>-1.1834429613368501E-5</v>
      </c>
      <c r="BJ854" t="s" s="49836">
        <v>2557</v>
      </c>
      <c r="BK854" t="s" s="50311">
        <v>2565</v>
      </c>
      <c r="BL854" t="n" s="50786">
        <v>0.07863755524158478</v>
      </c>
      <c r="BM854" t="s" s="51261">
        <v>2575</v>
      </c>
      <c r="BN854" t="s" s="51736">
        <v>2565</v>
      </c>
      <c r="BO854" t="n" s="52211">
        <v>-0.0275985486805439</v>
      </c>
    </row>
    <row r="855" spans="1:23" x14ac:dyDescent="0.25">
      <c r="A855" s="116" t="str">
        <f>IF(ISBLANK(TBL_DATA[[#This Row],[Row.names]]), "",   DATE(YEAR(TBL_DATA[[#This Row],[Row.names]]), MONTH(TBL_DATA[[#This Row],[Row.names]]), DAY(TBL_DATA[[#This Row],[Row.names]])))</f>
        <v/>
      </c>
      <c r="B855" s="1039" t="s">
        <v>982</v>
      </c>
      <c r="C855" s="2252" t="s">
        <v>2195</v>
      </c>
      <c r="D855" s="3465" t="n">
        <v>0.001794518547566862</v>
      </c>
      <c r="E855" s="4678" t="n">
        <v>0.22316149849055478</v>
      </c>
      <c r="F855" s="5829" t="n">
        <v>-0.037896582311528926</v>
      </c>
      <c r="G855" s="6980" t="n">
        <v>0.28155715206942217</v>
      </c>
      <c r="H855" s="8131" t="n">
        <v>0.31314564468136974</v>
      </c>
      <c r="I855" s="9282" t="n">
        <v>0.0033017448959428417</v>
      </c>
      <c r="J855" s="10433" t="n">
        <v>0.011186613830253433</v>
      </c>
      <c r="K855" s="11582" t="n">
        <v>0.646532638952259</v>
      </c>
      <c r="L855" s="12731" t="n">
        <v>0.32242175453237537</v>
      </c>
      <c r="M855" s="13880" t="n">
        <v>0.0032793737342111185</v>
      </c>
      <c r="N855" s="15029" t="n">
        <v>0.06324285355463398</v>
      </c>
      <c r="O855" s="16180" t="n">
        <v>0.04308815188636573</v>
      </c>
      <c r="P855" s="17393" t="n">
        <v>-0.0036683970001858413</v>
      </c>
      <c r="Q855" s="18544" t="n">
        <v>-0.010514471208811898</v>
      </c>
      <c r="R855" s="19695" t="n">
        <v>-0.009175210286235134</v>
      </c>
      <c r="S855" s="20783" t="n">
        <v>-0.027990373066601015</v>
      </c>
      <c r="T855" s="21871" t="n">
        <v>0.04888665554967139</v>
      </c>
      <c r="U855" s="22959" t="n">
        <v>-0.5725565136719434</v>
      </c>
      <c r="V855" s="24047" t="n">
        <v>0.012962544513500651</v>
      </c>
      <c r="W855" s="25133" t="n">
        <v>0.050370054925426115</v>
      </c>
      <c r="X855" t="n" s="26219">
        <v>0.2573462453573251</v>
      </c>
      <c r="Y855" t="n" s="27368">
        <v>0.5595941785627956</v>
      </c>
      <c r="Z855" t="n" s="28519">
        <v>0.5678219391080054</v>
      </c>
      <c r="AA855" t="n" s="29730">
        <v>0.0</v>
      </c>
      <c r="AB855" t="n" s="30943">
        <v>0.0</v>
      </c>
      <c r="AC855" t="n" s="32156">
        <v>0.061653539846648564</v>
      </c>
      <c r="AD855" t="n" s="32631">
        <v>0.287005707327505</v>
      </c>
      <c r="AE855" t="n" s="33106">
        <v>0.102162573635296</v>
      </c>
      <c r="AF855" t="n" s="33581">
        <v>0.053915832708846</v>
      </c>
      <c r="AG855" t="n" s="34056">
        <v>0.05593587909348799</v>
      </c>
      <c r="AH855" t="n" s="34531">
        <v>0.001653069809844</v>
      </c>
      <c r="AI855" t="n" s="35006">
        <v>0.005219047027334</v>
      </c>
      <c r="AJ855" t="n" s="35481">
        <v>0.371627481507781</v>
      </c>
      <c r="AK855" t="n" s="35956">
        <v>0.057557303007594006</v>
      </c>
      <c r="AL855" t="n" s="36431">
        <v>-0.010759669309217</v>
      </c>
      <c r="AM855" t="n" s="36906">
        <v>0.055950166519407</v>
      </c>
      <c r="AN855" t="n" s="37381">
        <v>-0.506298568716376</v>
      </c>
      <c r="AO855" t="n" s="37856">
        <v>1.153667222907429</v>
      </c>
      <c r="AP855" t="n" s="38331">
        <v>-0.6796984002959271</v>
      </c>
      <c r="AQ855" t="n" s="38806">
        <v>0.47396882261150186</v>
      </c>
      <c r="AR855" t="n" s="39281">
        <v>1.8333656232033562</v>
      </c>
      <c r="AS855" t="n" s="39874">
        <v>0.002408928680329332</v>
      </c>
      <c r="AT855" t="n" s="40467">
        <v>2.8527876984367105E-4</v>
      </c>
      <c r="AU855" t="n" s="41060">
        <v>0.002766319657843231</v>
      </c>
      <c r="AV855" t="n" s="41653">
        <v>3.174392943951214E-4</v>
      </c>
      <c r="AW855" t="n" s="42246">
        <v>5.02375846765904E-6</v>
      </c>
      <c r="AX855" t="n" s="42839">
        <v>6.794378914669172E-4</v>
      </c>
      <c r="AY855" t="n" s="43432">
        <v>6.794847176387315E-5</v>
      </c>
      <c r="AZ855" t="n" s="44025">
        <v>0.002731583065365003</v>
      </c>
      <c r="BA855" t="n" s="44618">
        <v>-0.0020876390480324917</v>
      </c>
      <c r="BB855" t="n" s="45211">
        <v>6.1032562484464416E-5</v>
      </c>
      <c r="BC855" t="n" s="45804">
        <v>2.3746600143020795E-4</v>
      </c>
      <c r="BD855" t="n" s="46397">
        <v>1.185761424080779E-6</v>
      </c>
      <c r="BE855" t="n" s="46990">
        <v>-4.993352528263227E-6</v>
      </c>
      <c r="BF855" t="n" s="47583">
        <v>-2.686358918020699E-5</v>
      </c>
      <c r="BG855" t="n" s="48176">
        <v>6.341389400632439E-6</v>
      </c>
      <c r="BH855" t="n" s="48769">
        <v>0.007505382471437027</v>
      </c>
      <c r="BI855" t="n" s="49362">
        <v>-8.233575196281146E-6</v>
      </c>
      <c r="BJ855" t="s" s="49837">
        <v>2557</v>
      </c>
      <c r="BK855" t="s" s="50312">
        <v>2565</v>
      </c>
      <c r="BL855" t="n" s="50787">
        <v>0.0791253075003624</v>
      </c>
      <c r="BM855" t="s" s="51262">
        <v>2575</v>
      </c>
      <c r="BN855" t="s" s="51737">
        <v>2565</v>
      </c>
      <c r="BO855" t="n" s="52212">
        <v>-0.027571463957428932</v>
      </c>
    </row>
    <row r="856" spans="1:23" x14ac:dyDescent="0.25">
      <c r="A856" s="116" t="str">
        <f>IF(ISBLANK(TBL_DATA[[#This Row],[Row.names]]), "",   DATE(YEAR(TBL_DATA[[#This Row],[Row.names]]), MONTH(TBL_DATA[[#This Row],[Row.names]]), DAY(TBL_DATA[[#This Row],[Row.names]])))</f>
        <v/>
      </c>
      <c r="B856" s="1040" t="s">
        <v>983</v>
      </c>
      <c r="C856" s="2253" t="s">
        <v>2196</v>
      </c>
      <c r="D856" s="3466" t="n">
        <v>0.003047038160514489</v>
      </c>
      <c r="E856" s="4679" t="n">
        <v>0.22688851825292766</v>
      </c>
      <c r="F856" s="5830" t="n">
        <v>-0.020288092090117726</v>
      </c>
      <c r="G856" s="6981" t="n">
        <v>0.2806210953698792</v>
      </c>
      <c r="H856" s="8132" t="n">
        <v>0.30980963898248587</v>
      </c>
      <c r="I856" s="9283" t="n">
        <v>0.0033115302932367804</v>
      </c>
      <c r="J856" s="10434" t="n">
        <v>0.028869829829620386</v>
      </c>
      <c r="K856" s="11583" t="n">
        <v>0.6502231861916713</v>
      </c>
      <c r="L856" s="12732" t="n">
        <v>0.3275030292757772</v>
      </c>
      <c r="M856" s="13881" t="n">
        <v>0.0032688083114430716</v>
      </c>
      <c r="N856" s="15030" t="n">
        <v>0.06327680722745538</v>
      </c>
      <c r="O856" s="16181" t="n">
        <v>0.04273964088303683</v>
      </c>
      <c r="P856" s="17394" t="n">
        <v>-6.325365853188103E-4</v>
      </c>
      <c r="Q856" s="18545" t="n">
        <v>-0.010428354483708692</v>
      </c>
      <c r="R856" s="19696" t="n">
        <v>-0.009088374541912652</v>
      </c>
      <c r="S856" s="20784" t="n">
        <v>-0.03430897261218213</v>
      </c>
      <c r="T856" s="21872" t="n">
        <v>0.048321342723157155</v>
      </c>
      <c r="U856" s="22960" t="n">
        <v>-0.7100169548008061</v>
      </c>
      <c r="V856" s="24048" t="n">
        <v>0.0050059222700531425</v>
      </c>
      <c r="W856" s="25134" t="n">
        <v>0.04981303349620204</v>
      </c>
      <c r="X856" t="n" s="26220">
        <v>0.10049422648461703</v>
      </c>
      <c r="Y856" t="n" s="27369">
        <v>0.5566054607911117</v>
      </c>
      <c r="Z856" t="n" s="28520">
        <v>0.5722788037973949</v>
      </c>
      <c r="AA856" t="n" s="29731">
        <v>0.0</v>
      </c>
      <c r="AB856" t="n" s="30944">
        <v>0.0</v>
      </c>
      <c r="AC856" t="n" s="32157">
        <v>0.05955557388484774</v>
      </c>
      <c r="AD856" t="n" s="32632">
        <v>0.287786526226884</v>
      </c>
      <c r="AE856" t="n" s="33107">
        <v>0.098930397666598</v>
      </c>
      <c r="AF856" t="n" s="33582">
        <v>0.05091455696119301</v>
      </c>
      <c r="AG856" t="n" s="34057">
        <v>0.056157806663559</v>
      </c>
      <c r="AH856" t="n" s="34532">
        <v>0.001643393708298</v>
      </c>
      <c r="AI856" t="n" s="35007">
        <v>0.003443377857544</v>
      </c>
      <c r="AJ856" t="n" s="35482">
        <v>0.372044725449282</v>
      </c>
      <c r="AK856" t="n" s="35957">
        <v>0.05744677121897</v>
      </c>
      <c r="AL856" t="n" s="36432">
        <v>-0.010521124551741</v>
      </c>
      <c r="AM856" t="n" s="36907">
        <v>0.047522765464315</v>
      </c>
      <c r="AN856" t="n" s="37382">
        <v>-0.504106542283868</v>
      </c>
      <c r="AO856" t="n" s="37857">
        <v>1.1516930416160829</v>
      </c>
      <c r="AP856" t="n" s="38332">
        <v>-0.690430387235049</v>
      </c>
      <c r="AQ856" t="n" s="38807">
        <v>0.46126265438103387</v>
      </c>
      <c r="AR856" t="n" s="39282">
        <v>1.842123428851132</v>
      </c>
      <c r="AS856" t="n" s="39875">
        <v>0.002370020220091435</v>
      </c>
      <c r="AT856" t="n" s="40468">
        <v>3.175473952950363E-4</v>
      </c>
      <c r="AU856" t="n" s="41061">
        <v>0.0028624825926699083</v>
      </c>
      <c r="AV856" t="n" s="41654">
        <v>2.941811878918512E-4</v>
      </c>
      <c r="AW856" t="n" s="42247">
        <v>4.5786637774614975E-6</v>
      </c>
      <c r="AX856" t="n" s="42840">
        <v>6.943664212507958E-4</v>
      </c>
      <c r="AY856" t="n" s="43433">
        <v>6.750059123711252E-5</v>
      </c>
      <c r="AZ856" t="n" s="44026">
        <v>0.0025109784845117338</v>
      </c>
      <c r="BA856" t="n" s="44619">
        <v>-0.0020353971829943215</v>
      </c>
      <c r="BB856" t="n" s="45212">
        <v>5.799319831160015E-5</v>
      </c>
      <c r="BC856" t="n" s="45805">
        <v>2.255050383302614E-4</v>
      </c>
      <c r="BD856" t="n" s="46398">
        <v>1.5874702348143536E-6</v>
      </c>
      <c r="BE856" t="n" s="46991">
        <v>-6.685432221238958E-6</v>
      </c>
      <c r="BF856" t="n" s="47584">
        <v>-3.596746238450642E-5</v>
      </c>
      <c r="BG856" t="n" s="48177">
        <v>8.490284162185402E-6</v>
      </c>
      <c r="BH856" t="n" s="48770">
        <v>0.007413355974795855</v>
      </c>
      <c r="BI856" t="n" s="49363">
        <v>-1.1024224214234356E-5</v>
      </c>
      <c r="BJ856" t="s" s="49838">
        <v>2557</v>
      </c>
      <c r="BK856" t="s" s="50313">
        <v>2565</v>
      </c>
      <c r="BL856" t="n" s="50788">
        <v>0.07904310524463654</v>
      </c>
      <c r="BM856" t="s" s="51263">
        <v>2575</v>
      </c>
      <c r="BN856" t="s" s="51738">
        <v>2565</v>
      </c>
      <c r="BO856" t="n" s="52213">
        <v>-0.02682110294699669</v>
      </c>
    </row>
    <row r="857" spans="1:23" x14ac:dyDescent="0.25">
      <c r="A857" s="116" t="str">
        <f>IF(ISBLANK(TBL_DATA[[#This Row],[Row.names]]), "",   DATE(YEAR(TBL_DATA[[#This Row],[Row.names]]), MONTH(TBL_DATA[[#This Row],[Row.names]]), DAY(TBL_DATA[[#This Row],[Row.names]])))</f>
        <v/>
      </c>
      <c r="B857" s="1041" t="s">
        <v>984</v>
      </c>
      <c r="C857" s="2254" t="s">
        <v>2197</v>
      </c>
      <c r="D857" s="3467" t="n">
        <v>-0.006084141705998665</v>
      </c>
      <c r="E857" s="4680" t="n">
        <v>0.21942395465041398</v>
      </c>
      <c r="F857" s="5831" t="n">
        <v>-0.045753164179489825</v>
      </c>
      <c r="G857" s="6982" t="n">
        <v>0.29249271085948153</v>
      </c>
      <c r="H857" s="8133" t="n">
        <v>0.32488415980944124</v>
      </c>
      <c r="I857" s="9284" t="n">
        <v>0.003337339827309882</v>
      </c>
      <c r="J857" s="10435" t="n">
        <v>0.010568949150520535</v>
      </c>
      <c r="K857" s="11584" t="n">
        <v>0.6729620018644643</v>
      </c>
      <c r="L857" s="12733" t="n">
        <v>0.34582575096625773</v>
      </c>
      <c r="M857" s="13882" t="n">
        <v>0.0032851711828489386</v>
      </c>
      <c r="N857" s="15031" t="n">
        <v>0.06447799922845039</v>
      </c>
      <c r="O857" s="16182" t="n">
        <v>0.04443809203831373</v>
      </c>
      <c r="P857" s="17395" t="n">
        <v>-0.006712829849098267</v>
      </c>
      <c r="Q857" s="18546" t="n">
        <v>-0.010727494675428623</v>
      </c>
      <c r="R857" s="19697" t="n">
        <v>-0.009362077717163133</v>
      </c>
      <c r="S857" s="20785" t="n">
        <v>-0.039180134936498634</v>
      </c>
      <c r="T857" s="21873" t="n">
        <v>0.048531974919531325</v>
      </c>
      <c r="U857" s="22961" t="n">
        <v>-0.8073055959799997</v>
      </c>
      <c r="V857" s="24049" t="n">
        <v>0.0034420527402314605</v>
      </c>
      <c r="W857" s="25135" t="n">
        <v>0.04987674683022959</v>
      </c>
      <c r="X857" t="n" s="26221">
        <v>0.06901117171790525</v>
      </c>
      <c r="Y857" t="n" s="27370">
        <v>0.5699861049266388</v>
      </c>
      <c r="Z857" t="n" s="28521">
        <v>0.5880695120189939</v>
      </c>
      <c r="AA857" t="n" s="29732">
        <v>0.0</v>
      </c>
      <c r="AB857" t="n" s="30945">
        <v>0.0</v>
      </c>
      <c r="AC857" t="n" s="32158">
        <v>0.05851425222514343</v>
      </c>
      <c r="AD857" t="n" s="32633">
        <v>0.285918973913974</v>
      </c>
      <c r="AE857" t="n" s="33108">
        <v>0.096023625337911</v>
      </c>
      <c r="AF857" t="n" s="33583">
        <v>0.04863500322804601</v>
      </c>
      <c r="AG857" t="n" s="34058">
        <v>0.05713292737942301</v>
      </c>
      <c r="AH857" t="n" s="34533">
        <v>0.001677438007234</v>
      </c>
      <c r="AI857" t="n" s="35008">
        <v>0.002383447395371</v>
      </c>
      <c r="AJ857" t="n" s="35483">
        <v>0.376787655534529</v>
      </c>
      <c r="AK857" t="n" s="35958">
        <v>0.058720676736400995</v>
      </c>
      <c r="AL857" t="n" s="36433">
        <v>-0.010868929579525</v>
      </c>
      <c r="AM857" t="n" s="36908">
        <v>0.050686615130059</v>
      </c>
      <c r="AN857" t="n" s="37383">
        <v>-0.5162320385613679</v>
      </c>
      <c r="AO857" t="n" s="37858">
        <v>1.1518184472835529</v>
      </c>
      <c r="AP857" t="n" s="38333">
        <v>-0.700953052761498</v>
      </c>
      <c r="AQ857" t="n" s="38808">
        <v>0.4508653945220549</v>
      </c>
      <c r="AR857" t="n" s="39283">
        <v>1.8527715000450509</v>
      </c>
      <c r="AS857" t="n" s="39876">
        <v>0.002734985699074893</v>
      </c>
      <c r="AT857" t="n" s="40469">
        <v>4.3097026096678803E-4</v>
      </c>
      <c r="AU857" t="n" s="41062">
        <v>0.002357873385869561</v>
      </c>
      <c r="AV857" t="n" s="41655">
        <v>2.978128724327255E-4</v>
      </c>
      <c r="AW857" t="n" s="42248">
        <v>6.5058762850306805E-6</v>
      </c>
      <c r="AX857" t="n" s="42841">
        <v>8.735613046119541E-4</v>
      </c>
      <c r="AY857" t="n" s="43434">
        <v>5.950488570107042E-5</v>
      </c>
      <c r="AZ857" t="n" s="44027">
        <v>0.002638089831479554</v>
      </c>
      <c r="BA857" t="n" s="44620">
        <v>-0.001641370059278847</v>
      </c>
      <c r="BB857" t="n" s="45213">
        <v>7.392188802671282E-5</v>
      </c>
      <c r="BC857" t="n" s="45806">
        <v>2.0601039030577635E-4</v>
      </c>
      <c r="BD857" t="n" s="46399">
        <v>2.24369222116511E-7</v>
      </c>
      <c r="BE857" t="n" s="46992">
        <v>-9.441082129309328E-7</v>
      </c>
      <c r="BF857" t="n" s="47585">
        <v>-5.078025780624918E-6</v>
      </c>
      <c r="BG857" t="n" s="48178">
        <v>1.198968250855797E-6</v>
      </c>
      <c r="BH857" t="n" s="48771">
        <v>0.008044020949998672</v>
      </c>
      <c r="BI857" t="n" s="49364">
        <v>-1.5558180028687037E-6</v>
      </c>
      <c r="BJ857" t="s" s="49839">
        <v>2557</v>
      </c>
      <c r="BK857" t="s" s="50314">
        <v>2565</v>
      </c>
      <c r="BL857" t="n" s="50789">
        <v>0.08085372298955917</v>
      </c>
      <c r="BM857" t="s" s="51264">
        <v>2576</v>
      </c>
      <c r="BN857" t="s" s="51739">
        <v>2565</v>
      </c>
      <c r="BO857" t="n" s="52214">
        <v>-0.0287359319627285</v>
      </c>
    </row>
    <row r="858" spans="1:23" x14ac:dyDescent="0.25">
      <c r="A858" s="116" t="str">
        <f>IF(ISBLANK(TBL_DATA[[#This Row],[Row.names]]), "",   DATE(YEAR(TBL_DATA[[#This Row],[Row.names]]), MONTH(TBL_DATA[[#This Row],[Row.names]]), DAY(TBL_DATA[[#This Row],[Row.names]])))</f>
        <v/>
      </c>
      <c r="B858" s="1042" t="s">
        <v>985</v>
      </c>
      <c r="C858" s="2255" t="s">
        <v>2198</v>
      </c>
      <c r="D858" s="3468" t="n">
        <v>0.001927597864671985</v>
      </c>
      <c r="E858" s="4681" t="n">
        <v>0.22177451366152812</v>
      </c>
      <c r="F858" s="5832" t="n">
        <v>-0.03593107554426511</v>
      </c>
      <c r="G858" s="6983" t="n">
        <v>0.29012094640164504</v>
      </c>
      <c r="H858" s="8134" t="n">
        <v>0.31888633068646294</v>
      </c>
      <c r="I858" s="9285" t="n">
        <v>0.0033556758787038213</v>
      </c>
      <c r="J858" s="10436" t="n">
        <v>0.022621769864077157</v>
      </c>
      <c r="K858" s="11585" t="n">
        <v>0.6554141380691801</v>
      </c>
      <c r="L858" s="12734" t="n">
        <v>0.33187584101905765</v>
      </c>
      <c r="M858" s="13883" t="n">
        <v>0.0033235238214036392</v>
      </c>
      <c r="N858" s="15032" t="n">
        <v>0.06454617013565357</v>
      </c>
      <c r="O858" s="16183" t="n">
        <v>0.04443809203831373</v>
      </c>
      <c r="P858" s="17396" t="n">
        <v>-0.004798171620909231</v>
      </c>
      <c r="Q858" s="18547" t="n">
        <v>-0.010727872671225193</v>
      </c>
      <c r="R858" s="19698" t="n">
        <v>-0.009361012093215456</v>
      </c>
      <c r="S858" s="20786" t="n">
        <v>-0.032891015298466386</v>
      </c>
      <c r="T858" s="21874" t="n">
        <v>0.0487058391197133</v>
      </c>
      <c r="U858" s="22962" t="n">
        <v>-0.6752992226994403</v>
      </c>
      <c r="V858" s="24050" t="n">
        <v>0.012212448590412261</v>
      </c>
      <c r="W858" s="25136" t="n">
        <v>0.050260224470511615</v>
      </c>
      <c r="X858" t="n" s="26222">
        <v>0.24298436226796954</v>
      </c>
      <c r="Y858" t="n" s="27371">
        <v>0.5647002131099854</v>
      </c>
      <c r="Z858" t="n" s="28522">
        <v>0.5760866610320513</v>
      </c>
      <c r="AA858" t="n" s="29733">
        <v>0.0</v>
      </c>
      <c r="AB858" t="n" s="30946">
        <v>0.0</v>
      </c>
      <c r="AC858" t="n" s="32159">
        <v>0.06286432550025443</v>
      </c>
      <c r="AD858" t="n" s="32634">
        <v>0.29114596153416</v>
      </c>
      <c r="AE858" t="n" s="33109">
        <v>0.09567054731710699</v>
      </c>
      <c r="AF858" t="n" s="33584">
        <v>0.04024601040287701</v>
      </c>
      <c r="AG858" t="n" s="34059">
        <v>0.056126957213463</v>
      </c>
      <c r="AH858" t="n" s="34534">
        <v>0.001669734252747</v>
      </c>
      <c r="AI858" t="n" s="35009">
        <v>8.27786115125E-4</v>
      </c>
      <c r="AJ858" t="n" s="35484">
        <v>0.377645872450662</v>
      </c>
      <c r="AK858" t="n" s="35959">
        <v>0.064295663231952</v>
      </c>
      <c r="AL858" t="n" s="36434">
        <v>-0.010887752664676</v>
      </c>
      <c r="AM858" t="n" s="36909">
        <v>0.04830063721361599</v>
      </c>
      <c r="AN858" t="n" s="37384">
        <v>-0.520478467342853</v>
      </c>
      <c r="AO858" t="n" s="37859">
        <v>1.1557814104574058</v>
      </c>
      <c r="AP858" t="n" s="38334">
        <v>-0.711218460733226</v>
      </c>
      <c r="AQ858" t="n" s="38809">
        <v>0.44456294972417976</v>
      </c>
      <c r="AR858" t="n" s="39284">
        <v>1.866999871190632</v>
      </c>
      <c r="AS858" t="n" s="39877">
        <v>0.0033776732696990364</v>
      </c>
      <c r="AT858" t="n" s="40470">
        <v>4.896291798287925E-4</v>
      </c>
      <c r="AU858" t="n" s="41063">
        <v>0.002836529047676095</v>
      </c>
      <c r="AV858" t="n" s="41656">
        <v>3.6776848500413465E-4</v>
      </c>
      <c r="AW858" t="n" s="42249">
        <v>4.417078891936068E-6</v>
      </c>
      <c r="AX858" t="n" s="42842">
        <v>9.384780620381077E-4</v>
      </c>
      <c r="AY858" t="n" s="43435">
        <v>6.0667967410511766E-5</v>
      </c>
      <c r="AZ858" t="n" s="44028">
        <v>0.002731231664869494</v>
      </c>
      <c r="BA858" t="n" s="44621">
        <v>-0.001696239287303341</v>
      </c>
      <c r="BB858" t="n" s="45214">
        <v>9.811481238178066E-5</v>
      </c>
      <c r="BC858" t="n" s="45807">
        <v>1.783966448815687E-4</v>
      </c>
      <c r="BD858" t="n" s="46400">
        <v>1.5727269979972983E-6</v>
      </c>
      <c r="BE858" t="n" s="46993">
        <v>-6.623670460389105E-6</v>
      </c>
      <c r="BF858" t="n" s="47586">
        <v>-3.56357022112833E-5</v>
      </c>
      <c r="BG858" t="n" s="48179">
        <v>8.411856479734841E-6</v>
      </c>
      <c r="BH858" t="n" s="48772">
        <v>0.00942986450995559</v>
      </c>
      <c r="BI858" t="n" s="49365">
        <v>-1.0922795383531651E-5</v>
      </c>
      <c r="BJ858" t="s" s="49840">
        <v>2557</v>
      </c>
      <c r="BK858" t="s" s="50315">
        <v>2565</v>
      </c>
      <c r="BL858" t="n" s="50790">
        <v>0.08216075599193573</v>
      </c>
      <c r="BM858" t="s" s="51265">
        <v>2576</v>
      </c>
      <c r="BN858" t="s" s="51740">
        <v>2565</v>
      </c>
      <c r="BO858" t="n" s="52215">
        <v>-0.02993636019527912</v>
      </c>
    </row>
    <row r="859" spans="1:23" x14ac:dyDescent="0.25">
      <c r="A859" s="116" t="str">
        <f>IF(ISBLANK(TBL_DATA[[#This Row],[Row.names]]), "",   DATE(YEAR(TBL_DATA[[#This Row],[Row.names]]), MONTH(TBL_DATA[[#This Row],[Row.names]]), DAY(TBL_DATA[[#This Row],[Row.names]])))</f>
        <v/>
      </c>
      <c r="B859" s="1043" t="s">
        <v>986</v>
      </c>
      <c r="C859" s="2256" t="s">
        <v>2199</v>
      </c>
      <c r="D859" s="3469" t="n">
        <v>-0.005464686873435473</v>
      </c>
      <c r="E859" s="4682" t="n">
        <v>0.21509789851442385</v>
      </c>
      <c r="F859" s="5833" t="n">
        <v>-0.05746606808309229</v>
      </c>
      <c r="G859" s="6984" t="n">
        <v>0.29349945504735264</v>
      </c>
      <c r="H859" s="8135" t="n">
        <v>0.34173199177888636</v>
      </c>
      <c r="I859" s="9286" t="n">
        <v>0.003311566827033297</v>
      </c>
      <c r="J859" s="10437" t="n">
        <v>-0.0067788147704628265</v>
      </c>
      <c r="K859" s="11586" t="n">
        <v>0.6607624575763547</v>
      </c>
      <c r="L859" s="12735" t="n">
        <v>0.3367091487045471</v>
      </c>
      <c r="M859" s="13884" t="n">
        <v>0.0033241770942663796</v>
      </c>
      <c r="N859" s="15033" t="n">
        <v>0.06479364609197306</v>
      </c>
      <c r="O859" s="16184" t="n">
        <v>0.045762377937607596</v>
      </c>
      <c r="P859" s="17397" t="n">
        <v>-0.010236637988871533</v>
      </c>
      <c r="Q859" s="18548" t="n">
        <v>-0.010928301233294557</v>
      </c>
      <c r="R859" s="19699" t="n">
        <v>-0.00955619998604004</v>
      </c>
      <c r="S859" s="20787" t="n">
        <v>-0.032151010631894184</v>
      </c>
      <c r="T859" s="21875" t="n">
        <v>0.04869924282759972</v>
      </c>
      <c r="U859" s="22963" t="n">
        <v>-0.6601952877524613</v>
      </c>
      <c r="V859" s="24051" t="n">
        <v>0.009415566707875467</v>
      </c>
      <c r="W859" s="25137" t="n">
        <v>0.050414485402359856</v>
      </c>
      <c r="X859" t="n" s="26223">
        <v>0.18676312239884002</v>
      </c>
      <c r="Y859" t="n" s="27372">
        <v>0.5845784735849298</v>
      </c>
      <c r="Z859" t="n" s="28523">
        <v>0.5802664463025129</v>
      </c>
      <c r="AA859" t="n" s="29734">
        <v>0.0</v>
      </c>
      <c r="AB859" t="n" s="30947">
        <v>0.0</v>
      </c>
      <c r="AC859" t="n" s="32160">
        <v>0.0607812477122312</v>
      </c>
      <c r="AD859" t="n" s="32635">
        <v>0.292805219365102</v>
      </c>
      <c r="AE859" t="n" s="33110">
        <v>0.095600146008572</v>
      </c>
      <c r="AF859" t="n" s="33585">
        <v>0.034955974531123</v>
      </c>
      <c r="AG859" t="n" s="34060">
        <v>0.05649479222095699</v>
      </c>
      <c r="AH859" t="n" s="34535">
        <v>0.0</v>
      </c>
      <c r="AI859" t="n" s="35010">
        <v>8.18364076682E-4</v>
      </c>
      <c r="AJ859" t="n" s="35485">
        <v>0.34976212884651603</v>
      </c>
      <c r="AK859" t="n" s="35960">
        <v>0.079988734422166</v>
      </c>
      <c r="AL859" t="n" s="36435">
        <v>-0.010980287320702</v>
      </c>
      <c r="AM859" t="n" s="36910">
        <v>0.042522376893397</v>
      </c>
      <c r="AN859" t="n" s="37385">
        <v>-0.5171996745816361</v>
      </c>
      <c r="AO859" t="n" s="37860">
        <v>1.082717931136042</v>
      </c>
      <c r="AP859" t="n" s="38335">
        <v>-0.657950156673865</v>
      </c>
      <c r="AQ859" t="n" s="38810">
        <v>0.42476777446217695</v>
      </c>
      <c r="AR859" t="n" s="39285">
        <v>1.740668087809907</v>
      </c>
      <c r="AS859" t="n" s="39878">
        <v>0.00327739802048936</v>
      </c>
      <c r="AT859" t="n" s="40471">
        <v>4.737975546928659E-4</v>
      </c>
      <c r="AU859" t="n" s="41064">
        <v>0.0027470589899663144</v>
      </c>
      <c r="AV859" t="n" s="41657">
        <v>3.584128225927399E-4</v>
      </c>
      <c r="AW859" t="n" s="42250">
        <v>4.28431073830647E-6</v>
      </c>
      <c r="AX859" t="n" s="42843">
        <v>9.176168500898254E-4</v>
      </c>
      <c r="AY859" t="n" s="43436">
        <v>5.885516988618352E-5</v>
      </c>
      <c r="AZ859" t="n" s="44029">
        <v>0.002650298967895256</v>
      </c>
      <c r="BA859" t="n" s="44622">
        <v>-0.0016529746616229678</v>
      </c>
      <c r="BB859" t="n" s="45215">
        <v>9.352387087002802E-5</v>
      </c>
      <c r="BC859" t="n" s="45808">
        <v>1.7295343657903445E-4</v>
      </c>
      <c r="BD859" t="n" s="46401">
        <v>1.4981853662729102E-6</v>
      </c>
      <c r="BE859" t="n" s="46994">
        <v>-6.309719269512929E-6</v>
      </c>
      <c r="BF859" t="n" s="47587">
        <v>-3.394660760480085E-5</v>
      </c>
      <c r="BG859" t="n" s="48180">
        <v>8.013147877897144E-6</v>
      </c>
      <c r="BH859" t="n" s="48773">
        <v>0.009142375382087335</v>
      </c>
      <c r="BI859" t="n" s="49366">
        <v>-1.040505628024326E-5</v>
      </c>
      <c r="BJ859" t="s" s="49841">
        <v>2557</v>
      </c>
      <c r="BK859" t="s" s="50316">
        <v>2565</v>
      </c>
      <c r="BL859" t="n" s="50791">
        <v>0.08275076001882553</v>
      </c>
      <c r="BM859" t="s" s="51266">
        <v>2575</v>
      </c>
      <c r="BN859" t="s" s="51741">
        <v>2565</v>
      </c>
      <c r="BO859" t="n" s="52216">
        <v>-0.025608886033296585</v>
      </c>
    </row>
    <row r="860" spans="1:23" x14ac:dyDescent="0.25">
      <c r="A860" s="116" t="str">
        <f>IF(ISBLANK(TBL_DATA[[#This Row],[Row.names]]), "",   DATE(YEAR(TBL_DATA[[#This Row],[Row.names]]), MONTH(TBL_DATA[[#This Row],[Row.names]]), DAY(TBL_DATA[[#This Row],[Row.names]])))</f>
        <v/>
      </c>
      <c r="B860" s="1044" t="s">
        <v>987</v>
      </c>
      <c r="C860" s="2257" t="s">
        <v>2200</v>
      </c>
      <c r="D860" s="3470" t="n">
        <v>0.0018313582296142655</v>
      </c>
      <c r="E860" s="4683" t="n">
        <v>0.21732317805065526</v>
      </c>
      <c r="F860" s="5834" t="n">
        <v>-0.041767765679436186</v>
      </c>
      <c r="G860" s="6985" t="n">
        <v>0.2889286480796411</v>
      </c>
      <c r="H860" s="8136" t="n">
        <v>0.33717967225813633</v>
      </c>
      <c r="I860" s="9287" t="n">
        <v>0.003284716482203699</v>
      </c>
      <c r="J860" s="10438" t="n">
        <v>0.01489583735314226</v>
      </c>
      <c r="K860" s="11587" t="n">
        <v>0.6570228672781528</v>
      </c>
      <c r="L860" s="12736" t="n">
        <v>0.3414928053582676</v>
      </c>
      <c r="M860" s="13885" t="n">
        <v>0.0032740118147425996</v>
      </c>
      <c r="N860" s="15034" t="n">
        <v>0.06404721510503622</v>
      </c>
      <c r="O860" s="16185" t="n">
        <v>0.04451482901762681</v>
      </c>
      <c r="P860" s="17398" t="n">
        <v>-0.008424026710481702</v>
      </c>
      <c r="Q860" s="18549" t="n">
        <v>-0.01069068409573182</v>
      </c>
      <c r="R860" s="19700" t="n">
        <v>-0.009334389628153071</v>
      </c>
      <c r="S860" s="20788" t="n">
        <v>-0.031010474173723823</v>
      </c>
      <c r="T860" s="21876" t="n">
        <v>0.04869750388953918</v>
      </c>
      <c r="U860" s="22964" t="n">
        <v>-0.6367980224215404</v>
      </c>
      <c r="V860" s="24052" t="n">
        <v>0.005668267859674225</v>
      </c>
      <c r="W860" s="25138" t="n">
        <v>0.05029634079960356</v>
      </c>
      <c r="X860" t="n" s="26224">
        <v>0.11269742032046401</v>
      </c>
      <c r="Y860" t="n" s="27373">
        <v>0.5806717422590291</v>
      </c>
      <c r="Z860" t="n" s="28524">
        <v>0.5843738575246736</v>
      </c>
      <c r="AA860" t="n" s="29735">
        <v>0.0</v>
      </c>
      <c r="AB860" t="n" s="30948">
        <v>0.0</v>
      </c>
      <c r="AC860" t="n" s="32161">
        <v>0.0636470032197533</v>
      </c>
      <c r="AD860" t="n" s="32636">
        <v>0.28687206617975103</v>
      </c>
      <c r="AE860" t="n" s="33111">
        <v>0.087840950446612</v>
      </c>
      <c r="AF860" t="n" s="33586">
        <v>0.030850659540465994</v>
      </c>
      <c r="AG860" t="n" s="34061">
        <v>0.049748995503221</v>
      </c>
      <c r="AH860" t="n" s="34536">
        <v>0.0</v>
      </c>
      <c r="AI860" t="n" s="35011">
        <v>8.10648357781E-4</v>
      </c>
      <c r="AJ860" t="n" s="35486">
        <v>0.325397893061425</v>
      </c>
      <c r="AK860" t="n" s="35961">
        <v>0.08093591971429301</v>
      </c>
      <c r="AL860" t="n" s="36436">
        <v>-0.011077259533407</v>
      </c>
      <c r="AM860" t="n" s="36911">
        <v>0.039982244003868996</v>
      </c>
      <c r="AN860" t="n" s="37386">
        <v>-0.5109676528213709</v>
      </c>
      <c r="AO860" t="n" s="37861">
        <v>1.0316226242639221</v>
      </c>
      <c r="AP860" t="n" s="38336">
        <v>-0.6512281598112819</v>
      </c>
      <c r="AQ860" t="n" s="38811">
        <v>0.38039446445264025</v>
      </c>
      <c r="AR860" t="n" s="39286">
        <v>1.682850784075204</v>
      </c>
      <c r="AS860" t="n" s="39879">
        <v>0.003167557799581931</v>
      </c>
      <c r="AT860" t="n" s="40472">
        <v>4.899754563880349E-4</v>
      </c>
      <c r="AU860" t="n" s="41065">
        <v>0.003024166347383305</v>
      </c>
      <c r="AV860" t="n" s="41658">
        <v>4.012925174111488E-4</v>
      </c>
      <c r="AW860" t="n" s="42251">
        <v>4.177220986339437E-6</v>
      </c>
      <c r="AX860" t="n" s="42844">
        <v>0.0010226321927811683</v>
      </c>
      <c r="AY860" t="n" s="43437">
        <v>5.8788835895105344E-5</v>
      </c>
      <c r="AZ860" t="n" s="44030">
        <v>0.0031582378339730893</v>
      </c>
      <c r="BA860" t="n" s="44623">
        <v>-0.002227316456216843</v>
      </c>
      <c r="BB860" t="n" s="45216">
        <v>1.0470610966663059E-4</v>
      </c>
      <c r="BC860" t="n" s="45809">
        <v>1.5238663980903896E-4</v>
      </c>
      <c r="BD860" t="n" s="46402">
        <v>2.200444620901852E-6</v>
      </c>
      <c r="BE860" t="n" s="46995">
        <v>-9.267747676917469E-6</v>
      </c>
      <c r="BF860" t="n" s="47588">
        <v>-4.986159807794453E-5</v>
      </c>
      <c r="BG860" t="n" s="48181">
        <v>1.1769762014793974E-5</v>
      </c>
      <c r="BH860" t="n" s="48774">
        <v>0.00941704715830108</v>
      </c>
      <c r="BI860" t="n" s="49367">
        <v>-1.528352152296397E-5</v>
      </c>
      <c r="BJ860" t="s" s="49842">
        <v>2557</v>
      </c>
      <c r="BK860" t="s" s="50317">
        <v>2565</v>
      </c>
      <c r="BL860" t="n" s="50792">
        <v>0.08291397988796234</v>
      </c>
      <c r="BM860" t="s" s="51267">
        <v>2575</v>
      </c>
      <c r="BN860" t="s" s="51742">
        <v>2565</v>
      </c>
      <c r="BO860" t="n" s="52217">
        <v>-0.025558410212397575</v>
      </c>
    </row>
    <row r="861" spans="1:23" x14ac:dyDescent="0.25">
      <c r="A861" s="116" t="str">
        <f>IF(ISBLANK(TBL_DATA[[#This Row],[Row.names]]), "",   DATE(YEAR(TBL_DATA[[#This Row],[Row.names]]), MONTH(TBL_DATA[[#This Row],[Row.names]]), DAY(TBL_DATA[[#This Row],[Row.names]])))</f>
        <v/>
      </c>
      <c r="B861" s="1045" t="s">
        <v>988</v>
      </c>
      <c r="C861" s="2258" t="s">
        <v>2201</v>
      </c>
      <c r="D861" s="3471" t="n">
        <v>-0.00589114735061447</v>
      </c>
      <c r="E861" s="4684" t="n">
        <v>0.21015174783544066</v>
      </c>
      <c r="F861" s="5835" t="n">
        <v>-0.02612782931001445</v>
      </c>
      <c r="G861" s="6986" t="n">
        <v>0.29175353021899586</v>
      </c>
      <c r="H861" s="8137" t="n">
        <v>0.3652759900400091</v>
      </c>
      <c r="I861" s="9288" t="n">
        <v>0.003221150628576787</v>
      </c>
      <c r="J861" s="10439" t="n">
        <v>0.020854253369562592</v>
      </c>
      <c r="K861" s="11588" t="n">
        <v>0.6677138297659906</v>
      </c>
      <c r="L861" s="12737" t="n">
        <v>0.35592783124053395</v>
      </c>
      <c r="M861" s="13886" t="n">
        <v>0.0032447843379158807</v>
      </c>
      <c r="N861" s="15035" t="n">
        <v>0.06418282681541065</v>
      </c>
      <c r="O861" s="16186" t="n">
        <v>0.044707524602346595</v>
      </c>
      <c r="P861" s="17399" t="n">
        <v>-0.014265546878459157</v>
      </c>
      <c r="Q861" s="18550" t="n">
        <v>-0.010719252704026511</v>
      </c>
      <c r="R861" s="19701" t="n">
        <v>-0.009360086457991537</v>
      </c>
      <c r="S861" s="20789" t="n">
        <v>-0.03236107738821781</v>
      </c>
      <c r="T861" s="21877" t="n">
        <v>0.04868603573271903</v>
      </c>
      <c r="U861" s="22965" t="n">
        <v>-0.6646891023511661</v>
      </c>
      <c r="V861" s="24053" t="n">
        <v>-0.003138041965385252</v>
      </c>
      <c r="W861" s="25139" t="n">
        <v>0.0504886905911609</v>
      </c>
      <c r="X861" t="n" s="26225">
        <v>-0.06215336402355881</v>
      </c>
      <c r="Y861" t="n" s="27374">
        <v>0.604380666500848</v>
      </c>
      <c r="Z861" t="n" s="28525">
        <v>0.5965968749838821</v>
      </c>
      <c r="AA861" t="n" s="29736">
        <v>0.0</v>
      </c>
      <c r="AB861" t="n" s="30949">
        <v>0.0</v>
      </c>
      <c r="AC861" t="n" s="32162">
        <v>0.06147379757190863</v>
      </c>
      <c r="AD861" t="n" s="32637">
        <v>0.284109770059101</v>
      </c>
      <c r="AE861" t="n" s="33112">
        <v>0.092066020555288</v>
      </c>
      <c r="AF861" t="n" s="33587">
        <v>0.018119102330466003</v>
      </c>
      <c r="AG861" t="n" s="34062">
        <v>0.053766834691914</v>
      </c>
      <c r="AH861" t="n" s="34537">
        <v>0.0</v>
      </c>
      <c r="AI861" t="n" s="35012">
        <v>8.07386248601E-4</v>
      </c>
      <c r="AJ861" t="n" s="35487">
        <v>0.30914742083647</v>
      </c>
      <c r="AK861" t="n" s="35962">
        <v>0.09115972142757</v>
      </c>
      <c r="AL861" t="n" s="36437">
        <v>-0.011015060947021</v>
      </c>
      <c r="AM861" t="n" s="36912">
        <v>0.038755555794038</v>
      </c>
      <c r="AN861" t="n" s="37387">
        <v>-0.488783362882115</v>
      </c>
      <c r="AO861" t="n" s="37862">
        <v>0.9952906683586421</v>
      </c>
      <c r="AP861" t="n" s="38337">
        <v>-0.60715728024433</v>
      </c>
      <c r="AQ861" t="n" s="38812">
        <v>0.3881333881143121</v>
      </c>
      <c r="AR861" t="n" s="39287">
        <v>1.6024479486029721</v>
      </c>
      <c r="AS861" t="n" s="39880">
        <v>0.0030905018409479587</v>
      </c>
      <c r="AT861" t="n" s="40473">
        <v>4.7603020732523674E-4</v>
      </c>
      <c r="AU861" t="n" s="41066">
        <v>0.0029177296363356543</v>
      </c>
      <c r="AV861" t="n" s="41659">
        <v>3.895786443687126E-4</v>
      </c>
      <c r="AW861" t="n" s="42252">
        <v>4.124658465248502E-6</v>
      </c>
      <c r="AX861" t="n" s="42845">
        <v>9.818532282133165E-4</v>
      </c>
      <c r="AY861" t="n" s="43438">
        <v>5.650400098585976E-5</v>
      </c>
      <c r="AZ861" t="n" s="44031">
        <v>0.0030817741451037725</v>
      </c>
      <c r="BA861" t="n" s="44624">
        <v>-0.00216611719103742</v>
      </c>
      <c r="BB861" t="n" s="45217">
        <v>9.954844269216038E-5</v>
      </c>
      <c r="BC861" t="n" s="45810">
        <v>1.4679248149738192E-4</v>
      </c>
      <c r="BD861" t="n" s="46403">
        <v>2.0354968272695736E-6</v>
      </c>
      <c r="BE861" t="n" s="46996">
        <v>-8.572997238847974E-6</v>
      </c>
      <c r="BF861" t="n" s="47589">
        <v>-4.6123710268153156E-5</v>
      </c>
      <c r="BG861" t="n" s="48182">
        <v>1.0887449059397205E-5</v>
      </c>
      <c r="BH861" t="n" s="48775">
        <v>0.009134231621494264</v>
      </c>
      <c r="BI861" t="n" s="49368">
        <v>-1.4137764976047023E-5</v>
      </c>
      <c r="BJ861" t="s" s="49843">
        <v>2557</v>
      </c>
      <c r="BK861" t="s" s="50318">
        <v>2565</v>
      </c>
      <c r="BL861" t="n" s="50793">
        <v>0.07881846278905869</v>
      </c>
      <c r="BM861" t="s" s="51268">
        <v>2575</v>
      </c>
      <c r="BN861" t="s" s="51743">
        <v>2565</v>
      </c>
      <c r="BO861" t="n" s="52218">
        <v>-0.025375444442033768</v>
      </c>
    </row>
    <row r="862" spans="1:23" x14ac:dyDescent="0.25">
      <c r="A862" s="116" t="str">
        <f>IF(ISBLANK(TBL_DATA[[#This Row],[Row.names]]), "",   DATE(YEAR(TBL_DATA[[#This Row],[Row.names]]), MONTH(TBL_DATA[[#This Row],[Row.names]]), DAY(TBL_DATA[[#This Row],[Row.names]])))</f>
        <v/>
      </c>
      <c r="B862" s="1046" t="s">
        <v>989</v>
      </c>
      <c r="C862" s="2259" t="s">
        <v>2202</v>
      </c>
      <c r="D862" s="3472" t="n">
        <v>-0.0036297564258376035</v>
      </c>
      <c r="E862" s="4685" t="n">
        <v>0.20575919175249635</v>
      </c>
      <c r="F862" s="5836" t="n">
        <v>-0.037463591059374024</v>
      </c>
      <c r="G862" s="6987" t="n">
        <v>0.29208069999085046</v>
      </c>
      <c r="H862" s="8138" t="n">
        <v>0.36473070902931926</v>
      </c>
      <c r="I862" s="9289" t="n">
        <v>0.0032240244599908373</v>
      </c>
      <c r="J862" s="10440" t="n">
        <v>0.002582850703960471</v>
      </c>
      <c r="K862" s="11589" t="n">
        <v>0.6755254360325912</v>
      </c>
      <c r="L862" s="12738" t="n">
        <v>0.37250544936881647</v>
      </c>
      <c r="M862" s="13887" t="n">
        <v>0.0032042351212878814</v>
      </c>
      <c r="N862" s="15036" t="n">
        <v>0.0642125131174824</v>
      </c>
      <c r="O862" s="16187" t="n">
        <v>0.0452930820646273</v>
      </c>
      <c r="P862" s="17400" t="n">
        <v>-0.017843522843846604</v>
      </c>
      <c r="Q862" s="18551" t="n">
        <v>-0.01083460516802261</v>
      </c>
      <c r="R862" s="19702" t="n">
        <v>-0.009474810270652887</v>
      </c>
      <c r="S862" s="20790" t="n">
        <v>-0.04219323301163447</v>
      </c>
      <c r="T862" s="21878" t="n">
        <v>0.04840395661194522</v>
      </c>
      <c r="U862" s="22966" t="n">
        <v>-0.8716897535855972</v>
      </c>
      <c r="V862" s="24054" t="n">
        <v>-0.010581693511937496</v>
      </c>
      <c r="W862" s="25140" t="n">
        <v>0.05022483304150174</v>
      </c>
      <c r="X862" t="n" s="26226">
        <v>-0.21068648457613864</v>
      </c>
      <c r="Y862" t="n" s="27375">
        <v>0.603929390764615</v>
      </c>
      <c r="Z862" t="n" s="28526">
        <v>0.6103322450672392</v>
      </c>
      <c r="AA862" t="n" s="29737">
        <v>0.0</v>
      </c>
      <c r="AB862" t="n" s="30950">
        <v>0.0</v>
      </c>
      <c r="AC862" t="n" s="32163">
        <v>0.06504073936847322</v>
      </c>
      <c r="AD862" t="n" s="32638">
        <v>0.304698665102802</v>
      </c>
      <c r="AE862" t="n" s="33113">
        <v>0.09785921495940099</v>
      </c>
      <c r="AF862" t="n" s="33588">
        <v>0.020540026511374</v>
      </c>
      <c r="AG862" t="n" s="34063">
        <v>0.056944989744349</v>
      </c>
      <c r="AH862" t="n" s="34538">
        <v>0.0</v>
      </c>
      <c r="AI862" t="n" s="35013">
        <v>8.65538880352E-4</v>
      </c>
      <c r="AJ862" t="n" s="35488">
        <v>0.352086814685431</v>
      </c>
      <c r="AK862" t="n" s="35963">
        <v>0.097111786669648</v>
      </c>
      <c r="AL862" t="n" s="36438">
        <v>-0.011791180029724</v>
      </c>
      <c r="AM862" t="n" s="36913">
        <v>0.04081620244932</v>
      </c>
      <c r="AN862" t="n" s="37388">
        <v>-0.5273698925002929</v>
      </c>
      <c r="AO862" t="n" s="37863">
        <v>1.070881359206763</v>
      </c>
      <c r="AP862" t="n" s="38338">
        <v>-0.6391191927341029</v>
      </c>
      <c r="AQ862" t="n" s="38813">
        <v>0.4317621664726601</v>
      </c>
      <c r="AR862" t="n" s="39288">
        <v>1.7100005519408659</v>
      </c>
      <c r="AS862" t="n" s="39881">
        <v>0.0030244923870714206</v>
      </c>
      <c r="AT862" t="n" s="40474">
        <v>5.019919061363907E-4</v>
      </c>
      <c r="AU862" t="n" s="41067">
        <v>0.0028059487750075208</v>
      </c>
      <c r="AV862" t="n" s="41660">
        <v>4.004471228838789E-4</v>
      </c>
      <c r="AW862" t="n" s="42253">
        <v>3.7467003541748753E-6</v>
      </c>
      <c r="AX862" t="n" s="42846">
        <v>9.749717807174238E-4</v>
      </c>
      <c r="AY862" t="n" s="43439">
        <v>5.57520970820597E-5</v>
      </c>
      <c r="AZ862" t="n" s="44032">
        <v>0.0031328688816128665</v>
      </c>
      <c r="BA862" t="n" s="44625">
        <v>-0.0022932374610677183</v>
      </c>
      <c r="BB862" t="n" s="45218">
        <v>1.1330897628018543E-4</v>
      </c>
      <c r="BC862" t="n" s="45811">
        <v>1.3781064556103094E-4</v>
      </c>
      <c r="BD862" t="n" s="46404">
        <v>2.2421637217027454E-6</v>
      </c>
      <c r="BE862" t="n" s="46997">
        <v>-9.443516655534957E-6</v>
      </c>
      <c r="BF862" t="n" s="47590">
        <v>-5.0807347938362004E-5</v>
      </c>
      <c r="BG862" t="n" s="48183">
        <v>1.1992984731680094E-5</v>
      </c>
      <c r="BH862" t="n" s="48776">
        <v>0.008919690985149515</v>
      </c>
      <c r="BI862" t="n" s="49369">
        <v>-1.5573457369766102E-5</v>
      </c>
      <c r="BJ862" t="s" s="49844">
        <v>2557</v>
      </c>
      <c r="BK862" t="s" s="50319">
        <v>2565</v>
      </c>
      <c r="BL862" t="n" s="50794">
        <v>0.0857180804014206</v>
      </c>
      <c r="BM862" t="s" s="51269">
        <v>2575</v>
      </c>
      <c r="BN862" t="s" s="51744">
        <v>2565</v>
      </c>
      <c r="BO862" t="n" s="52219">
        <v>-0.026814619079232216</v>
      </c>
    </row>
    <row r="863" spans="1:23" x14ac:dyDescent="0.25">
      <c r="A863" s="116" t="str">
        <f>IF(ISBLANK(TBL_DATA[[#This Row],[Row.names]]), "",   DATE(YEAR(TBL_DATA[[#This Row],[Row.names]]), MONTH(TBL_DATA[[#This Row],[Row.names]]), DAY(TBL_DATA[[#This Row],[Row.names]])))</f>
        <v/>
      </c>
      <c r="B863" s="1047" t="s">
        <v>990</v>
      </c>
      <c r="C863" s="2260" t="s">
        <v>2203</v>
      </c>
      <c r="D863" s="3473" t="n">
        <v>-7.102317069935108E-4</v>
      </c>
      <c r="E863" s="4686" t="n">
        <v>0.20490282334351484</v>
      </c>
      <c r="F863" s="5837" t="n">
        <v>-0.03568598778863963</v>
      </c>
      <c r="G863" s="6988" t="n">
        <v>0.287962449862823</v>
      </c>
      <c r="H863" s="8139" t="n">
        <v>0.36128508591083236</v>
      </c>
      <c r="I863" s="9290" t="n">
        <v>0.003227943395003539</v>
      </c>
      <c r="J863" s="10441" t="n">
        <v>0.00647117385138718</v>
      </c>
      <c r="K863" s="11590" t="n">
        <v>0.6637437703688525</v>
      </c>
      <c r="L863" s="12739" t="n">
        <v>0.3670462637562126</v>
      </c>
      <c r="M863" s="13888" t="n">
        <v>0.0032133524709272447</v>
      </c>
      <c r="N863" s="15037" t="n">
        <v>0.06411692004666053</v>
      </c>
      <c r="O863" s="16188" t="n">
        <v>0.04531535059142254</v>
      </c>
      <c r="P863" s="17401" t="n">
        <v>-0.01854108151515199</v>
      </c>
      <c r="Q863" s="18552" t="n">
        <v>-0.010856373707456646</v>
      </c>
      <c r="R863" s="19703" t="n">
        <v>-0.00949860313468686</v>
      </c>
      <c r="S863" s="20791" t="n">
        <v>-0.025624162582335575</v>
      </c>
      <c r="T863" s="21879" t="n">
        <v>0.04772946177760387</v>
      </c>
      <c r="U863" s="22967" t="n">
        <v>-0.5368625923697137</v>
      </c>
      <c r="V863" s="24055" t="n">
        <v>0.00855227306063866</v>
      </c>
      <c r="W863" s="25141" t="n">
        <v>0.04939164324362233</v>
      </c>
      <c r="X863" t="n" s="26227">
        <v>0.17315222776563458</v>
      </c>
      <c r="Y863" t="n" s="27376">
        <v>0.6010699509298667</v>
      </c>
      <c r="Z863" t="n" s="28527">
        <v>0.605843431718305</v>
      </c>
      <c r="AA863" t="n" s="29738">
        <v>0.0</v>
      </c>
      <c r="AB863" t="n" s="30951">
        <v>0.0</v>
      </c>
      <c r="AC863" t="n" s="32164">
        <v>0.06473866884247893</v>
      </c>
      <c r="AD863" t="n" s="32639">
        <v>0.300072961113121</v>
      </c>
      <c r="AE863" t="n" s="33114">
        <v>0.096054882525075</v>
      </c>
      <c r="AF863" t="n" s="33589">
        <v>0.018139020658619002</v>
      </c>
      <c r="AG863" t="n" s="34064">
        <v>0.0588957899746</v>
      </c>
      <c r="AH863" t="n" s="34539">
        <v>0.0</v>
      </c>
      <c r="AI863" t="n" s="35014">
        <v>8.32501792366E-4</v>
      </c>
      <c r="AJ863" t="n" s="35489">
        <v>0.356269680583128</v>
      </c>
      <c r="AK863" t="n" s="35964">
        <v>0.087957063837862</v>
      </c>
      <c r="AL863" t="n" s="36439">
        <v>-0.011713518376675</v>
      </c>
      <c r="AM863" t="n" s="36914">
        <v>0.042064495124411995</v>
      </c>
      <c r="AN863" t="n" s="37389">
        <v>-0.5020038174546589</v>
      </c>
      <c r="AO863" t="n" s="37864">
        <v>1.0487362799464914</v>
      </c>
      <c r="AP863" t="n" s="38339">
        <v>-0.602167220168642</v>
      </c>
      <c r="AQ863" t="n" s="38814">
        <v>0.44656905977784944</v>
      </c>
      <c r="AR863" t="n" s="39289">
        <v>1.6509035001151333</v>
      </c>
      <c r="AS863" t="n" s="39882">
        <v>0.0028831806872943676</v>
      </c>
      <c r="AT863" t="n" s="40475">
        <v>5.029685037043524E-4</v>
      </c>
      <c r="AU863" t="n" s="41068">
        <v>0.0027531768490251154</v>
      </c>
      <c r="AV863" t="n" s="41661">
        <v>3.9879158818153447E-4</v>
      </c>
      <c r="AW863" t="n" s="42254">
        <v>3.439472998773178E-6</v>
      </c>
      <c r="AX863" t="n" s="42847">
        <v>9.688192843519068E-4</v>
      </c>
      <c r="AY863" t="n" s="43440">
        <v>5.473185850537305E-5</v>
      </c>
      <c r="AZ863" t="n" s="44033">
        <v>0.0030899258896809993</v>
      </c>
      <c r="BA863" t="n" s="44626">
        <v>-0.0022910220101320395</v>
      </c>
      <c r="BB863" t="n" s="45219">
        <v>1.2598505094428753E-4</v>
      </c>
      <c r="BC863" t="n" s="45812">
        <v>1.3226024488301305E-4</v>
      </c>
      <c r="BD863" t="n" s="46405">
        <v>2.3868774771315217E-6</v>
      </c>
      <c r="BE863" t="n" s="46998">
        <v>-1.0053082773098976E-5</v>
      </c>
      <c r="BF863" t="n" s="47591">
        <v>-5.408699160267369E-5</v>
      </c>
      <c r="BG863" t="n" s="48184">
        <v>1.2767117019618774E-5</v>
      </c>
      <c r="BH863" t="n" s="48777">
        <v>0.008687822281532271</v>
      </c>
      <c r="BI863" t="n" s="49370">
        <v>-1.657878221556518E-5</v>
      </c>
      <c r="BJ863" t="s" s="49845">
        <v>2557</v>
      </c>
      <c r="BK863" t="s" s="50320">
        <v>2565</v>
      </c>
      <c r="BL863" t="n" s="50795">
        <v>0.08593886345624924</v>
      </c>
      <c r="BM863" t="s" s="51270">
        <v>2575</v>
      </c>
      <c r="BN863" t="s" s="51745">
        <v>2565</v>
      </c>
      <c r="BO863" t="n" s="52220">
        <v>-0.02714419551193714</v>
      </c>
    </row>
    <row r="864" spans="1:23" x14ac:dyDescent="0.25">
      <c r="A864" s="116" t="str">
        <f>IF(ISBLANK(TBL_DATA[[#This Row],[Row.names]]), "",   DATE(YEAR(TBL_DATA[[#This Row],[Row.names]]), MONTH(TBL_DATA[[#This Row],[Row.names]]), DAY(TBL_DATA[[#This Row],[Row.names]])))</f>
        <v/>
      </c>
      <c r="B864" s="1048" t="s">
        <v>991</v>
      </c>
      <c r="C864" s="2261" t="s">
        <v>2204</v>
      </c>
      <c r="D864" s="3474" t="n">
        <v>0.009808133077796951</v>
      </c>
      <c r="E864" s="4687" t="n">
        <v>0.21672067058068145</v>
      </c>
      <c r="F864" s="5838" t="n">
        <v>-0.018154140523073736</v>
      </c>
      <c r="G864" s="6989" t="n">
        <v>0.30577557564888974</v>
      </c>
      <c r="H864" s="8140" t="n">
        <v>0.4044724286296328</v>
      </c>
      <c r="I864" s="9291" t="n">
        <v>0.0032637888622180735</v>
      </c>
      <c r="J864" s="10442" t="n">
        <v>0.04990773471178689</v>
      </c>
      <c r="K864" s="11591" t="n">
        <v>0.7044982877441403</v>
      </c>
      <c r="L864" s="12740" t="n">
        <v>0.3737351051300246</v>
      </c>
      <c r="M864" s="13889" t="n">
        <v>0.0033469571603571193</v>
      </c>
      <c r="N864" s="15038" t="n">
        <v>0.0671384622603072</v>
      </c>
      <c r="O864" s="16189" t="n">
        <v>0.04531535059142254</v>
      </c>
      <c r="P864" s="17402" t="n">
        <v>-0.008914801832261787</v>
      </c>
      <c r="Q864" s="18553" t="n">
        <v>-0.011215575493450989</v>
      </c>
      <c r="R864" s="19704" t="n">
        <v>-0.009793819297243808</v>
      </c>
      <c r="S864" s="20792" t="n">
        <v>-0.017952285238528543</v>
      </c>
      <c r="T864" s="21880" t="n">
        <v>0.04778695851430546</v>
      </c>
      <c r="U864" s="22968" t="n">
        <v>-0.3756733175046988</v>
      </c>
      <c r="V864" s="24056" t="n">
        <v>0.028509660070766385</v>
      </c>
      <c r="W864" s="25142" t="n">
        <v>0.050400417897749225</v>
      </c>
      <c r="X864" t="n" s="26228">
        <v>0.5656631682817767</v>
      </c>
      <c r="Y864" t="n" s="27377">
        <v>0.6359814687784799</v>
      </c>
      <c r="Z864" t="n" s="28528">
        <v>0.6113387809799281</v>
      </c>
      <c r="AA864" t="n" s="29739">
        <v>0.0</v>
      </c>
      <c r="AB864" t="n" s="30952">
        <v>0.0</v>
      </c>
      <c r="AC864" t="n" s="32165">
        <v>0.06223631201422837</v>
      </c>
      <c r="AD864" t="n" s="32640">
        <v>0.299919630065397</v>
      </c>
      <c r="AE864" t="n" s="33115">
        <v>0.09706576299287299</v>
      </c>
      <c r="AF864" t="n" s="33590">
        <v>0.03201946754581699</v>
      </c>
      <c r="AG864" t="n" s="34065">
        <v>0.055616767128122</v>
      </c>
      <c r="AH864" t="n" s="34540">
        <v>0.0</v>
      </c>
      <c r="AI864" t="n" s="35015">
        <v>8.01920919227E-4</v>
      </c>
      <c r="AJ864" t="n" s="35490">
        <v>0.3578189826735301</v>
      </c>
      <c r="AK864" t="n" s="35965">
        <v>0.092504173890335</v>
      </c>
      <c r="AL864" t="n" s="36440">
        <v>-0.011612773041238</v>
      </c>
      <c r="AM864" t="n" s="36915">
        <v>0.041717508128135</v>
      </c>
      <c r="AN864" t="n" s="37390">
        <v>-0.506444944659831</v>
      </c>
      <c r="AO864" t="n" s="37865">
        <v>1.0795546063152999</v>
      </c>
      <c r="AP864" t="n" s="38340">
        <v>-0.6201481106729331</v>
      </c>
      <c r="AQ864" t="n" s="38815">
        <v>0.4594064956423668</v>
      </c>
      <c r="AR864" t="n" s="39290">
        <v>1.699702716988233</v>
      </c>
      <c r="AS864" t="n" s="39883">
        <v>0.002711856651181492</v>
      </c>
      <c r="AT864" t="n" s="40476">
        <v>4.5819015709244493E-4</v>
      </c>
      <c r="AU864" t="n" s="41069">
        <v>0.002642004933595902</v>
      </c>
      <c r="AV864" t="n" s="41662">
        <v>3.9291172628355534E-4</v>
      </c>
      <c r="AW864" t="n" s="42255">
        <v>3.5911309324576318E-6</v>
      </c>
      <c r="AX864" t="n" s="42848">
        <v>9.285330961022138E-4</v>
      </c>
      <c r="AY864" t="n" s="43441">
        <v>5.00217554410342E-5</v>
      </c>
      <c r="AZ864" t="n" s="44034">
        <v>0.0030676880086879547</v>
      </c>
      <c r="BA864" t="n" s="44627">
        <v>-0.0020643102665989003</v>
      </c>
      <c r="BB864" t="n" s="45220">
        <v>1.2962352127477531E-4</v>
      </c>
      <c r="BC864" t="n" s="45813">
        <v>1.2840686333792016E-4</v>
      </c>
      <c r="BD864" t="n" s="46406">
        <v>1.9284081630305433E-6</v>
      </c>
      <c r="BE864" t="n" s="46999">
        <v>-8.122002967802395E-6</v>
      </c>
      <c r="BF864" t="n" s="47592">
        <v>-4.369736614715018E-5</v>
      </c>
      <c r="BG864" t="n" s="48185">
        <v>1.0314700733351781E-5</v>
      </c>
      <c r="BH864" t="n" s="48778">
        <v>0.008501487911804556</v>
      </c>
      <c r="BI864" t="n" s="49371">
        <v>-1.339407425513568E-5</v>
      </c>
      <c r="BJ864" t="s" s="49846">
        <v>2557</v>
      </c>
      <c r="BK864" t="s" s="50321">
        <v>2565</v>
      </c>
      <c r="BL864" t="n" s="50796">
        <v>0.0864396020770073</v>
      </c>
      <c r="BM864" t="s" s="51271">
        <v>2575</v>
      </c>
      <c r="BN864" t="s" s="51746">
        <v>2565</v>
      </c>
      <c r="BO864" t="n" s="52221">
        <v>-0.02782217040657997</v>
      </c>
    </row>
    <row r="865" spans="1:23" x14ac:dyDescent="0.25">
      <c r="A865" s="116" t="str">
        <f>IF(ISBLANK(TBL_DATA[[#This Row],[Row.names]]), "",   DATE(YEAR(TBL_DATA[[#This Row],[Row.names]]), MONTH(TBL_DATA[[#This Row],[Row.names]]), DAY(TBL_DATA[[#This Row],[Row.names]])))</f>
        <v/>
      </c>
      <c r="B865" s="1049" t="s">
        <v>992</v>
      </c>
      <c r="C865" s="2262" t="s">
        <v>2205</v>
      </c>
      <c r="D865" s="3475" t="n">
        <v>0.006179437587774566</v>
      </c>
      <c r="E865" s="4688" t="n">
        <v>0.22423932002629</v>
      </c>
      <c r="F865" s="5839" t="n">
        <v>-0.00900468823840439</v>
      </c>
      <c r="G865" s="6990" t="n">
        <v>0.300153282026903</v>
      </c>
      <c r="H865" s="8141" t="n">
        <v>0.42621110458726624</v>
      </c>
      <c r="I865" s="9292" t="n">
        <v>0.0032398265138423588</v>
      </c>
      <c r="J865" s="10443" t="n">
        <v>0.05864538888278337</v>
      </c>
      <c r="K865" s="11592" t="n">
        <v>0.6949690747131625</v>
      </c>
      <c r="L865" s="12741" t="n">
        <v>0.39416527842796645</v>
      </c>
      <c r="M865" s="13890" t="n">
        <v>0.0033290687626679172</v>
      </c>
      <c r="N865" s="15039" t="n">
        <v>0.06789627623656815</v>
      </c>
      <c r="O865" s="16190" t="n">
        <v>0.04477501954825029</v>
      </c>
      <c r="P865" s="17403" t="n">
        <v>-0.002790452706017077</v>
      </c>
      <c r="Q865" s="18554" t="n">
        <v>-0.01118833374599352</v>
      </c>
      <c r="R865" s="19705" t="n">
        <v>-0.009750529718482965</v>
      </c>
      <c r="S865" s="20793" t="n">
        <v>-0.02168150684691017</v>
      </c>
      <c r="T865" s="21881" t="n">
        <v>0.04792647082588181</v>
      </c>
      <c r="U865" s="22969" t="n">
        <v>-0.452391058078941</v>
      </c>
      <c r="V865" s="24057" t="n">
        <v>0.026181297634814582</v>
      </c>
      <c r="W865" s="25143" t="n">
        <v>0.050429510493708925</v>
      </c>
      <c r="X865" t="n" s="26229">
        <v>0.5191662060269392</v>
      </c>
      <c r="Y865" t="n" s="27378">
        <v>0.6528484545338729</v>
      </c>
      <c r="Z865" t="n" s="28529">
        <v>0.6278258344700115</v>
      </c>
      <c r="AA865" t="n" s="29740">
        <v>1.0</v>
      </c>
      <c r="AB865" t="n" s="30953">
        <v>1.0</v>
      </c>
      <c r="AC865" t="n" s="32166">
        <v>0.07359181932607615</v>
      </c>
      <c r="AD865" t="n" s="32641">
        <v>0.286392419066656</v>
      </c>
      <c r="AE865" t="n" s="33116">
        <v>0.09884891509661801</v>
      </c>
      <c r="AF865" t="n" s="33591">
        <v>0.037887299513425</v>
      </c>
      <c r="AG865" t="n" s="34066">
        <v>0.056787191637583</v>
      </c>
      <c r="AH865" t="n" s="34541">
        <v>0.0</v>
      </c>
      <c r="AI865" t="n" s="35016">
        <v>8.8175308888E-4</v>
      </c>
      <c r="AJ865" t="n" s="35491">
        <v>0.366253179857724</v>
      </c>
      <c r="AK865" t="n" s="35966">
        <v>0.09346489233812301</v>
      </c>
      <c r="AL865" t="n" s="36441">
        <v>-0.011710320056258</v>
      </c>
      <c r="AM865" t="n" s="36916">
        <v>0.042360880503746</v>
      </c>
      <c r="AN865" t="n" s="37391">
        <v>-0.47455801154449606</v>
      </c>
      <c r="AO865" t="n" s="37866">
        <v>1.0774897498790472</v>
      </c>
      <c r="AP865" t="n" s="38341">
        <v>-0.5808815503770459</v>
      </c>
      <c r="AQ865" t="n" s="38816">
        <v>0.4966081995020013</v>
      </c>
      <c r="AR865" t="n" s="39291">
        <v>1.6583713002560931</v>
      </c>
      <c r="AS865" t="n" s="39884">
        <v>0.002949694319653265</v>
      </c>
      <c r="AT865" t="n" s="40477">
        <v>8.082157218212675E-4</v>
      </c>
      <c r="AU865" t="n" s="41070">
        <v>0.0024745037148905923</v>
      </c>
      <c r="AV865" t="n" s="41663">
        <v>3.176602896056096E-4</v>
      </c>
      <c r="AW865" t="n" s="42256">
        <v>4.021632657759885E-6</v>
      </c>
      <c r="AX865" t="n" s="42849">
        <v>0.001394693615121093</v>
      </c>
      <c r="AY865" t="n" s="43442">
        <v>3.437753694050772E-5</v>
      </c>
      <c r="AZ865" t="n" s="44035">
        <v>0.004081940885883097</v>
      </c>
      <c r="BA865" t="n" s="44628">
        <v>-0.0027361654483721116</v>
      </c>
      <c r="BB865" t="n" s="45221">
        <v>1.6552951683821196E-4</v>
      </c>
      <c r="BC865" t="n" s="45814">
        <v>9.217162768097616E-5</v>
      </c>
      <c r="BD865" t="n" s="46407">
        <v>2.999580631586774E-7</v>
      </c>
      <c r="BE865" t="n" s="47000">
        <v>-1.262958417162145E-6</v>
      </c>
      <c r="BF865" t="n" s="47593">
        <v>-6.794247937699173E-6</v>
      </c>
      <c r="BG865" t="n" s="48186">
        <v>1.6039100381631356E-6</v>
      </c>
      <c r="BH865" t="n" s="48779">
        <v>0.00959487900709126</v>
      </c>
      <c r="BI865" t="n" s="49372">
        <v>-2.0822561174512796E-6</v>
      </c>
      <c r="BJ865" t="s" s="49847">
        <v>2557</v>
      </c>
      <c r="BK865" t="s" s="50322">
        <v>2565</v>
      </c>
      <c r="BL865" t="n" s="50797">
        <v>0.08559998869895935</v>
      </c>
      <c r="BM865" t="s" s="51272">
        <v>2575</v>
      </c>
      <c r="BN865" t="s" s="51747">
        <v>2565</v>
      </c>
      <c r="BO865" t="n" s="52222">
        <v>-0.028142062947154045</v>
      </c>
    </row>
    <row r="866" spans="1:23" x14ac:dyDescent="0.25">
      <c r="A866" s="116" t="str">
        <f>IF(ISBLANK(TBL_DATA[[#This Row],[Row.names]]), "",   DATE(YEAR(TBL_DATA[[#This Row],[Row.names]]), MONTH(TBL_DATA[[#This Row],[Row.names]]), DAY(TBL_DATA[[#This Row],[Row.names]])))</f>
        <v/>
      </c>
      <c r="B866" s="1050" t="s">
        <v>993</v>
      </c>
      <c r="C866" s="2263" t="s">
        <v>2206</v>
      </c>
      <c r="D866" s="3476" t="n">
        <v>0.00270971829507781</v>
      </c>
      <c r="E866" s="4689" t="n">
        <v>0.2275566637093187</v>
      </c>
      <c r="F866" s="5840" t="n">
        <v>0.00916145631911558</v>
      </c>
      <c r="G866" s="6991" t="n">
        <v>0.29622882394095523</v>
      </c>
      <c r="H866" s="8142" t="n">
        <v>0.41989974116881235</v>
      </c>
      <c r="I866" s="9293" t="n">
        <v>0.003221247503406249</v>
      </c>
      <c r="J866" s="10444" t="n">
        <v>0.07233257777089563</v>
      </c>
      <c r="K866" s="11593" t="n">
        <v>0.6842140690980227</v>
      </c>
      <c r="L866" s="12742" t="n">
        <v>0.38699594363411605</v>
      </c>
      <c r="M866" s="13891" t="n">
        <v>0.0033113435394604897</v>
      </c>
      <c r="N866" s="15040" t="n">
        <v>0.06713868576833701</v>
      </c>
      <c r="O866" s="16191" t="n">
        <v>0.04343716214995021</v>
      </c>
      <c r="P866" s="17404" t="n">
        <v>-8.829575168844972E-5</v>
      </c>
      <c r="Q866" s="18555" t="n">
        <v>-0.01093292379778722</v>
      </c>
      <c r="R866" s="19706" t="n">
        <v>-0.009511162868467073</v>
      </c>
      <c r="S866" s="20794" t="n">
        <v>-0.015032999437494254</v>
      </c>
      <c r="T866" s="21882" t="n">
        <v>0.04784334686765451</v>
      </c>
      <c r="U866" s="22970" t="n">
        <v>-0.31421295585944103</v>
      </c>
      <c r="V866" s="24058" t="n">
        <v>0.030479882856649043</v>
      </c>
      <c r="W866" s="25144" t="n">
        <v>0.05037771342382871</v>
      </c>
      <c r="X866" t="n" s="26230">
        <v>0.6050271198341453</v>
      </c>
      <c r="Y866" t="n" s="27379">
        <v>0.6479967138564919</v>
      </c>
      <c r="Z866" t="n" s="28530">
        <v>0.6220899803357357</v>
      </c>
      <c r="AA866" t="n" s="29741">
        <v>0.0</v>
      </c>
      <c r="AB866" t="n" s="30954">
        <v>0.0</v>
      </c>
      <c r="AC866" t="n" s="32167">
        <v>0.07548376562389422</v>
      </c>
      <c r="AD866" t="n" s="32642">
        <v>0.286600830073903</v>
      </c>
      <c r="AE866" t="n" s="33117">
        <v>0.097316639912367</v>
      </c>
      <c r="AF866" t="n" s="33592">
        <v>0.04981078449573201</v>
      </c>
      <c r="AG866" t="n" s="34067">
        <v>0.058282135933562004</v>
      </c>
      <c r="AH866" t="n" s="34542">
        <v>0.0</v>
      </c>
      <c r="AI866" t="n" s="35017">
        <v>9.15862791123E-4</v>
      </c>
      <c r="AJ866" t="n" s="35492">
        <v>0.37196922225150303</v>
      </c>
      <c r="AK866" t="n" s="35967">
        <v>0.09870174418359401</v>
      </c>
      <c r="AL866" t="n" s="36442">
        <v>-0.011610960156062</v>
      </c>
      <c r="AM866" t="n" s="36917">
        <v>0.044295767757406</v>
      </c>
      <c r="AN866" t="n" s="37392">
        <v>-0.455697996626075</v>
      </c>
      <c r="AO866" t="n" s="37867">
        <v>1.091811220370832</v>
      </c>
      <c r="AP866" t="n" s="38342">
        <v>-0.551227189753779</v>
      </c>
      <c r="AQ866" t="n" s="38817">
        <v>0.5405840306170528</v>
      </c>
      <c r="AR866" t="n" s="39292">
        <v>1.643038410124611</v>
      </c>
      <c r="AS866" t="n" s="39885">
        <v>0.002918151091403805</v>
      </c>
      <c r="AT866" t="n" s="40478">
        <v>8.683938191038722E-4</v>
      </c>
      <c r="AU866" t="n" s="41071">
        <v>0.002431077361693386</v>
      </c>
      <c r="AV866" t="n" s="41664">
        <v>3.302384026089575E-4</v>
      </c>
      <c r="AW866" t="n" s="42257">
        <v>4.176296985264953E-6</v>
      </c>
      <c r="AX866" t="n" s="42850">
        <v>0.0013907663273823175</v>
      </c>
      <c r="AY866" t="n" s="43443">
        <v>3.465040873826954E-5</v>
      </c>
      <c r="AZ866" t="n" s="44036">
        <v>0.004222099592252036</v>
      </c>
      <c r="BA866" t="n" s="44629">
        <v>-0.0030531589549368326</v>
      </c>
      <c r="BB866" t="n" s="45222">
        <v>1.9303094038948762E-4</v>
      </c>
      <c r="BC866" t="n" s="45815">
        <v>8.224665511170957E-5</v>
      </c>
      <c r="BD866" t="n" s="46408">
        <v>-1.2188999385973848E-7</v>
      </c>
      <c r="BE866" t="n" s="47001">
        <v>5.138738127533673E-7</v>
      </c>
      <c r="BF866" t="n" s="47594">
        <v>2.765495042506438E-6</v>
      </c>
      <c r="BG866" t="n" s="48187">
        <v>-6.526162667420593E-7</v>
      </c>
      <c r="BH866" t="n" s="48780">
        <v>0.00941831900690418</v>
      </c>
      <c r="BI866" t="n" s="49373">
        <v>8.480712334359006E-7</v>
      </c>
      <c r="BJ866" t="s" s="49848">
        <v>2557</v>
      </c>
      <c r="BK866" t="s" s="50323">
        <v>2565</v>
      </c>
      <c r="BL866" t="n" s="50798">
        <v>0.08506140112876892</v>
      </c>
      <c r="BM866" t="s" s="51273">
        <v>2575</v>
      </c>
      <c r="BN866" t="s" s="51748">
        <v>2565</v>
      </c>
      <c r="BO866" t="n" s="52223">
        <v>-0.028719812631607056</v>
      </c>
    </row>
    <row r="867" spans="1:23" x14ac:dyDescent="0.25">
      <c r="A867" s="116" t="str">
        <f>IF(ISBLANK(TBL_DATA[[#This Row],[Row.names]]), "",   DATE(YEAR(TBL_DATA[[#This Row],[Row.names]]), MONTH(TBL_DATA[[#This Row],[Row.names]]), DAY(TBL_DATA[[#This Row],[Row.names]])))</f>
        <v/>
      </c>
      <c r="B867" s="1051" t="s">
        <v>994</v>
      </c>
      <c r="C867" s="2264" t="s">
        <v>2207</v>
      </c>
      <c r="D867" s="3477" t="n">
        <v>0.002950006304560694</v>
      </c>
      <c r="E867" s="4690" t="n">
        <v>0.2311779636064668</v>
      </c>
      <c r="F867" s="5841" t="n">
        <v>0.011269511060049808</v>
      </c>
      <c r="G867" s="6992" t="n">
        <v>0.29860076101270044</v>
      </c>
      <c r="H867" s="8143" t="n">
        <v>0.42163201944808604</v>
      </c>
      <c r="I867" s="9294" t="n">
        <v>0.0032257808541932957</v>
      </c>
      <c r="J867" s="10445" t="n">
        <v>0.07573631641732415</v>
      </c>
      <c r="K867" s="11594" t="n">
        <v>0.6900135427466901</v>
      </c>
      <c r="L867" s="12743" t="n">
        <v>0.3884022333061358</v>
      </c>
      <c r="M867" s="13892" t="n">
        <v>0.0033171543841161648</v>
      </c>
      <c r="N867" s="15041" t="n">
        <v>0.0673337821423494</v>
      </c>
      <c r="O867" s="16192" t="n">
        <v>0.04342307011930302</v>
      </c>
      <c r="P867" s="17405" t="n">
        <v>0.0</v>
      </c>
      <c r="Q867" s="18556" t="n">
        <v>-0.010909811907066401</v>
      </c>
      <c r="R867" s="19707" t="n">
        <v>-0.009483919523595069</v>
      </c>
      <c r="S867" s="20795" t="n">
        <v>-0.00962333201217802</v>
      </c>
      <c r="T867" s="21883" t="n">
        <v>0.047867392361234995</v>
      </c>
      <c r="U867" s="22971" t="n">
        <v>-0.2010414927045701</v>
      </c>
      <c r="V867" s="24059" t="n">
        <v>0.03893875418490289</v>
      </c>
      <c r="W867" s="25145" t="n">
        <v>0.050363947662372184</v>
      </c>
      <c r="X867" t="n" s="26231">
        <v>0.7731473800651798</v>
      </c>
      <c r="Y867" t="n" s="27380">
        <v>0.6493319793819539</v>
      </c>
      <c r="Z867" t="n" s="28531">
        <v>0.6232192497878541</v>
      </c>
      <c r="AA867" t="n" s="29742">
        <v>0.0</v>
      </c>
      <c r="AB867" t="n" s="30955">
        <v>0.0</v>
      </c>
      <c r="AC867" t="n" s="32168">
        <v>0.07325747759130646</v>
      </c>
      <c r="AD867" t="n" s="32643">
        <v>0.28669803818831796</v>
      </c>
      <c r="AE867" t="n" s="33118">
        <v>0.09347938243320601</v>
      </c>
      <c r="AF867" t="n" s="33593">
        <v>0.055393675459113</v>
      </c>
      <c r="AG867" t="n" s="34068">
        <v>0.06352801623936599</v>
      </c>
      <c r="AH867" t="n" s="34543">
        <v>-0.001113634942398</v>
      </c>
      <c r="AI867" t="n" s="35018">
        <v>8.89470730153E-4</v>
      </c>
      <c r="AJ867" t="n" s="35493">
        <v>0.366764112112062</v>
      </c>
      <c r="AK867" t="n" s="35968">
        <v>0.10085437192822601</v>
      </c>
      <c r="AL867" t="n" s="36443">
        <v>-0.011712208623002</v>
      </c>
      <c r="AM867" t="n" s="36918">
        <v>0.045227782618663004</v>
      </c>
      <c r="AN867" t="n" s="37393">
        <v>-0.44579306885744097</v>
      </c>
      <c r="AO867" t="n" s="37868">
        <v>1.112914961561716</v>
      </c>
      <c r="AP867" t="n" s="38343">
        <v>-0.55869902427545</v>
      </c>
      <c r="AQ867" t="n" s="38818">
        <v>0.554215937286266</v>
      </c>
      <c r="AR867" t="n" s="39293">
        <v>1.671613985837166</v>
      </c>
      <c r="AS867" t="n" s="39886">
        <v>0.0028702580372696224</v>
      </c>
      <c r="AT867" t="n" s="40479">
        <v>7.972702178720162E-4</v>
      </c>
      <c r="AU867" t="n" s="41072">
        <v>0.0023504464486037496</v>
      </c>
      <c r="AV867" t="n" s="41665">
        <v>4.260804510851687E-4</v>
      </c>
      <c r="AW867" t="n" s="42258">
        <v>4.414339524395674E-6</v>
      </c>
      <c r="AX867" t="n" s="42851">
        <v>0.0015782331452925508</v>
      </c>
      <c r="AY867" t="n" s="43444">
        <v>3.269079530095321E-5</v>
      </c>
      <c r="AZ867" t="n" s="44037">
        <v>0.004087766414800098</v>
      </c>
      <c r="BA867" t="n" s="44630">
        <v>-0.0029829219327121045</v>
      </c>
      <c r="BB867" t="n" s="45223">
        <v>1.6731236070124922E-4</v>
      </c>
      <c r="BC867" t="n" s="45816">
        <v>7.835233294450553E-5</v>
      </c>
      <c r="BD867" t="n" s="46409">
        <v>-7.143352033388441E-7</v>
      </c>
      <c r="BE867" t="n" s="47002">
        <v>3.0092669441793674E-6</v>
      </c>
      <c r="BF867" t="n" s="47595">
        <v>1.6191255348081805E-5</v>
      </c>
      <c r="BG867" t="n" s="48188">
        <v>-3.821694498987685E-6</v>
      </c>
      <c r="BH867" t="n" s="48781">
        <v>0.009390274675708587</v>
      </c>
      <c r="BI867" t="n" s="49374">
        <v>4.963442383682623E-6</v>
      </c>
      <c r="BJ867" t="s" s="49849">
        <v>2557</v>
      </c>
      <c r="BK867" t="s" s="50324">
        <v>2565</v>
      </c>
      <c r="BL867" t="n" s="50799">
        <v>0.08638942986726761</v>
      </c>
      <c r="BM867" t="s" s="51274">
        <v>2575</v>
      </c>
      <c r="BN867" t="s" s="51749">
        <v>2565</v>
      </c>
      <c r="BO867" t="n" s="52224">
        <v>-0.028513062745332718</v>
      </c>
    </row>
    <row r="868" spans="1:23" x14ac:dyDescent="0.25">
      <c r="A868" s="116" t="str">
        <f>IF(ISBLANK(TBL_DATA[[#This Row],[Row.names]]), "",   DATE(YEAR(TBL_DATA[[#This Row],[Row.names]]), MONTH(TBL_DATA[[#This Row],[Row.names]]), DAY(TBL_DATA[[#This Row],[Row.names]])))</f>
        <v/>
      </c>
      <c r="B868" s="1052" t="s">
        <v>995</v>
      </c>
      <c r="C868" s="2265" t="s">
        <v>2208</v>
      </c>
      <c r="D868" s="3478" t="n">
        <v>8.292240660743728E-4</v>
      </c>
      <c r="E868" s="4691" t="n">
        <v>0.23219888600350957</v>
      </c>
      <c r="F868" s="5842" t="n">
        <v>-0.0038141159395643776</v>
      </c>
      <c r="G868" s="6993" t="n">
        <v>0.2928479277430655</v>
      </c>
      <c r="H868" s="8144" t="n">
        <v>0.41709136438887495</v>
      </c>
      <c r="I868" s="9295" t="n">
        <v>0.0031785802770247043</v>
      </c>
      <c r="J868" s="10446" t="n">
        <v>0.05996847780347703</v>
      </c>
      <c r="K868" s="11595" t="n">
        <v>0.6745841356687234</v>
      </c>
      <c r="L868" s="12744" t="n">
        <v>0.3802585289834552</v>
      </c>
      <c r="M868" s="13893" t="n">
        <v>0.003277466180234358</v>
      </c>
      <c r="N868" s="15042" t="n">
        <v>0.06608961318789977</v>
      </c>
      <c r="O868" s="16193" t="n">
        <v>0.04342307011930302</v>
      </c>
      <c r="P868" s="17406" t="n">
        <v>0.0</v>
      </c>
      <c r="Q868" s="18557" t="n">
        <v>-0.010795375368527097</v>
      </c>
      <c r="R868" s="19708" t="n">
        <v>-0.009395830102051965</v>
      </c>
      <c r="S868" s="20796" t="n">
        <v>-0.010348169375072769</v>
      </c>
      <c r="T868" s="21884" t="n">
        <v>0.04786055144370337</v>
      </c>
      <c r="U868" s="22972" t="n">
        <v>-0.21621500511219444</v>
      </c>
      <c r="V868" s="24060" t="n">
        <v>0.03760044373536675</v>
      </c>
      <c r="W868" s="25146" t="n">
        <v>0.050344195676961793</v>
      </c>
      <c r="X868" t="n" s="26232">
        <v>0.746867503388742</v>
      </c>
      <c r="Y868" t="n" s="27381">
        <v>0.6458261100241109</v>
      </c>
      <c r="Z868" t="n" s="28532">
        <v>0.6166510593386305</v>
      </c>
      <c r="AA868" t="n" s="29743">
        <v>0.0</v>
      </c>
      <c r="AB868" t="n" s="30956">
        <v>0.0</v>
      </c>
      <c r="AC868" t="n" s="32169">
        <v>0.071325076704499</v>
      </c>
      <c r="AD868" t="n" s="32644">
        <v>0.284275718361668</v>
      </c>
      <c r="AE868" t="n" s="33119">
        <v>0.08947744387676101</v>
      </c>
      <c r="AF868" t="n" s="33594">
        <v>0.055994033669236006</v>
      </c>
      <c r="AG868" t="n" s="34069">
        <v>0.069910246494996</v>
      </c>
      <c r="AH868" t="n" s="34544">
        <v>-0.001089569083793</v>
      </c>
      <c r="AI868" t="n" s="35019">
        <v>9.02321667198E-4</v>
      </c>
      <c r="AJ868" t="n" s="35494">
        <v>0.375785914100444</v>
      </c>
      <c r="AK868" t="n" s="35969">
        <v>0.101609958737195</v>
      </c>
      <c r="AL868" t="n" s="36444">
        <v>-0.011562558693794</v>
      </c>
      <c r="AM868" t="n" s="36919">
        <v>0.044995891661965</v>
      </c>
      <c r="AN868" t="n" s="37394">
        <v>-0.44600611642122895</v>
      </c>
      <c r="AO868" t="n" s="37869">
        <v>1.1031397998608774</v>
      </c>
      <c r="AP868" t="n" s="38344">
        <v>-0.538846515490231</v>
      </c>
      <c r="AQ868" t="n" s="38819">
        <v>0.5642932843706464</v>
      </c>
      <c r="AR868" t="n" s="39294">
        <v>1.6419863153511085</v>
      </c>
      <c r="AS868" t="n" s="39887">
        <v>0.0027733729690098876</v>
      </c>
      <c r="AT868" t="n" s="40480">
        <v>7.688429345009086E-4</v>
      </c>
      <c r="AU868" t="n" s="41073">
        <v>0.0023184559486823138</v>
      </c>
      <c r="AV868" t="n" s="41666">
        <v>4.156031883227329E-4</v>
      </c>
      <c r="AW868" t="n" s="42259">
        <v>4.15695836399235E-6</v>
      </c>
      <c r="AX868" t="n" s="42852">
        <v>0.001524647448552047</v>
      </c>
      <c r="AY868" t="n" s="43445">
        <v>3.235491363758268E-5</v>
      </c>
      <c r="AZ868" t="n" s="44038">
        <v>0.003957915557715338</v>
      </c>
      <c r="BA868" t="n" s="44631">
        <v>-0.0028950080938653167</v>
      </c>
      <c r="BB868" t="n" s="45224">
        <v>1.5393831775291014E-4</v>
      </c>
      <c r="BC868" t="n" s="45817">
        <v>7.6496760484724E-5</v>
      </c>
      <c r="BD868" t="n" s="46410">
        <v>-5.905457280764588E-7</v>
      </c>
      <c r="BE868" t="n" s="47003">
        <v>2.487843383592771E-6</v>
      </c>
      <c r="BF868" t="n" s="47596">
        <v>1.3385852089065732E-5</v>
      </c>
      <c r="BG868" t="n" s="48189">
        <v>-3.1595009623731636E-6</v>
      </c>
      <c r="BH868" t="n" s="48782">
        <v>0.009114549761813081</v>
      </c>
      <c r="BI868" t="n" s="49375">
        <v>4.1034925618288795E-6</v>
      </c>
      <c r="BJ868" t="s" s="49850">
        <v>2560</v>
      </c>
      <c r="BK868" t="s" s="50325">
        <v>2565</v>
      </c>
      <c r="BL868" t="n" s="50800">
        <v>0.08624859899282455</v>
      </c>
      <c r="BM868" t="s" s="51275">
        <v>2575</v>
      </c>
      <c r="BN868" t="s" s="51750">
        <v>2565</v>
      </c>
      <c r="BO868" t="n" s="52225">
        <v>-0.022287454456090927</v>
      </c>
    </row>
    <row r="869" spans="1:23" x14ac:dyDescent="0.25">
      <c r="A869" s="116" t="str">
        <f>IF(ISBLANK(TBL_DATA[[#This Row],[Row.names]]), "",   DATE(YEAR(TBL_DATA[[#This Row],[Row.names]]), MONTH(TBL_DATA[[#This Row],[Row.names]]), DAY(TBL_DATA[[#This Row],[Row.names]])))</f>
        <v/>
      </c>
      <c r="B869" s="1053" t="s">
        <v>996</v>
      </c>
      <c r="C869" s="2266" t="s">
        <v>2209</v>
      </c>
      <c r="D869" s="3479" t="n">
        <v>0.001314222534148887</v>
      </c>
      <c r="E869" s="4692" t="n">
        <v>0.23381826954604867</v>
      </c>
      <c r="F869" s="5843" t="n">
        <v>-0.005695059969470173</v>
      </c>
      <c r="G869" s="6994" t="n">
        <v>0.29779828831621674</v>
      </c>
      <c r="H869" s="8145" t="n">
        <v>0.4115660501209774</v>
      </c>
      <c r="I869" s="9296" t="n">
        <v>0.0031771740264968655</v>
      </c>
      <c r="J869" s="10447" t="n">
        <v>0.07200664268999168</v>
      </c>
      <c r="K869" s="11596" t="n">
        <v>0.6688136299767852</v>
      </c>
      <c r="L869" s="12745" t="n">
        <v>0.37364511497361114</v>
      </c>
      <c r="M869" s="13894" t="n">
        <v>0.0032779503954914082</v>
      </c>
      <c r="N869" s="15043" t="n">
        <v>0.06574949373452457</v>
      </c>
      <c r="O869" s="16194" t="n">
        <v>0.04293683993819049</v>
      </c>
      <c r="P869" s="17407" t="n">
        <v>0.0</v>
      </c>
      <c r="Q869" s="18558" t="n">
        <v>-0.010666437317732145</v>
      </c>
      <c r="R869" s="19709" t="n">
        <v>-0.009274094583516567</v>
      </c>
      <c r="S869" s="20797" t="n">
        <v>-0.008897935279232327</v>
      </c>
      <c r="T869" s="21885" t="n">
        <v>0.04789199480836766</v>
      </c>
      <c r="U869" s="22973" t="n">
        <v>-0.18579170307764434</v>
      </c>
      <c r="V869" s="24061" t="n">
        <v>0.041064150381113995</v>
      </c>
      <c r="W869" s="25147" t="n">
        <v>0.05039553671607059</v>
      </c>
      <c r="X869" t="n" s="26233">
        <v>0.8148370482185793</v>
      </c>
      <c r="Y869" t="n" s="27382">
        <v>0.6415341379232888</v>
      </c>
      <c r="Z869" t="n" s="28533">
        <v>0.6112651756591497</v>
      </c>
      <c r="AA869" t="n" s="29744">
        <v>0.0</v>
      </c>
      <c r="AB869" t="n" s="30957">
        <v>0.0</v>
      </c>
      <c r="AC869" t="n" s="32170">
        <v>0.06846677045706674</v>
      </c>
      <c r="AD869" t="n" s="32645">
        <v>0.28297537840312803</v>
      </c>
      <c r="AE869" t="n" s="33120">
        <v>0.083203758882968</v>
      </c>
      <c r="AF869" t="n" s="33595">
        <v>0.054420363420766005</v>
      </c>
      <c r="AG869" t="n" s="34070">
        <v>0.070955841600351</v>
      </c>
      <c r="AH869" t="n" s="34545">
        <v>-0.00109944034548</v>
      </c>
      <c r="AI869" t="n" s="35020">
        <v>9.02496538227E-4</v>
      </c>
      <c r="AJ869" t="n" s="35495">
        <v>0.37184671836384503</v>
      </c>
      <c r="AK869" t="n" s="35970">
        <v>0.103442625189009</v>
      </c>
      <c r="AL869" t="n" s="36445">
        <v>-0.011738847765387</v>
      </c>
      <c r="AM869" t="n" s="36920">
        <v>0.044045878950872</v>
      </c>
      <c r="AN869" t="n" s="37395">
        <v>-0.446482700663004</v>
      </c>
      <c r="AO869" t="n" s="37870">
        <v>1.094879054908833</v>
      </c>
      <c r="AP869" t="n" s="38345">
        <v>-0.5424069823335381</v>
      </c>
      <c r="AQ869" t="n" s="38820">
        <v>0.5524720725752948</v>
      </c>
      <c r="AR869" t="n" s="39295">
        <v>1.637286037242371</v>
      </c>
      <c r="AS869" t="n" s="39888">
        <v>0.0026556241036856734</v>
      </c>
      <c r="AT869" t="n" s="40481">
        <v>7.832366193834413E-4</v>
      </c>
      <c r="AU869" t="n" s="41074">
        <v>0.002229460194980752</v>
      </c>
      <c r="AV869" t="n" s="41667">
        <v>3.8626817400692724E-4</v>
      </c>
      <c r="AW869" t="n" s="42260">
        <v>5.270693836582897E-6</v>
      </c>
      <c r="AX869" t="n" s="42853">
        <v>0.0014660014090107523</v>
      </c>
      <c r="AY869" t="n" s="43446">
        <v>2.9158101827675928E-5</v>
      </c>
      <c r="AZ869" t="n" s="44039">
        <v>0.004106064170237461</v>
      </c>
      <c r="BA869" t="n" s="44632">
        <v>-0.002749199930766565</v>
      </c>
      <c r="BB869" t="n" s="45225">
        <v>1.5316453082762238E-4</v>
      </c>
      <c r="BC869" t="n" s="45818">
        <v>7.585134311714001E-5</v>
      </c>
      <c r="BD869" t="n" s="46411">
        <v>-1.1767444459307112E-6</v>
      </c>
      <c r="BE869" t="n" s="47004">
        <v>4.956927330552391E-6</v>
      </c>
      <c r="BF869" t="n" s="47597">
        <v>2.6670065102065087E-5</v>
      </c>
      <c r="BG869" t="n" s="48190">
        <v>-6.2951673074818215E-6</v>
      </c>
      <c r="BH869" t="n" s="48783">
        <v>0.009108568853030184</v>
      </c>
      <c r="BI869" t="n" s="49376">
        <v>8.175476438073512E-6</v>
      </c>
      <c r="BJ869" t="s" s="49851">
        <v>2557</v>
      </c>
      <c r="BK869" t="s" s="50326">
        <v>2565</v>
      </c>
      <c r="BL869" t="n" s="50801">
        <v>0.08700329810380936</v>
      </c>
      <c r="BM869" t="s" s="51276">
        <v>2575</v>
      </c>
      <c r="BN869" t="s" s="51751">
        <v>2565</v>
      </c>
      <c r="BO869" t="n" s="52226">
        <v>-0.022114301100373268</v>
      </c>
    </row>
    <row r="870" spans="1:23" x14ac:dyDescent="0.25">
      <c r="A870" s="116" t="str">
        <f>IF(ISBLANK(TBL_DATA[[#This Row],[Row.names]]), "",   DATE(YEAR(TBL_DATA[[#This Row],[Row.names]]), MONTH(TBL_DATA[[#This Row],[Row.names]]), DAY(TBL_DATA[[#This Row],[Row.names]])))</f>
        <v/>
      </c>
      <c r="B870" s="1054" t="s">
        <v>997</v>
      </c>
      <c r="C870" s="2267" t="s">
        <v>2210</v>
      </c>
      <c r="D870" s="3480" t="n">
        <v>0.003273703999707034</v>
      </c>
      <c r="E870" s="4693" t="n">
        <v>0.23785742534997323</v>
      </c>
      <c r="F870" s="5844" t="n">
        <v>0.020808931372740425</v>
      </c>
      <c r="G870" s="6995" t="n">
        <v>0.30658986132491434</v>
      </c>
      <c r="H870" s="8146" t="n">
        <v>0.4304372523819313</v>
      </c>
      <c r="I870" s="9297" t="n">
        <v>0.0031291552402227477</v>
      </c>
      <c r="J870" s="10448" t="n">
        <v>0.10209028449308244</v>
      </c>
      <c r="K870" s="11597" t="n">
        <v>0.6924922405161293</v>
      </c>
      <c r="L870" s="12746" t="n">
        <v>0.3948527881928288</v>
      </c>
      <c r="M870" s="13895" t="n">
        <v>0.003225424195818184</v>
      </c>
      <c r="N870" s="15044" t="n">
        <v>0.0658198050447395</v>
      </c>
      <c r="O870" s="16195" t="n">
        <v>0.04271033947715906</v>
      </c>
      <c r="P870" s="17408" t="n">
        <v>0.0</v>
      </c>
      <c r="Q870" s="18559" t="n">
        <v>-0.010591228552054476</v>
      </c>
      <c r="R870" s="19710" t="n">
        <v>-0.009197396871896498</v>
      </c>
      <c r="S870" s="20798" t="n">
        <v>-0.007929845187855555</v>
      </c>
      <c r="T870" s="21886" t="n">
        <v>0.04793274656803858</v>
      </c>
      <c r="U870" s="22974" t="n">
        <v>-0.16543690390450427</v>
      </c>
      <c r="V870" s="24062" t="n">
        <v>0.04393948053012453</v>
      </c>
      <c r="W870" s="25148" t="n">
        <v>0.05046497264619861</v>
      </c>
      <c r="X870" t="n" s="26234">
        <v>0.8706926453359402</v>
      </c>
      <c r="Y870" t="n" s="27383">
        <v>0.6560771695326179</v>
      </c>
      <c r="Z870" t="n" s="28534">
        <v>0.6283731281593992</v>
      </c>
      <c r="AA870" t="n" s="29745">
        <v>0.0</v>
      </c>
      <c r="AB870" t="n" s="30958">
        <v>0.0</v>
      </c>
      <c r="AC870" t="n" s="32171">
        <v>0.06585360012902025</v>
      </c>
      <c r="AD870" t="n" s="32646">
        <v>0.268625558043543</v>
      </c>
      <c r="AE870" t="n" s="33121">
        <v>0.076707634532983</v>
      </c>
      <c r="AF870" t="n" s="33596">
        <v>0.054679597317833</v>
      </c>
      <c r="AG870" t="n" s="34071">
        <v>0.071025693645689</v>
      </c>
      <c r="AH870" t="n" s="34546">
        <v>-0.001102690391595</v>
      </c>
      <c r="AI870" t="n" s="35021">
        <v>9.39545927906E-4</v>
      </c>
      <c r="AJ870" t="n" s="35496">
        <v>0.37661492057108503</v>
      </c>
      <c r="AK870" t="n" s="35971">
        <v>0.103969956908653</v>
      </c>
      <c r="AL870" t="n" s="36446">
        <v>-0.011812671294305</v>
      </c>
      <c r="AM870" t="n" s="36921">
        <v>0.043943465027679</v>
      </c>
      <c r="AN870" t="n" s="37396">
        <v>-0.43336407382456293</v>
      </c>
      <c r="AO870" t="n" s="37871">
        <v>1.087498476517966</v>
      </c>
      <c r="AP870" t="n" s="38346">
        <v>-0.5372715400530579</v>
      </c>
      <c r="AQ870" t="n" s="38821">
        <v>0.5502269364649082</v>
      </c>
      <c r="AR870" t="n" s="39296">
        <v>1.624770016571024</v>
      </c>
      <c r="AS870" t="n" s="39889">
        <v>0.0025759302419893376</v>
      </c>
      <c r="AT870" t="n" s="40482">
        <v>7.59308706065595E-4</v>
      </c>
      <c r="AU870" t="n" s="41075">
        <v>0.0021618451331900227</v>
      </c>
      <c r="AV870" t="n" s="41668">
        <v>3.7458363163863826E-4</v>
      </c>
      <c r="AW870" t="n" s="42261">
        <v>5.109540972403265E-6</v>
      </c>
      <c r="AX870" t="n" s="42854">
        <v>0.0014214892237625083</v>
      </c>
      <c r="AY870" t="n" s="43447">
        <v>2.8252953079872422E-5</v>
      </c>
      <c r="AZ870" t="n" s="44040">
        <v>0.0039797033502279875</v>
      </c>
      <c r="BA870" t="n" s="44633">
        <v>-0.002665740621829263</v>
      </c>
      <c r="BB870" t="n" s="45226">
        <v>1.4848343724423307E-4</v>
      </c>
      <c r="BC870" t="n" s="45819">
        <v>7.347763842654415E-5</v>
      </c>
      <c r="BD870" t="n" s="46412">
        <v>-1.145079684538532E-6</v>
      </c>
      <c r="BE870" t="n" s="47005">
        <v>4.8235410319355275E-6</v>
      </c>
      <c r="BF870" t="n" s="47598">
        <v>2.5952396254150987E-5</v>
      </c>
      <c r="BG870" t="n" s="48191">
        <v>-6.125770183688782E-6</v>
      </c>
      <c r="BH870" t="n" s="48784">
        <v>0.008830982667165704</v>
      </c>
      <c r="BI870" t="n" s="49377">
        <v>7.955480184314189E-6</v>
      </c>
      <c r="BJ870" t="s" s="49852">
        <v>2560</v>
      </c>
      <c r="BK870" t="s" s="50327">
        <v>2565</v>
      </c>
      <c r="BL870" t="n" s="50802">
        <v>0.08612672984600067</v>
      </c>
      <c r="BM870" t="s" s="51277">
        <v>2575</v>
      </c>
      <c r="BN870" t="s" s="51752">
        <v>2565</v>
      </c>
      <c r="BO870" t="n" s="52227">
        <v>-0.021955614909529686</v>
      </c>
    </row>
    <row r="871" spans="1:23" x14ac:dyDescent="0.25">
      <c r="A871" s="116" t="str">
        <f>IF(ISBLANK(TBL_DATA[[#This Row],[Row.names]]), "",   DATE(YEAR(TBL_DATA[[#This Row],[Row.names]]), MONTH(TBL_DATA[[#This Row],[Row.names]]), DAY(TBL_DATA[[#This Row],[Row.names]])))</f>
        <v/>
      </c>
      <c r="B871" s="1055" t="s">
        <v>998</v>
      </c>
      <c r="C871" s="2268" t="s">
        <v>2211</v>
      </c>
      <c r="D871" s="3481" t="n">
        <v>0.0012743133775726225</v>
      </c>
      <c r="E871" s="4694" t="n">
        <v>0.23943484362662426</v>
      </c>
      <c r="F871" s="5845" t="n">
        <v>0.008052263557892125</v>
      </c>
      <c r="G871" s="6996" t="n">
        <v>0.3093312366739224</v>
      </c>
      <c r="H871" s="8147" t="n">
        <v>0.44004051710288294</v>
      </c>
      <c r="I871" s="9298" t="n">
        <v>0.003092316787035652</v>
      </c>
      <c r="J871" s="10449" t="n">
        <v>0.09072113084095434</v>
      </c>
      <c r="K871" s="11598" t="n">
        <v>0.6908668957501801</v>
      </c>
      <c r="L871" s="12747" t="n">
        <v>0.3965417566362533</v>
      </c>
      <c r="M871" s="13896" t="n">
        <v>0.0032101792873866462</v>
      </c>
      <c r="N871" s="15045" t="n">
        <v>0.06560031828973625</v>
      </c>
      <c r="O871" s="16196" t="n">
        <v>0.04271033947715906</v>
      </c>
      <c r="P871" s="17409" t="n">
        <v>0.0</v>
      </c>
      <c r="Q871" s="18560" t="n">
        <v>-0.010584826041260731</v>
      </c>
      <c r="R871" s="19711" t="n">
        <v>-0.009195642317630285</v>
      </c>
      <c r="S871" s="20799" t="n">
        <v>-0.01024703028147489</v>
      </c>
      <c r="T871" s="21887" t="n">
        <v>0.04786046633465987</v>
      </c>
      <c r="U871" s="22975" t="n">
        <v>-0.21410218216060584</v>
      </c>
      <c r="V871" s="24063" t="n">
        <v>0.044065959572187285</v>
      </c>
      <c r="W871" s="25149" t="n">
        <v>0.050464776354304304</v>
      </c>
      <c r="X871" t="n" s="26235">
        <v>0.8732023156668316</v>
      </c>
      <c r="Y871" t="n" s="27384">
        <v>0.6633554982834491</v>
      </c>
      <c r="Z871" t="n" s="28535">
        <v>0.6297156156839794</v>
      </c>
      <c r="AA871" t="n" s="29746">
        <v>0.0</v>
      </c>
      <c r="AB871" t="n" s="30959">
        <v>0.0</v>
      </c>
      <c r="AC871" t="n" s="32172">
        <v>0.06463287362378371</v>
      </c>
      <c r="AD871" t="n" s="32647">
        <v>0.25195493122541</v>
      </c>
      <c r="AE871" t="n" s="33122">
        <v>0.060278529777503</v>
      </c>
      <c r="AF871" t="n" s="33597">
        <v>0.053238138861457</v>
      </c>
      <c r="AG871" t="n" s="34072">
        <v>0.072146707495814</v>
      </c>
      <c r="AH871" t="n" s="34547">
        <v>-0.002596069339284</v>
      </c>
      <c r="AI871" t="n" s="35022">
        <v>8.48376689126E-4</v>
      </c>
      <c r="AJ871" t="n" s="35497">
        <v>0.33988494469253</v>
      </c>
      <c r="AK871" t="n" s="35972">
        <v>0.084807128532594</v>
      </c>
      <c r="AL871" t="n" s="36447">
        <v>-0.012535354351282</v>
      </c>
      <c r="AM871" t="n" s="36922">
        <v>0.043900551977938</v>
      </c>
      <c r="AN871" t="n" s="37397">
        <v>-0.37278364895412497</v>
      </c>
      <c r="AO871" t="n" s="37872">
        <v>1.0595820592417162</v>
      </c>
      <c r="AP871" t="n" s="38347">
        <v>-0.5404378226340351</v>
      </c>
      <c r="AQ871" t="n" s="38822">
        <v>0.5191442366076812</v>
      </c>
      <c r="AR871" t="n" s="39297">
        <v>1.6000198818757512</v>
      </c>
      <c r="AS871" t="n" s="39890">
        <v>0.0024910069553393016</v>
      </c>
      <c r="AT871" t="n" s="40483">
        <v>7.20267256356429E-4</v>
      </c>
      <c r="AU871" t="n" s="41076">
        <v>0.0020965906652798388</v>
      </c>
      <c r="AV871" t="n" s="41669">
        <v>3.718119522822841E-4</v>
      </c>
      <c r="AW871" t="n" s="42262">
        <v>4.88591768721713E-6</v>
      </c>
      <c r="AX871" t="n" s="42855">
        <v>0.0013790510485551218</v>
      </c>
      <c r="AY871" t="n" s="43448">
        <v>2.7124957736783658E-5</v>
      </c>
      <c r="AZ871" t="n" s="44041">
        <v>0.003979962268827846</v>
      </c>
      <c r="BA871" t="n" s="44634">
        <v>-0.002597700890631084</v>
      </c>
      <c r="BB871" t="n" s="45227">
        <v>1.4519931966578423E-4</v>
      </c>
      <c r="BC871" t="n" s="45820">
        <v>6.653357938985513E-5</v>
      </c>
      <c r="BD871" t="n" s="46413">
        <v>-1.4614841242764378E-6</v>
      </c>
      <c r="BE871" t="n" s="47006">
        <v>6.156242836040389E-6</v>
      </c>
      <c r="BF871" t="n" s="47599">
        <v>3.312262139043642E-5</v>
      </c>
      <c r="BG871" t="n" s="48192">
        <v>-7.818263505772165E-6</v>
      </c>
      <c r="BH871" t="n" s="48785">
        <v>0.008644580559984546</v>
      </c>
      <c r="BI871" t="n" s="49378">
        <v>1.015335390840207E-5</v>
      </c>
      <c r="BJ871" t="s" s="49853">
        <v>2560</v>
      </c>
      <c r="BK871" t="s" s="50328">
        <v>2565</v>
      </c>
      <c r="BL871" t="n" s="50803">
        <v>0.08812999725341797</v>
      </c>
      <c r="BM871" t="s" s="51278">
        <v>2577</v>
      </c>
      <c r="BN871" t="s" s="51753">
        <v>2565</v>
      </c>
      <c r="BO871" t="n" s="52228">
        <v>-0.03325774520635605</v>
      </c>
    </row>
    <row r="872" spans="1:23" x14ac:dyDescent="0.25">
      <c r="A872" s="116" t="str">
        <f>IF(ISBLANK(TBL_DATA[[#This Row],[Row.names]]), "",   DATE(YEAR(TBL_DATA[[#This Row],[Row.names]]), MONTH(TBL_DATA[[#This Row],[Row.names]]), DAY(TBL_DATA[[#This Row],[Row.names]])))</f>
        <v/>
      </c>
      <c r="B872" s="1056" t="s">
        <v>999</v>
      </c>
      <c r="C872" s="2269" t="s">
        <v>2212</v>
      </c>
      <c r="D872" s="3482" t="n">
        <v>-0.0010011606219017773</v>
      </c>
      <c r="E872" s="4695" t="n">
        <v>0.23819397026777223</v>
      </c>
      <c r="F872" s="5846" t="n">
        <v>0.012979487334707107</v>
      </c>
      <c r="G872" s="6997" t="n">
        <v>0.30827267333529873</v>
      </c>
      <c r="H872" s="8148" t="n">
        <v>0.4394669108007719</v>
      </c>
      <c r="I872" s="9299" t="n">
        <v>0.003091438598412575</v>
      </c>
      <c r="J872" s="10450" t="n">
        <v>0.08659260084653231</v>
      </c>
      <c r="K872" s="11599" t="n">
        <v>0.6908434498372679</v>
      </c>
      <c r="L872" s="12748" t="n">
        <v>0.3944389657375956</v>
      </c>
      <c r="M872" s="13897" t="n">
        <v>0.00321320888118305</v>
      </c>
      <c r="N872" s="15046" t="n">
        <v>0.0655481242136998</v>
      </c>
      <c r="O872" s="16197" t="n">
        <v>0.04264836724707908</v>
      </c>
      <c r="P872" s="17410" t="n">
        <v>-0.0010011606219018088</v>
      </c>
      <c r="Q872" s="18561" t="n">
        <v>-0.010567822297479771</v>
      </c>
      <c r="R872" s="19712" t="n">
        <v>-0.009179743860573386</v>
      </c>
      <c r="S872" s="20800" t="n">
        <v>-0.013508836171623906</v>
      </c>
      <c r="T872" s="21888" t="n">
        <v>0.04772728536109113</v>
      </c>
      <c r="U872" s="22976" t="n">
        <v>-0.28304220676746805</v>
      </c>
      <c r="V872" s="24064" t="n">
        <v>0.036226326501612505</v>
      </c>
      <c r="W872" s="25150" t="n">
        <v>0.05031696081248503</v>
      </c>
      <c r="X872" t="n" s="26236">
        <v>0.7199625318511635</v>
      </c>
      <c r="Y872" t="n" s="27385">
        <v>0.6629230051829336</v>
      </c>
      <c r="Z872" t="n" s="28536">
        <v>0.6280437610052308</v>
      </c>
      <c r="AA872" t="n" s="29747">
        <v>0.0</v>
      </c>
      <c r="AB872" t="n" s="30960">
        <v>0.0</v>
      </c>
      <c r="AC872" t="n" s="32173">
        <v>0.062173189233992</v>
      </c>
      <c r="AD872" t="n" s="32648">
        <v>0.25127986394857</v>
      </c>
      <c r="AE872" t="n" s="33123">
        <v>0.057868977224083996</v>
      </c>
      <c r="AF872" t="n" s="33598">
        <v>0.076325057585752</v>
      </c>
      <c r="AG872" t="n" s="34073">
        <v>0.073531423558384</v>
      </c>
      <c r="AH872" t="n" s="34548">
        <v>-0.004066827134766</v>
      </c>
      <c r="AI872" t="n" s="35023">
        <v>8.88903194899E-4</v>
      </c>
      <c r="AJ872" t="n" s="35498">
        <v>0.34046338998398096</v>
      </c>
      <c r="AK872" t="n" s="35973">
        <v>0.08237304853491599</v>
      </c>
      <c r="AL872" t="n" s="36448">
        <v>-0.012250062223315</v>
      </c>
      <c r="AM872" t="n" s="36923">
        <v>0.041759054362697</v>
      </c>
      <c r="AN872" t="n" s="37398">
        <v>-0.369420392899887</v>
      </c>
      <c r="AO872" t="n" s="37873">
        <v>1.053371734746644</v>
      </c>
      <c r="AP872" t="n" s="38348">
        <v>-0.514619298611329</v>
      </c>
      <c r="AQ872" t="n" s="38823">
        <v>0.538752436135315</v>
      </c>
      <c r="AR872" t="n" s="39298">
        <v>1.567991033357973</v>
      </c>
      <c r="AS872" t="n" s="39891">
        <v>0.002439514395770383</v>
      </c>
      <c r="AT872" t="n" s="40484">
        <v>7.012710392583329E-4</v>
      </c>
      <c r="AU872" t="n" s="41077">
        <v>0.0020430835305414808</v>
      </c>
      <c r="AV872" t="n" s="41670">
        <v>3.6407479309691554E-4</v>
      </c>
      <c r="AW872" t="n" s="42263">
        <v>4.801738663832239E-6</v>
      </c>
      <c r="AX872" t="n" s="42856">
        <v>0.0013584865600854445</v>
      </c>
      <c r="AY872" t="n" s="43449">
        <v>2.453143785992971E-5</v>
      </c>
      <c r="AZ872" t="n" s="44042">
        <v>0.003817755712090251</v>
      </c>
      <c r="BA872" t="n" s="44635">
        <v>-0.0025249121953025587</v>
      </c>
      <c r="BB872" t="n" s="45228">
        <v>1.4048766504406782E-4</v>
      </c>
      <c r="BC872" t="n" s="45821">
        <v>6.335051745069573E-5</v>
      </c>
      <c r="BD872" t="n" s="46414">
        <v>-1.5496494372001565E-6</v>
      </c>
      <c r="BE872" t="n" s="47007">
        <v>6.5275894786205754E-6</v>
      </c>
      <c r="BF872" t="n" s="47600">
        <v>3.512053528634118E-5</v>
      </c>
      <c r="BG872" t="n" s="48193">
        <v>-8.289862986254482E-6</v>
      </c>
      <c r="BH872" t="n" s="48786">
        <v>0.008389870817875294</v>
      </c>
      <c r="BI872" t="n" s="49379">
        <v>1.0765764341971801E-5</v>
      </c>
      <c r="BJ872" t="s" s="49854">
        <v>2560</v>
      </c>
      <c r="BK872" t="s" s="50329">
        <v>2565</v>
      </c>
      <c r="BL872" t="n" s="50804">
        <v>0.08757874369621277</v>
      </c>
      <c r="BM872" t="s" s="51279">
        <v>2577</v>
      </c>
      <c r="BN872" t="s" s="51754">
        <v>2565</v>
      </c>
      <c r="BO872" t="n" s="52229">
        <v>-0.033052291721105576</v>
      </c>
    </row>
    <row r="873" spans="1:23" x14ac:dyDescent="0.25">
      <c r="A873" s="116" t="str">
        <f>IF(ISBLANK(TBL_DATA[[#This Row],[Row.names]]), "",   DATE(YEAR(TBL_DATA[[#This Row],[Row.names]]), MONTH(TBL_DATA[[#This Row],[Row.names]]), DAY(TBL_DATA[[#This Row],[Row.names]])))</f>
        <v/>
      </c>
      <c r="B873" s="1057" t="s">
        <v>1000</v>
      </c>
      <c r="C873" s="2270" t="s">
        <v>2213</v>
      </c>
      <c r="D873" s="3483" t="n">
        <v>-6.743280039473258E-4</v>
      </c>
      <c r="E873" s="4696" t="n">
        <v>0.23735902139930198</v>
      </c>
      <c r="F873" s="5847" t="n">
        <v>0.04996810446031974</v>
      </c>
      <c r="G873" s="6998" t="n">
        <v>0.28727995253642064</v>
      </c>
      <c r="H873" s="8149" t="n">
        <v>0.4113696625492471</v>
      </c>
      <c r="I873" s="9300" t="n">
        <v>0.0030286497870448737</v>
      </c>
      <c r="J873" s="10451" t="n">
        <v>0.10207265857002801</v>
      </c>
      <c r="K873" s="11600" t="n">
        <v>0.6496446646989416</v>
      </c>
      <c r="L873" s="12749" t="n">
        <v>0.3580092006279324</v>
      </c>
      <c r="M873" s="13898" t="n">
        <v>0.003162948630608808</v>
      </c>
      <c r="N873" s="15047" t="n">
        <v>0.06266542753099692</v>
      </c>
      <c r="O873" s="16198" t="n">
        <v>0.03851663744181369</v>
      </c>
      <c r="P873" s="17411" t="n">
        <v>-0.0016748135152053756</v>
      </c>
      <c r="Q873" s="18562" t="n">
        <v>-0.009952666828343183</v>
      </c>
      <c r="R873" s="19713" t="n">
        <v>-0.008625633755486514</v>
      </c>
      <c r="S873" s="20801" t="n">
        <v>-0.002153998795355272</v>
      </c>
      <c r="T873" s="21889" t="n">
        <v>0.04779793082236469</v>
      </c>
      <c r="U873" s="22977" t="n">
        <v>-0.04506468707527009</v>
      </c>
      <c r="V873" s="24065" t="n">
        <v>0.04039180617214155</v>
      </c>
      <c r="W873" s="25151" t="n">
        <v>0.05014041830349631</v>
      </c>
      <c r="X873" t="n" s="26237">
        <v>0.8055737773796159</v>
      </c>
      <c r="Y873" t="n" s="27386">
        <v>0.64138105877025</v>
      </c>
      <c r="Z873" t="n" s="28537">
        <v>0.5983387005935122</v>
      </c>
      <c r="AA873" t="n" s="29748">
        <v>0.0</v>
      </c>
      <c r="AB873" t="n" s="30961">
        <v>0.0</v>
      </c>
      <c r="AC873" t="n" s="32174">
        <v>0.05988712024183016</v>
      </c>
      <c r="AD873" t="n" s="32649">
        <v>0.248434834265176</v>
      </c>
      <c r="AE873" t="n" s="33124">
        <v>0.057832940715819</v>
      </c>
      <c r="AF873" t="n" s="33599">
        <v>0.076280432711189</v>
      </c>
      <c r="AG873" t="n" s="34074">
        <v>0.073872174630011</v>
      </c>
      <c r="AH873" t="n" s="34549">
        <v>-0.004055390838364</v>
      </c>
      <c r="AI873" t="n" s="35024">
        <v>8.30135938205E-4</v>
      </c>
      <c r="AJ873" t="n" s="35499">
        <v>0.337046664976249</v>
      </c>
      <c r="AK873" t="n" s="35974">
        <v>0.08316761569027001</v>
      </c>
      <c r="AL873" t="n" s="36449">
        <v>-0.012135112333075</v>
      </c>
      <c r="AM873" t="n" s="36924">
        <v>0.041711918806902996</v>
      </c>
      <c r="AN873" t="n" s="37399">
        <v>-0.36699939364831397</v>
      </c>
      <c r="AO873" t="n" s="37874">
        <v>1.049230769510915</v>
      </c>
      <c r="AP873" t="n" s="38349">
        <v>-0.5132439485968461</v>
      </c>
      <c r="AQ873" t="n" s="38824">
        <v>0.535986820914069</v>
      </c>
      <c r="AR873" t="n" s="39299">
        <v>1.5624747181077612</v>
      </c>
      <c r="AS873" t="n" s="39892">
        <v>0.0023674480157253354</v>
      </c>
      <c r="AT873" t="n" s="40485">
        <v>6.775374643226816E-4</v>
      </c>
      <c r="AU873" t="n" s="41078">
        <v>0.00198792702482054</v>
      </c>
      <c r="AV873" t="n" s="41671">
        <v>3.652553567924707E-4</v>
      </c>
      <c r="AW873" t="n" s="42264">
        <v>4.8257279574969685E-6</v>
      </c>
      <c r="AX873" t="n" s="42857">
        <v>0.0013007742101566447</v>
      </c>
      <c r="AY873" t="n" s="43450">
        <v>2.3771805015325298E-5</v>
      </c>
      <c r="AZ873" t="n" s="44043">
        <v>0.0036919050477622647</v>
      </c>
      <c r="BA873" t="n" s="44636">
        <v>-0.00243302294980003</v>
      </c>
      <c r="BB873" t="n" s="45229">
        <v>1.3058026477333348E-4</v>
      </c>
      <c r="BC873" t="n" s="45822">
        <v>6.401188647791482E-5</v>
      </c>
      <c r="BD873" t="n" s="46415">
        <v>-1.592622663795335E-6</v>
      </c>
      <c r="BE873" t="n" s="47008">
        <v>6.7085845577829085E-6</v>
      </c>
      <c r="BF873" t="n" s="47601">
        <v>3.609431391543745E-5</v>
      </c>
      <c r="BG873" t="n" s="48194">
        <v>-8.519721366536542E-6</v>
      </c>
      <c r="BH873" t="n" s="48787">
        <v>0.008137259052025064</v>
      </c>
      <c r="BI873" t="n" s="49380">
        <v>1.1064247536027574E-5</v>
      </c>
      <c r="BJ873" t="s" s="49855">
        <v>2560</v>
      </c>
      <c r="BK873" t="s" s="50330">
        <v>2565</v>
      </c>
      <c r="BL873" t="n" s="50805">
        <v>0.08809433877468109</v>
      </c>
      <c r="BM873" t="s" s="51280">
        <v>2577</v>
      </c>
      <c r="BN873" t="s" s="51755">
        <v>2565</v>
      </c>
      <c r="BO873" t="n" s="52230">
        <v>-0.03451497107744217</v>
      </c>
    </row>
    <row r="874" spans="1:23" x14ac:dyDescent="0.25">
      <c r="A874" s="116" t="str">
        <f>IF(ISBLANK(TBL_DATA[[#This Row],[Row.names]]), "",   DATE(YEAR(TBL_DATA[[#This Row],[Row.names]]), MONTH(TBL_DATA[[#This Row],[Row.names]]), DAY(TBL_DATA[[#This Row],[Row.names]])))</f>
        <v/>
      </c>
      <c r="B874" s="1058" t="s">
        <v>1001</v>
      </c>
      <c r="C874" s="2271" t="s">
        <v>2214</v>
      </c>
      <c r="D874" s="3484" t="n">
        <v>1.5119492307308908E-4</v>
      </c>
      <c r="E874" s="4697" t="n">
        <v>0.2375461038013562</v>
      </c>
      <c r="F874" s="5848" t="n">
        <v>0.05337680053919991</v>
      </c>
      <c r="G874" s="6999" t="n">
        <v>0.28712635574784795</v>
      </c>
      <c r="H874" s="8150" t="n">
        <v>0.41140883742805906</v>
      </c>
      <c r="I874" s="9301" t="n">
        <v>0.0030269813091259885</v>
      </c>
      <c r="J874" s="10452" t="n">
        <v>0.10579094948285106</v>
      </c>
      <c r="K874" s="11601" t="n">
        <v>0.6473728551732165</v>
      </c>
      <c r="L874" s="12750" t="n">
        <v>0.3561752314476114</v>
      </c>
      <c r="M874" s="13899" t="n">
        <v>0.003165823590448911</v>
      </c>
      <c r="N874" s="15048" t="n">
        <v>0.06263298948436753</v>
      </c>
      <c r="O874" s="16199" t="n">
        <v>0.038500019622493595</v>
      </c>
      <c r="P874" s="17412" t="n">
        <v>-0.0015238718154328978</v>
      </c>
      <c r="Q874" s="18563" t="n">
        <v>-0.009935885589519508</v>
      </c>
      <c r="R874" s="19714" t="n">
        <v>-0.008609539440256792</v>
      </c>
      <c r="S874" s="20802" t="n">
        <v>-0.0013557317506421862</v>
      </c>
      <c r="T874" s="21890" t="n">
        <v>0.04779840220867123</v>
      </c>
      <c r="U874" s="22978" t="n">
        <v>-0.028363537022085637</v>
      </c>
      <c r="V874" s="24066" t="n">
        <v>0.0458769395343297</v>
      </c>
      <c r="W874" s="25152" t="n">
        <v>0.050167825603302775</v>
      </c>
      <c r="X874" t="n" s="26238">
        <v>0.9144693632348581</v>
      </c>
      <c r="Y874" t="n" s="27387">
        <v>0.6414115975160251</v>
      </c>
      <c r="Z874" t="n" s="28538">
        <v>0.5968041818281867</v>
      </c>
      <c r="AA874" t="n" s="29749">
        <v>0.0</v>
      </c>
      <c r="AB874" t="n" s="30962">
        <v>0.0</v>
      </c>
      <c r="AC874" t="n" s="32175">
        <v>0.057582775004733834</v>
      </c>
      <c r="AD874" t="n" s="32650">
        <v>0.243320012335865</v>
      </c>
      <c r="AE874" t="n" s="33125">
        <v>0.057237777727108</v>
      </c>
      <c r="AF874" t="n" s="33600">
        <v>0.077076844912876</v>
      </c>
      <c r="AG874" t="n" s="34075">
        <v>0.079332637762347</v>
      </c>
      <c r="AH874" t="n" s="34550">
        <v>-0.005490221970598</v>
      </c>
      <c r="AI874" t="n" s="35025">
        <v>8.69247754375E-4</v>
      </c>
      <c r="AJ874" t="n" s="35500">
        <v>0.337149778931856</v>
      </c>
      <c r="AK874" t="n" s="35975">
        <v>0.083248709732614</v>
      </c>
      <c r="AL874" t="n" s="36450">
        <v>0.0</v>
      </c>
      <c r="AM874" t="n" s="36925">
        <v>0.041359571558638</v>
      </c>
      <c r="AN874" t="n" s="37400">
        <v>-0.374138593672548</v>
      </c>
      <c r="AO874" t="n" s="37875">
        <v>1.049281768996118</v>
      </c>
      <c r="AP874" t="n" s="38350">
        <v>-0.509316003923585</v>
      </c>
      <c r="AQ874" t="n" s="38825">
        <v>0.539965765072533</v>
      </c>
      <c r="AR874" t="n" s="39300">
        <v>1.5585977729197031</v>
      </c>
      <c r="AS874" t="n" s="39893">
        <v>0.0023274303219496715</v>
      </c>
      <c r="AT874" t="n" s="40486">
        <v>6.556153934470218E-4</v>
      </c>
      <c r="AU874" t="n" s="41079">
        <v>0.001917224492500446</v>
      </c>
      <c r="AV874" t="n" s="41672">
        <v>3.773286058055228E-4</v>
      </c>
      <c r="AW874" t="n" s="42265">
        <v>3.671898484559167E-6</v>
      </c>
      <c r="AX874" t="n" s="42858">
        <v>0.0012517133301885536</v>
      </c>
      <c r="AY874" t="n" s="43451">
        <v>2.5736499823796523E-5</v>
      </c>
      <c r="AZ874" t="n" s="44044">
        <v>0.0036936113879761944</v>
      </c>
      <c r="BA874" t="n" s="44637">
        <v>-0.002459182860342883</v>
      </c>
      <c r="BB874" t="n" s="45230">
        <v>1.3251697254836403E-4</v>
      </c>
      <c r="BC874" t="n" s="45823">
        <v>5.66267505394127E-5</v>
      </c>
      <c r="BD874" t="n" s="46416">
        <v>-1.2538455952161519E-6</v>
      </c>
      <c r="BE874" t="n" s="47009">
        <v>5.281619260234771E-6</v>
      </c>
      <c r="BF874" t="n" s="47602">
        <v>2.8416884136751645E-5</v>
      </c>
      <c r="BG874" t="n" s="48195">
        <v>-6.707515392854647E-6</v>
      </c>
      <c r="BH874" t="n" s="48788">
        <v>0.007947844772263598</v>
      </c>
      <c r="BI874" t="n" s="49381">
        <v>8.710878248145374E-6</v>
      </c>
      <c r="BJ874" t="s" s="49856">
        <v>2560</v>
      </c>
      <c r="BK874" t="s" s="50331">
        <v>2565</v>
      </c>
      <c r="BL874" t="n" s="50806">
        <v>0.08867926895618439</v>
      </c>
      <c r="BM874" t="s" s="51281">
        <v>2577</v>
      </c>
      <c r="BN874" t="s" s="51756">
        <v>2565</v>
      </c>
      <c r="BO874" t="n" s="52231">
        <v>-0.03436567261815071</v>
      </c>
    </row>
    <row r="875" spans="1:23" x14ac:dyDescent="0.25">
      <c r="A875" s="116" t="str">
        <f>IF(ISBLANK(TBL_DATA[[#This Row],[Row.names]]), "",   DATE(YEAR(TBL_DATA[[#This Row],[Row.names]]), MONTH(TBL_DATA[[#This Row],[Row.names]]), DAY(TBL_DATA[[#This Row],[Row.names]])))</f>
        <v/>
      </c>
      <c r="B875" s="1059" t="s">
        <v>1002</v>
      </c>
      <c r="C875" s="2272" t="s">
        <v>2215</v>
      </c>
      <c r="D875" s="3485" t="n">
        <v>-0.0036611966825073443</v>
      </c>
      <c r="E875" s="4698" t="n">
        <v>0.23301520411166865</v>
      </c>
      <c r="F875" s="5849" t="n">
        <v>0.07730505434993162</v>
      </c>
      <c r="G875" s="7000" t="n">
        <v>0.29131258052395803</v>
      </c>
      <c r="H875" s="8151" t="n">
        <v>0.43886847808970847</v>
      </c>
      <c r="I875" s="9302" t="n">
        <v>0.0029783894603606603</v>
      </c>
      <c r="J875" s="10453" t="n">
        <v>0.12062214186336262</v>
      </c>
      <c r="K875" s="11602" t="n">
        <v>0.6831146533060575</v>
      </c>
      <c r="L875" s="12751" t="n">
        <v>0.38758096880406273</v>
      </c>
      <c r="M875" s="13900" t="n">
        <v>0.0031115264159131224</v>
      </c>
      <c r="N875" s="15049" t="n">
        <v>0.06311744694931498</v>
      </c>
      <c r="O875" s="16200" t="n">
        <v>0.03914109048024777</v>
      </c>
      <c r="P875" s="17413" t="n">
        <v>-0.0051794893035050915</v>
      </c>
      <c r="Q875" s="18564" t="n">
        <v>-0.01005912819181274</v>
      </c>
      <c r="R875" s="19715" t="n">
        <v>-0.008722522939505373</v>
      </c>
      <c r="S875" s="20803" t="n">
        <v>0.013131425837178634</v>
      </c>
      <c r="T875" s="21891" t="n">
        <v>0.04759426099631258</v>
      </c>
      <c r="U875" s="22979" t="n">
        <v>0.2759035556449969</v>
      </c>
      <c r="V875" s="24067" t="n">
        <v>0.04784153519942147</v>
      </c>
      <c r="W875" s="25153" t="n">
        <v>0.0501264929116399</v>
      </c>
      <c r="X875" t="n" s="26239">
        <v>0.9544161663923663</v>
      </c>
      <c r="Y875" t="n" s="27388">
        <v>0.6624714922845423</v>
      </c>
      <c r="Z875" t="n" s="28539">
        <v>0.6225600122109215</v>
      </c>
      <c r="AA875" t="n" s="29750">
        <v>0.0</v>
      </c>
      <c r="AB875" t="n" s="30963">
        <v>0.0</v>
      </c>
      <c r="AC875" t="n" s="32176">
        <v>0.05523239371675787</v>
      </c>
      <c r="AD875" t="n" s="32651">
        <v>0.241721099433825</v>
      </c>
      <c r="AE875" t="n" s="33126">
        <v>0.057635414885135</v>
      </c>
      <c r="AF875" t="n" s="33601">
        <v>0.073326336070381</v>
      </c>
      <c r="AG875" t="n" s="34076">
        <v>0.080932218591837</v>
      </c>
      <c r="AH875" t="n" s="34551">
        <v>-0.005517139026022</v>
      </c>
      <c r="AI875" t="n" s="35026">
        <v>9.12564453855E-4</v>
      </c>
      <c r="AJ875" t="n" s="35501">
        <v>0.350038573456064</v>
      </c>
      <c r="AK875" t="n" s="35976">
        <v>0.082997487866516</v>
      </c>
      <c r="AL875" t="n" s="36451">
        <v>0.0</v>
      </c>
      <c r="AM875" t="n" s="36926">
        <v>0.041238916618215</v>
      </c>
      <c r="AN875" t="n" s="37401">
        <v>-0.37178123597990603</v>
      </c>
      <c r="AO875" t="n" s="37876">
        <v>1.0563712767810252</v>
      </c>
      <c r="AP875" t="n" s="38351">
        <v>-0.504867040411125</v>
      </c>
      <c r="AQ875" t="n" s="38826">
        <v>0.5515042363699002</v>
      </c>
      <c r="AR875" t="n" s="39301">
        <v>1.5612383171921502</v>
      </c>
      <c r="AS875" t="n" s="39894">
        <v>0.0022148218362127593</v>
      </c>
      <c r="AT875" t="n" s="40487">
        <v>6.351625217815401E-4</v>
      </c>
      <c r="AU875" t="n" s="41080">
        <v>0.0018775567019006718</v>
      </c>
      <c r="AV875" t="n" s="41673">
        <v>3.8315866534251685E-4</v>
      </c>
      <c r="AW875" t="n" s="42266">
        <v>3.9083780523337455E-6</v>
      </c>
      <c r="AX875" t="n" s="42859">
        <v>0.0012060297680939712</v>
      </c>
      <c r="AY875" t="n" s="43452">
        <v>2.4852092984617593E-5</v>
      </c>
      <c r="AZ875" t="n" s="44045">
        <v>0.003563943779554374</v>
      </c>
      <c r="BA875" t="n" s="44638">
        <v>-0.002307501853275336</v>
      </c>
      <c r="BB875" t="n" s="45231">
        <v>1.2158075428755014E-4</v>
      </c>
      <c r="BC875" t="n" s="45824">
        <v>5.064028142375531E-5</v>
      </c>
      <c r="BD875" t="n" s="46417">
        <v>-1.4469915472923827E-6</v>
      </c>
      <c r="BE875" t="n" s="47010">
        <v>6.095151810647891E-6</v>
      </c>
      <c r="BF875" t="n" s="47603">
        <v>3.2793862707836154E-5</v>
      </c>
      <c r="BG875" t="n" s="48196">
        <v>-7.740678505485892E-6</v>
      </c>
      <c r="BH875" t="n" s="48789">
        <v>0.007734399039405839</v>
      </c>
      <c r="BI875" t="n" s="49382">
        <v>1.0052542487207667E-5</v>
      </c>
      <c r="BJ875" t="s" s="49857">
        <v>2560</v>
      </c>
      <c r="BK875" t="s" s="50332">
        <v>2565</v>
      </c>
      <c r="BL875" t="n" s="50807">
        <v>0.08594124764204025</v>
      </c>
      <c r="BM875" t="s" s="51282">
        <v>2577</v>
      </c>
      <c r="BN875" t="s" s="51757">
        <v>2565</v>
      </c>
      <c r="BO875" t="n" s="52232">
        <v>-0.03417947143316269</v>
      </c>
    </row>
    <row r="876" spans="1:23" x14ac:dyDescent="0.25">
      <c r="A876" s="116" t="str">
        <f>IF(ISBLANK(TBL_DATA[[#This Row],[Row.names]]), "",   DATE(YEAR(TBL_DATA[[#This Row],[Row.names]]), MONTH(TBL_DATA[[#This Row],[Row.names]]), DAY(TBL_DATA[[#This Row],[Row.names]])))</f>
        <v/>
      </c>
      <c r="B876" s="1060" t="s">
        <v>1003</v>
      </c>
      <c r="C876" s="2273" t="s">
        <v>2216</v>
      </c>
      <c r="D876" s="3486" t="n">
        <v>-0.005572691808133165</v>
      </c>
      <c r="E876" s="4699" t="n">
        <v>0.22614399038441202</v>
      </c>
      <c r="F876" s="5850" t="n">
        <v>0.08413712373602622</v>
      </c>
      <c r="G876" s="7001" t="n">
        <v>0.2953450468089308</v>
      </c>
      <c r="H876" s="8152" t="n">
        <v>0.45611782312551497</v>
      </c>
      <c r="I876" s="9303" t="n">
        <v>0.0029400815966577143</v>
      </c>
      <c r="J876" s="10454" t="n">
        <v>0.13548794636918737</v>
      </c>
      <c r="K876" s="11603" t="n">
        <v>0.7014098488061208</v>
      </c>
      <c r="L876" s="12752" t="n">
        <v>0.41864200918896577</v>
      </c>
      <c r="M876" s="13901" t="n">
        <v>0.0030396864896315395</v>
      </c>
      <c r="N876" s="15050" t="n">
        <v>0.06328594077320342</v>
      </c>
      <c r="O876" s="16201" t="n">
        <v>0.03938728975545114</v>
      </c>
      <c r="P876" s="17414" t="n">
        <v>-0.010723317414026212</v>
      </c>
      <c r="Q876" s="18565" t="n">
        <v>-0.01009436626463171</v>
      </c>
      <c r="R876" s="19716" t="n">
        <v>-0.008754192906501377</v>
      </c>
      <c r="S876" s="20804" t="n">
        <v>0.013526757637205344</v>
      </c>
      <c r="T876" s="21892" t="n">
        <v>0.047570405403772345</v>
      </c>
      <c r="U876" s="22980" t="n">
        <v>0.28435237249696993</v>
      </c>
      <c r="V876" s="24068" t="n">
        <v>0.045128856248779936</v>
      </c>
      <c r="W876" s="25154" t="n">
        <v>0.05019265389628374</v>
      </c>
      <c r="X876" t="n" s="26240">
        <v>0.8991127733957354</v>
      </c>
      <c r="Y876" t="n" s="27389">
        <v>0.6753649555059212</v>
      </c>
      <c r="Z876" t="n" s="28540">
        <v>0.6470255089167397</v>
      </c>
      <c r="AA876" t="n" s="29751">
        <v>0.0</v>
      </c>
      <c r="AB876" t="n" s="30964">
        <v>0.0</v>
      </c>
      <c r="AC876" t="n" s="32177">
        <v>0.05577358643025907</v>
      </c>
      <c r="AD876" t="n" s="32652">
        <v>0.238209176106257</v>
      </c>
      <c r="AE876" t="n" s="33127">
        <v>0.052296215824953</v>
      </c>
      <c r="AF876" t="n" s="33602">
        <v>0.07066715485943201</v>
      </c>
      <c r="AG876" t="n" s="34077">
        <v>0.081235392819244</v>
      </c>
      <c r="AH876" t="n" s="34552">
        <v>-0.005530069595069</v>
      </c>
      <c r="AI876" t="n" s="35027">
        <v>9.06251666829E-4</v>
      </c>
      <c r="AJ876" t="n" s="35502">
        <v>0.34649024805962503</v>
      </c>
      <c r="AK876" t="n" s="35977">
        <v>0.081847937740795</v>
      </c>
      <c r="AL876" t="n" s="36452">
        <v>0.0</v>
      </c>
      <c r="AM876" t="n" s="36927">
        <v>0.043725463065009997</v>
      </c>
      <c r="AN876" t="n" s="37402">
        <v>-0.36905438182966593</v>
      </c>
      <c r="AO876" t="n" s="37877">
        <v>1.0517165502729033</v>
      </c>
      <c r="AP876" t="n" s="38352">
        <v>-0.510923161555493</v>
      </c>
      <c r="AQ876" t="n" s="38827">
        <v>0.5407933887174103</v>
      </c>
      <c r="AR876" t="n" s="39302">
        <v>1.5626397118283963</v>
      </c>
      <c r="AS876" t="n" s="39895">
        <v>0.0025017390076040613</v>
      </c>
      <c r="AT876" t="n" s="40488">
        <v>6.143626173866237E-4</v>
      </c>
      <c r="AU876" t="n" s="41081">
        <v>0.002157924237624962</v>
      </c>
      <c r="AV876" t="n" s="41674">
        <v>5.841575176879058E-4</v>
      </c>
      <c r="AW876" t="n" s="42267">
        <v>-6.441772330876651E-6</v>
      </c>
      <c r="AX876" t="n" s="42860">
        <v>0.00123162371116075</v>
      </c>
      <c r="AY876" t="n" s="43453">
        <v>2.2310737847582523E-5</v>
      </c>
      <c r="AZ876" t="n" s="44046">
        <v>0.004184253419106758</v>
      </c>
      <c r="BA876" t="n" s="44639">
        <v>-0.0027252237613974916</v>
      </c>
      <c r="BB876" t="n" s="45232">
        <v>2.1045018294397802E-4</v>
      </c>
      <c r="BC876" t="n" s="45825">
        <v>3.9335750171431026E-5</v>
      </c>
      <c r="BD876" t="n" s="46418">
        <v>9.513757796926044E-8</v>
      </c>
      <c r="BE876" t="n" s="47011">
        <v>-4.0045858103555184E-7</v>
      </c>
      <c r="BF876" t="n" s="47604">
        <v>-2.1541397183117116E-6</v>
      </c>
      <c r="BG876" t="n" s="48197">
        <v>5.085647556758047E-7</v>
      </c>
      <c r="BH876" t="n" s="48790">
        <v>0.00881710264105322</v>
      </c>
      <c r="BI876" t="n" s="49383">
        <v>-6.600972818340755E-7</v>
      </c>
      <c r="BJ876" t="s" s="49858">
        <v>2560</v>
      </c>
      <c r="BK876" t="s" s="50333">
        <v>2565</v>
      </c>
      <c r="BL876" t="n" s="50808">
        <v>0.08495395630598068</v>
      </c>
      <c r="BM876" t="s" s="51283">
        <v>2577</v>
      </c>
      <c r="BN876" t="s" s="51758">
        <v>2565</v>
      </c>
      <c r="BO876" t="n" s="52233">
        <v>-0.027964400127530098</v>
      </c>
    </row>
    <row r="877" spans="1:23" x14ac:dyDescent="0.25">
      <c r="A877" s="116" t="str">
        <f>IF(ISBLANK(TBL_DATA[[#This Row],[Row.names]]), "",   DATE(YEAR(TBL_DATA[[#This Row],[Row.names]]), MONTH(TBL_DATA[[#This Row],[Row.names]]), DAY(TBL_DATA[[#This Row],[Row.names]])))</f>
        <v/>
      </c>
      <c r="B877" s="1061" t="s">
        <v>1004</v>
      </c>
      <c r="C877" s="2274" t="s">
        <v>2217</v>
      </c>
      <c r="D877" s="3487" t="n">
        <v>0.0025880424980222667</v>
      </c>
      <c r="E877" s="4700" t="n">
        <v>0.22931730314022158</v>
      </c>
      <c r="F877" s="5851" t="n">
        <v>0.08682272118515089</v>
      </c>
      <c r="G877" s="7002" t="n">
        <v>0.2878788189295521</v>
      </c>
      <c r="H877" s="8153" t="n">
        <v>0.4380059411271864</v>
      </c>
      <c r="I877" s="9304" t="n">
        <v>0.00293768291698907</v>
      </c>
      <c r="J877" s="10455" t="n">
        <v>0.13570320820548187</v>
      </c>
      <c r="K877" s="11604" t="n">
        <v>0.6972483435138741</v>
      </c>
      <c r="L877" s="12753" t="n">
        <v>0.39832674293078785</v>
      </c>
      <c r="M877" s="13902" t="n">
        <v>0.003039620815012275</v>
      </c>
      <c r="N877" s="15051" t="n">
        <v>0.062207009801785805</v>
      </c>
      <c r="O877" s="16202" t="n">
        <v>0.037747946784135095</v>
      </c>
      <c r="P877" s="17415" t="n">
        <v>-0.008163027317191096</v>
      </c>
      <c r="Q877" s="18566" t="n">
        <v>-0.009784338567995873</v>
      </c>
      <c r="R877" s="19717" t="n">
        <v>-0.00846701316828236</v>
      </c>
      <c r="S877" s="20805" t="n">
        <v>0.013363452399396847</v>
      </c>
      <c r="T877" s="21893" t="n">
        <v>0.04757924466462526</v>
      </c>
      <c r="U877" s="22981" t="n">
        <v>0.28086726667463163</v>
      </c>
      <c r="V877" s="24069" t="n">
        <v>0.04471207169562663</v>
      </c>
      <c r="W877" s="25155" t="n">
        <v>0.050193189286037436</v>
      </c>
      <c r="X877" t="n" s="26241">
        <v>0.8907995752336957</v>
      </c>
      <c r="Y877" t="n" s="27390">
        <v>0.6618201728016353</v>
      </c>
      <c r="Z877" t="n" s="28541">
        <v>0.6311313198778744</v>
      </c>
      <c r="AA877" t="n" s="29752">
        <v>0.0</v>
      </c>
      <c r="AB877" t="n" s="30965">
        <v>0.0</v>
      </c>
      <c r="AC877" t="n" s="32178">
        <v>0.059489243880504375</v>
      </c>
      <c r="AD877" t="n" s="32653">
        <v>0.256222089040274</v>
      </c>
      <c r="AE877" t="n" s="33128">
        <v>0.053187217820608</v>
      </c>
      <c r="AF877" t="n" s="33603">
        <v>0.070576319708723</v>
      </c>
      <c r="AG877" t="n" s="34078">
        <v>0.087293159221166</v>
      </c>
      <c r="AH877" t="n" s="34553">
        <v>-0.005977955183723</v>
      </c>
      <c r="AI877" t="n" s="35028">
        <v>9.63531808047E-4</v>
      </c>
      <c r="AJ877" t="n" s="35503">
        <v>0.36767135734608697</v>
      </c>
      <c r="AK877" t="n" s="35978">
        <v>0.088773751471452</v>
      </c>
      <c r="AL877" t="n" s="36453">
        <v>0.0</v>
      </c>
      <c r="AM877" t="n" s="36928">
        <v>0.043168341341674</v>
      </c>
      <c r="AN877" t="n" s="37403">
        <v>-0.403449656873404</v>
      </c>
      <c r="AO877" t="n" s="37878">
        <v>1.1134885153767151</v>
      </c>
      <c r="AP877" t="n" s="38353">
        <v>-0.5550603596758109</v>
      </c>
      <c r="AQ877" t="n" s="38828">
        <v>0.5584281557009042</v>
      </c>
      <c r="AR877" t="n" s="39303">
        <v>1.668548875052526</v>
      </c>
      <c r="AS877" t="n" s="39896">
        <v>0.0028295234478977675</v>
      </c>
      <c r="AT877" t="n" s="40489">
        <v>5.456930753899959E-4</v>
      </c>
      <c r="AU877" t="n" s="41082">
        <v>0.002277432276191978</v>
      </c>
      <c r="AV877" t="n" s="41675">
        <v>5.867094560360407E-4</v>
      </c>
      <c r="AW877" t="n" s="42268">
        <v>-1.439589083211652E-5</v>
      </c>
      <c r="AX877" t="n" s="42861">
        <v>0.001414615886515486</v>
      </c>
      <c r="AY877" t="n" s="43454">
        <v>2.600400624836398E-5</v>
      </c>
      <c r="AZ877" t="n" s="44047">
        <v>0.004385902864972689</v>
      </c>
      <c r="BA877" t="n" s="44640">
        <v>-0.0029537102353783063</v>
      </c>
      <c r="BB877" t="n" s="45233">
        <v>2.732504905348538E-4</v>
      </c>
      <c r="BC877" t="n" s="45826">
        <v>3.252848398134782E-5</v>
      </c>
      <c r="BD877" t="n" s="46419">
        <v>1.1258023999550466E-6</v>
      </c>
      <c r="BE877" t="n" s="47012">
        <v>-4.7417223650394704E-6</v>
      </c>
      <c r="BF877" t="n" s="47605">
        <v>-2.551121261156262E-5</v>
      </c>
      <c r="BG877" t="n" s="48198">
        <v>6.021848046358403E-6</v>
      </c>
      <c r="BH877" t="n" s="48791">
        <v>0.009434478902050455</v>
      </c>
      <c r="BI877" t="n" s="49384">
        <v>-7.819755962067177E-6</v>
      </c>
      <c r="BJ877" t="s" s="49859">
        <v>2557</v>
      </c>
      <c r="BK877" t="s" s="50334">
        <v>2565</v>
      </c>
      <c r="BL877" t="n" s="50809">
        <v>0.09087804704904556</v>
      </c>
      <c r="BM877" t="s" s="51284">
        <v>2577</v>
      </c>
      <c r="BN877" t="s" s="51759">
        <v>2565</v>
      </c>
      <c r="BO877" t="n" s="52234">
        <v>-0.029947422444820404</v>
      </c>
    </row>
    <row r="878" spans="1:23" x14ac:dyDescent="0.25">
      <c r="A878" s="116" t="str">
        <f>IF(ISBLANK(TBL_DATA[[#This Row],[Row.names]]), "",   DATE(YEAR(TBL_DATA[[#This Row],[Row.names]]), MONTH(TBL_DATA[[#This Row],[Row.names]]), DAY(TBL_DATA[[#This Row],[Row.names]])))</f>
        <v/>
      </c>
      <c r="B878" s="1062" t="s">
        <v>1005</v>
      </c>
      <c r="C878" s="2275" t="s">
        <v>2218</v>
      </c>
      <c r="D878" s="3488" t="n">
        <v>0.0022303975404758826</v>
      </c>
      <c r="E878" s="4701" t="n">
        <v>0.2320591694296099</v>
      </c>
      <c r="F878" s="5852" t="n">
        <v>0.07940109319616262</v>
      </c>
      <c r="G878" s="7003" t="n">
        <v>0.28074964769310506</v>
      </c>
      <c r="H878" s="8154" t="n">
        <v>0.4218238840386317</v>
      </c>
      <c r="I878" s="9305" t="n">
        <v>0.0029621075466277243</v>
      </c>
      <c r="J878" s="10456" t="n">
        <v>0.11551728187168386</v>
      </c>
      <c r="K878" s="11605" t="n">
        <v>0.6660007424505339</v>
      </c>
      <c r="L878" s="12754" t="n">
        <v>0.3855095564698756</v>
      </c>
      <c r="M878" s="13903" t="n">
        <v>0.003053713686361023</v>
      </c>
      <c r="N878" s="15052" t="n">
        <v>0.06184021906012746</v>
      </c>
      <c r="O878" s="16203" t="n">
        <v>0.037747946784135095</v>
      </c>
      <c r="P878" s="17416" t="n">
        <v>-0.005950836572766405</v>
      </c>
      <c r="Q878" s="18567" t="n">
        <v>-0.009756093129884041</v>
      </c>
      <c r="R878" s="19718" t="n">
        <v>-0.008446535066390449</v>
      </c>
      <c r="S878" s="20806" t="n">
        <v>0.011261609578029796</v>
      </c>
      <c r="T878" s="21894" t="n">
        <v>0.047783922307170754</v>
      </c>
      <c r="U878" s="22982" t="n">
        <v>0.23567779776713327</v>
      </c>
      <c r="V878" s="24070" t="n">
        <v>0.04105344017406676</v>
      </c>
      <c r="W878" s="25156" t="n">
        <v>0.050358548485723374</v>
      </c>
      <c r="X878" t="n" s="26242">
        <v>0.8152228650058368</v>
      </c>
      <c r="Y878" t="n" s="27391">
        <v>0.6494797025609281</v>
      </c>
      <c r="Z878" t="n" s="28542">
        <v>0.6208941588305333</v>
      </c>
      <c r="AA878" t="n" s="29753">
        <v>0.0</v>
      </c>
      <c r="AB878" t="n" s="30966">
        <v>0.0</v>
      </c>
      <c r="AC878" t="n" s="32179">
        <v>0.05803992935273444</v>
      </c>
      <c r="AD878" t="n" s="32654">
        <v>0.250865110054153</v>
      </c>
      <c r="AE878" t="n" s="33129">
        <v>0.053540037473817</v>
      </c>
      <c r="AF878" t="n" s="33604">
        <v>0.07106286653471301</v>
      </c>
      <c r="AG878" t="n" s="34079">
        <v>0.085759845036498</v>
      </c>
      <c r="AH878" t="n" s="34554">
        <v>-0.008380921459691</v>
      </c>
      <c r="AI878" t="n" s="35029">
        <v>9.6493901087E-4</v>
      </c>
      <c r="AJ878" t="n" s="35504">
        <v>0.36952146019243803</v>
      </c>
      <c r="AK878" t="n" s="35979">
        <v>0.089642709486214</v>
      </c>
      <c r="AL878" t="n" s="36454">
        <v>0.0</v>
      </c>
      <c r="AM878" t="n" s="36929">
        <v>0.029698768840416</v>
      </c>
      <c r="AN878" t="n" s="37404">
        <v>-0.398443820391657</v>
      </c>
      <c r="AO878" t="n" s="37879">
        <v>1.101987991387933</v>
      </c>
      <c r="AP878" t="n" s="38354">
        <v>-0.557756996610162</v>
      </c>
      <c r="AQ878" t="n" s="38829">
        <v>0.5442309947777709</v>
      </c>
      <c r="AR878" t="n" s="39304">
        <v>1.6597449879980948</v>
      </c>
      <c r="AS878" t="n" s="39897">
        <v>0.0032268026969848322</v>
      </c>
      <c r="AT878" t="n" s="40490">
        <v>5.166382868097739E-4</v>
      </c>
      <c r="AU878" t="n" s="41083">
        <v>0.002019912146929935</v>
      </c>
      <c r="AV878" t="n" s="41676">
        <v>7.320934824422337E-4</v>
      </c>
      <c r="AW878" t="n" s="42269">
        <v>-1.866805330718147E-5</v>
      </c>
      <c r="AX878" t="n" s="42862">
        <v>0.00138188742108772</v>
      </c>
      <c r="AY878" t="n" s="43455">
        <v>2.225780141745161E-5</v>
      </c>
      <c r="AZ878" t="n" s="44048">
        <v>0.004200176988015022</v>
      </c>
      <c r="BA878" t="n" s="44641">
        <v>-0.0030307238733722893</v>
      </c>
      <c r="BB878" t="n" s="45234">
        <v>2.813866479286793E-4</v>
      </c>
      <c r="BC878" t="n" s="45827">
        <v>3.187139823285676E-5</v>
      </c>
      <c r="BD878" t="n" s="46420">
        <v>4.934511521847581E-7</v>
      </c>
      <c r="BE878" t="n" s="47013">
        <v>-2.0782280865666785E-6</v>
      </c>
      <c r="BF878" t="n" s="47606">
        <v>-1.1181006208668923E-5</v>
      </c>
      <c r="BG878" t="n" s="48199">
        <v>2.639285764312219E-6</v>
      </c>
      <c r="BH878" t="n" s="48792">
        <v>0.00937718857476971</v>
      </c>
      <c r="BI878" t="n" s="49385">
        <v>-3.427134221940044E-6</v>
      </c>
      <c r="BJ878" t="s" s="49860">
        <v>2560</v>
      </c>
      <c r="BK878" t="s" s="50335">
        <v>2565</v>
      </c>
      <c r="BL878" t="n" s="50810">
        <v>0.08828351646661758</v>
      </c>
      <c r="BM878" t="s" s="51285">
        <v>2577</v>
      </c>
      <c r="BN878" t="s" s="51760">
        <v>2565</v>
      </c>
      <c r="BO878" t="n" s="52235">
        <v>-0.030470050871372223</v>
      </c>
    </row>
    <row r="879" spans="1:23" x14ac:dyDescent="0.25">
      <c r="A879" s="116" t="str">
        <f>IF(ISBLANK(TBL_DATA[[#This Row],[Row.names]]), "",   DATE(YEAR(TBL_DATA[[#This Row],[Row.names]]), MONTH(TBL_DATA[[#This Row],[Row.names]]), DAY(TBL_DATA[[#This Row],[Row.names]])))</f>
        <v/>
      </c>
      <c r="B879" s="1063" t="s">
        <v>1006</v>
      </c>
      <c r="C879" s="2276" t="s">
        <v>2219</v>
      </c>
      <c r="D879" s="3489" t="n">
        <v>-0.0029245113096566834</v>
      </c>
      <c r="E879" s="4702" t="n">
        <v>0.22845599845444675</v>
      </c>
      <c r="F879" s="5853" t="n">
        <v>0.07936622297402507</v>
      </c>
      <c r="G879" s="7004" t="n">
        <v>0.27903543792225005</v>
      </c>
      <c r="H879" s="8155" t="n">
        <v>0.39991880172153194</v>
      </c>
      <c r="I879" s="9306" t="n">
        <v>0.0029626046550702135</v>
      </c>
      <c r="J879" s="10457" t="n">
        <v>0.11057068284709781</v>
      </c>
      <c r="K879" s="11606" t="n">
        <v>0.6595232445981796</v>
      </c>
      <c r="L879" s="12755" t="n">
        <v>0.3580160371535214</v>
      </c>
      <c r="M879" s="13904" t="n">
        <v>0.0030642964685887713</v>
      </c>
      <c r="N879" s="15053" t="n">
        <v>0.06071122017918881</v>
      </c>
      <c r="O879" s="16204" t="n">
        <v>0.03610843493068705</v>
      </c>
      <c r="P879" s="17417" t="n">
        <v>-0.008857944593564149</v>
      </c>
      <c r="Q879" s="18568" t="n">
        <v>-0.009515569509258533</v>
      </c>
      <c r="R879" s="19719" t="n">
        <v>-0.008229919666186521</v>
      </c>
      <c r="S879" s="20807" t="n">
        <v>0.014435261890531015</v>
      </c>
      <c r="T879" s="21895" t="n">
        <v>0.047719876858587404</v>
      </c>
      <c r="U879" s="22983" t="n">
        <v>0.30249998199509864</v>
      </c>
      <c r="V879" s="24071" t="n">
        <v>0.041141486924393345</v>
      </c>
      <c r="W879" s="25157" t="n">
        <v>0.05035353509292926</v>
      </c>
      <c r="X879" t="n" s="26243">
        <v>0.8170526031283653</v>
      </c>
      <c r="Y879" t="n" s="27392">
        <v>0.6323913359001149</v>
      </c>
      <c r="Z879" t="n" s="28543">
        <v>0.5983444134890217</v>
      </c>
      <c r="AA879" t="n" s="29754">
        <v>0.0</v>
      </c>
      <c r="AB879" t="n" s="30967">
        <v>0.0</v>
      </c>
      <c r="AC879" t="n" s="32180">
        <v>0.0563949921598115</v>
      </c>
      <c r="AD879" t="n" s="32655">
        <v>0.247428361442042</v>
      </c>
      <c r="AE879" t="n" s="33130">
        <v>0.053020927987855</v>
      </c>
      <c r="AF879" t="n" s="33605">
        <v>0.07241211077329601</v>
      </c>
      <c r="AG879" t="n" s="34080">
        <v>0.085109418333669</v>
      </c>
      <c r="AH879" t="n" s="34555">
        <v>-0.008221182712531</v>
      </c>
      <c r="AI879" t="n" s="35030">
        <v>8.98769937925E-4</v>
      </c>
      <c r="AJ879" t="n" s="35505">
        <v>0.402481511332449</v>
      </c>
      <c r="AK879" t="n" s="35980">
        <v>0.099743762104003</v>
      </c>
      <c r="AL879" t="n" s="36455">
        <v>0.0</v>
      </c>
      <c r="AM879" t="n" s="36930">
        <v>0.029528512807709</v>
      </c>
      <c r="AN879" t="n" s="37405">
        <v>-0.39272210928592705</v>
      </c>
      <c r="AO879" t="n" s="37880">
        <v>1.101132747034767</v>
      </c>
      <c r="AP879" t="n" s="38355">
        <v>-0.511452664314277</v>
      </c>
      <c r="AQ879" t="n" s="38830">
        <v>0.5896800827204899</v>
      </c>
      <c r="AR879" t="n" s="39305">
        <v>1.6125854113490439</v>
      </c>
      <c r="AS879" t="n" s="39898">
        <v>0.0030850956450988285</v>
      </c>
      <c r="AT879" t="n" s="40491">
        <v>5.428312044423395E-4</v>
      </c>
      <c r="AU879" t="n" s="41084">
        <v>0.0019798993323989294</v>
      </c>
      <c r="AV879" t="n" s="41677">
        <v>7.234223628928991E-4</v>
      </c>
      <c r="AW879" t="n" s="42270">
        <v>-3.156907856302791E-5</v>
      </c>
      <c r="AX879" t="n" s="42863">
        <v>0.001380827699731305</v>
      </c>
      <c r="AY879" t="n" s="43456">
        <v>1.9791622689902483E-5</v>
      </c>
      <c r="AZ879" t="n" s="44049">
        <v>0.004348783820518695</v>
      </c>
      <c r="BA879" t="n" s="44642">
        <v>-0.003147817656044632</v>
      </c>
      <c r="BB879" t="n" s="45235">
        <v>2.9116118570527355E-4</v>
      </c>
      <c r="BC879" t="n" s="45828">
        <v>3.1316626962291955E-5</v>
      </c>
      <c r="BD879" t="n" s="46421">
        <v>2.9255030324360817E-8</v>
      </c>
      <c r="BE879" t="n" s="47014">
        <v>-1.2301188494358848E-7</v>
      </c>
      <c r="BF879" t="n" s="47607">
        <v>-6.614980950170407E-7</v>
      </c>
      <c r="BG879" t="n" s="48200">
        <v>1.5621658734837897E-7</v>
      </c>
      <c r="BH879" t="n" s="48793">
        <v>0.009224544406039996</v>
      </c>
      <c r="BI879" t="n" s="49386">
        <v>-2.0260184490566483E-7</v>
      </c>
      <c r="BJ879" t="s" s="49861">
        <v>2560</v>
      </c>
      <c r="BK879" t="s" s="50336">
        <v>2565</v>
      </c>
      <c r="BL879" t="n" s="50811">
        <v>0.09578297287225723</v>
      </c>
      <c r="BM879" t="s" s="51286">
        <v>2577</v>
      </c>
      <c r="BN879" t="s" s="51761">
        <v>2565</v>
      </c>
      <c r="BO879" t="n" s="52236">
        <v>-0.029900794848799706</v>
      </c>
    </row>
    <row r="880" spans="1:23" x14ac:dyDescent="0.25">
      <c r="A880" s="116" t="str">
        <f>IF(ISBLANK(TBL_DATA[[#This Row],[Row.names]]), "",   DATE(YEAR(TBL_DATA[[#This Row],[Row.names]]), MONTH(TBL_DATA[[#This Row],[Row.names]]), DAY(TBL_DATA[[#This Row],[Row.names]])))</f>
        <v/>
      </c>
      <c r="B880" s="1064" t="s">
        <v>1007</v>
      </c>
      <c r="C880" s="2277" t="s">
        <v>2220</v>
      </c>
      <c r="D880" s="3490" t="n">
        <v>-0.003993301385185263</v>
      </c>
      <c r="E880" s="4703" t="n">
        <v>0.22355040341417953</v>
      </c>
      <c r="F880" s="5854" t="n">
        <v>0.07845901792301446</v>
      </c>
      <c r="G880" s="7005" t="n">
        <v>0.2782970692690263</v>
      </c>
      <c r="H880" s="8156" t="n">
        <v>0.3945668206093078</v>
      </c>
      <c r="I880" s="9307" t="n">
        <v>0.002965309983638339</v>
      </c>
      <c r="J880" s="10458" t="n">
        <v>0.09281357873039675</v>
      </c>
      <c r="K880" s="11607" t="n">
        <v>0.670205101036985</v>
      </c>
      <c r="L880" s="12756" t="n">
        <v>0.33946609091729546</v>
      </c>
      <c r="M880" s="13905" t="n">
        <v>0.0030973091076723636</v>
      </c>
      <c r="N880" s="15054" t="n">
        <v>0.060497476742036545</v>
      </c>
      <c r="O880" s="16205" t="n">
        <v>0.0357972037627999</v>
      </c>
      <c r="P880" s="17418" t="n">
        <v>-0.012815873536333955</v>
      </c>
      <c r="Q880" s="18569" t="n">
        <v>-0.009469684467746814</v>
      </c>
      <c r="R880" s="19720" t="n">
        <v>-0.008188560957955891</v>
      </c>
      <c r="S880" s="20808" t="n">
        <v>0.010957820600064228</v>
      </c>
      <c r="T880" s="21896" t="n">
        <v>0.04775472343112536</v>
      </c>
      <c r="U880" s="22984" t="n">
        <v>0.22946045569436152</v>
      </c>
      <c r="V880" s="24072" t="n">
        <v>0.0359494027338183</v>
      </c>
      <c r="W880" s="25158" t="n">
        <v>0.05054888915150679</v>
      </c>
      <c r="X880" t="n" s="26244">
        <v>0.7111808654403774</v>
      </c>
      <c r="Y880" t="n" s="27393">
        <v>0.628145540945176</v>
      </c>
      <c r="Z880" t="n" s="28544">
        <v>0.5826371863495287</v>
      </c>
      <c r="AA880" t="n" s="29755">
        <v>0.0</v>
      </c>
      <c r="AB880" t="n" s="30968">
        <v>0.0</v>
      </c>
      <c r="AC880" t="n" s="32181">
        <v>0.055907620319994446</v>
      </c>
      <c r="AD880" t="n" s="32656">
        <v>0.253131950397399</v>
      </c>
      <c r="AE880" t="n" s="33131">
        <v>0.052434724128151</v>
      </c>
      <c r="AF880" t="n" s="33606">
        <v>0.066860973275695</v>
      </c>
      <c r="AG880" t="n" s="34081">
        <v>0.084677657331996</v>
      </c>
      <c r="AH880" t="n" s="34556">
        <v>-0.008099028816022</v>
      </c>
      <c r="AI880" t="n" s="35031">
        <v>9.60639574874E-4</v>
      </c>
      <c r="AJ880" t="n" s="35506">
        <v>0.396074581969174</v>
      </c>
      <c r="AK880" t="n" s="35981">
        <v>0.101065906297702</v>
      </c>
      <c r="AL880" t="n" s="36456">
        <v>0.0</v>
      </c>
      <c r="AM880" t="n" s="36931">
        <v>0.029625238805329</v>
      </c>
      <c r="AN880" t="n" s="37406">
        <v>-0.390535675922042</v>
      </c>
      <c r="AO880" t="n" s="37881">
        <v>1.092617809590235</v>
      </c>
      <c r="AP880" t="n" s="38356">
        <v>-0.5064208425479789</v>
      </c>
      <c r="AQ880" t="n" s="38831">
        <v>0.5861969670422561</v>
      </c>
      <c r="AR880" t="n" s="39306">
        <v>1.5990386521382138</v>
      </c>
      <c r="AS880" t="n" s="39899">
        <v>0.0028254677558315904</v>
      </c>
      <c r="AT880" t="n" s="40492">
        <v>5.096351313484692E-4</v>
      </c>
      <c r="AU880" t="n" s="41085">
        <v>0.001980663068925577</v>
      </c>
      <c r="AV880" t="n" s="41678">
        <v>6.825600083236794E-4</v>
      </c>
      <c r="AW880" t="n" s="42271">
        <v>-2.4983381592774893E-5</v>
      </c>
      <c r="AX880" t="n" s="42864">
        <v>0.0012974822057122237</v>
      </c>
      <c r="AY880" t="n" s="43457">
        <v>1.4339434970358994E-5</v>
      </c>
      <c r="AZ880" t="n" s="44050">
        <v>0.004343451001929414</v>
      </c>
      <c r="BA880" t="n" s="44643">
        <v>-0.002841013966247466</v>
      </c>
      <c r="BB880" t="n" s="45236">
        <v>2.7704184036827324E-4</v>
      </c>
      <c r="BC880" t="n" s="45829">
        <v>3.0784773128559106E-5</v>
      </c>
      <c r="BD880" t="n" s="46422">
        <v>-4.277760900011278E-7</v>
      </c>
      <c r="BE880" t="n" s="47015">
        <v>1.802025085676461E-6</v>
      </c>
      <c r="BF880" t="n" s="47608">
        <v>9.695639041136027E-6</v>
      </c>
      <c r="BG880" t="n" s="48201">
        <v>-2.28852582364402E-6</v>
      </c>
      <c r="BH880" t="n" s="48794">
        <v>0.0090836743512599</v>
      </c>
      <c r="BI880" t="n" s="49387">
        <v>2.972159224837358E-6</v>
      </c>
      <c r="BJ880" t="s" s="49862">
        <v>2560</v>
      </c>
      <c r="BK880" t="s" s="50337">
        <v>2565</v>
      </c>
      <c r="BL880" t="n" s="50812">
        <v>0.09429072588682175</v>
      </c>
      <c r="BM880" t="s" s="51287">
        <v>2577</v>
      </c>
      <c r="BN880" t="s" s="51762">
        <v>2565</v>
      </c>
      <c r="BO880" t="n" s="52237">
        <v>-0.02979852817952633</v>
      </c>
    </row>
    <row r="881" spans="1:23" x14ac:dyDescent="0.25">
      <c r="A881" s="116" t="str">
        <f>IF(ISBLANK(TBL_DATA[[#This Row],[Row.names]]), "",   DATE(YEAR(TBL_DATA[[#This Row],[Row.names]]), MONTH(TBL_DATA[[#This Row],[Row.names]]), DAY(TBL_DATA[[#This Row],[Row.names]])))</f>
        <v/>
      </c>
      <c r="B881" s="1065" t="s">
        <v>1008</v>
      </c>
      <c r="C881" s="2278" t="s">
        <v>2221</v>
      </c>
      <c r="D881" s="3491" t="n">
        <v>2.2161199524813995E-4</v>
      </c>
      <c r="E881" s="4704" t="n">
        <v>0.22382155686036653</v>
      </c>
      <c r="F881" s="5855" t="n">
        <v>0.06665841756889712</v>
      </c>
      <c r="G881" s="7006" t="n">
        <v>0.2882605218404149</v>
      </c>
      <c r="H881" s="8157" t="n">
        <v>0.3981490912691207</v>
      </c>
      <c r="I881" s="9308" t="n">
        <v>0.002947522462048294</v>
      </c>
      <c r="J881" s="10459" t="n">
        <v>0.07661499463957289</v>
      </c>
      <c r="K881" s="11608" t="n">
        <v>0.6920243744204407</v>
      </c>
      <c r="L881" s="12757" t="n">
        <v>0.3400369289952902</v>
      </c>
      <c r="M881" s="13906" t="n">
        <v>0.0030865440573737404</v>
      </c>
      <c r="N881" s="15055" t="n">
        <v>0.06031327809052241</v>
      </c>
      <c r="O881" s="16206" t="n">
        <v>0.035625341879813616</v>
      </c>
      <c r="P881" s="17419" t="n">
        <v>-0.012597101692391366</v>
      </c>
      <c r="Q881" s="18570" t="n">
        <v>-0.009407681732118575</v>
      </c>
      <c r="R881" s="19721" t="n">
        <v>-0.00813045890109369</v>
      </c>
      <c r="S881" s="20809" t="n">
        <v>0.018611045722646047</v>
      </c>
      <c r="T881" s="21897" t="n">
        <v>0.04761823016240767</v>
      </c>
      <c r="U881" s="22985" t="n">
        <v>0.39083866954254387</v>
      </c>
      <c r="V881" s="24073" t="n">
        <v>0.039627105470042556</v>
      </c>
      <c r="W881" s="25159" t="n">
        <v>0.05042928671544882</v>
      </c>
      <c r="X881" t="n" s="26245">
        <v>0.7857954782037982</v>
      </c>
      <c r="Y881" t="n" s="27394">
        <v>0.6309905635341313</v>
      </c>
      <c r="Z881" t="n" s="28545">
        <v>0.583126854976934</v>
      </c>
      <c r="AA881" t="n" s="29756">
        <v>0.0</v>
      </c>
      <c r="AB881" t="n" s="30969">
        <v>0.0</v>
      </c>
      <c r="AC881" t="n" s="32182">
        <v>0.056867972728715785</v>
      </c>
      <c r="AD881" t="n" s="32657">
        <v>0.24970280594605598</v>
      </c>
      <c r="AE881" t="n" s="33132">
        <v>0.055561285397606006</v>
      </c>
      <c r="AF881" t="n" s="33607">
        <v>0.06726756034096698</v>
      </c>
      <c r="AG881" t="n" s="34082">
        <v>0.086414953503514</v>
      </c>
      <c r="AH881" t="n" s="34557">
        <v>-0.010288332902484</v>
      </c>
      <c r="AI881" t="n" s="35032">
        <v>9.17331102224E-4</v>
      </c>
      <c r="AJ881" t="n" s="35507">
        <v>0.386344628332119</v>
      </c>
      <c r="AK881" t="n" s="35982">
        <v>0.10068122559036899</v>
      </c>
      <c r="AL881" t="n" s="36457">
        <v>0.0</v>
      </c>
      <c r="AM881" t="n" s="36932">
        <v>0.027901979764234</v>
      </c>
      <c r="AN881" t="n" s="37407">
        <v>-0.4139055737764809</v>
      </c>
      <c r="AO881" t="n" s="37882">
        <v>1.074274175210181</v>
      </c>
      <c r="AP881" t="n" s="38357">
        <v>-0.523676311912057</v>
      </c>
      <c r="AQ881" t="n" s="38832">
        <v>0.550597863298124</v>
      </c>
      <c r="AR881" t="n" s="39307">
        <v>1.597950487122238</v>
      </c>
      <c r="AS881" t="n" s="39900">
        <v>0.002679626949786062</v>
      </c>
      <c r="AT881" t="n" s="40493">
        <v>5.018986734979987E-4</v>
      </c>
      <c r="AU881" t="n" s="41086">
        <v>0.0019963774917075073</v>
      </c>
      <c r="AV881" t="n" s="41679">
        <v>6.673028265631742E-4</v>
      </c>
      <c r="AW881" t="n" s="42272">
        <v>-2.59662356541062E-5</v>
      </c>
      <c r="AX881" t="n" s="42865">
        <v>0.0012430335546495558</v>
      </c>
      <c r="AY881" t="n" s="43458">
        <v>1.3657651723129463E-5</v>
      </c>
      <c r="AZ881" t="n" s="44051">
        <v>0.00425739674982819</v>
      </c>
      <c r="BA881" t="n" s="44644">
        <v>-0.002802041176019559</v>
      </c>
      <c r="BB881" t="n" s="45237">
        <v>2.682409113786216E-4</v>
      </c>
      <c r="BC881" t="n" s="45830">
        <v>2.955878017592401E-5</v>
      </c>
      <c r="BD881" t="n" s="46423">
        <v>-2.9108674755556775E-7</v>
      </c>
      <c r="BE881" t="n" s="47016">
        <v>1.2262736545092315E-6</v>
      </c>
      <c r="BF881" t="n" s="47609">
        <v>6.597950490329786E-6</v>
      </c>
      <c r="BG881" t="n" s="48202">
        <v>-1.5573375963939873E-6</v>
      </c>
      <c r="BH881" t="n" s="48795">
        <v>0.008821087756807358</v>
      </c>
      <c r="BI881" t="n" s="49388">
        <v>2.022621028249614E-6</v>
      </c>
      <c r="BJ881" t="s" s="49863">
        <v>2560</v>
      </c>
      <c r="BK881" t="s" s="50338">
        <v>2565</v>
      </c>
      <c r="BL881" t="n" s="50813">
        <v>0.09718228876590729</v>
      </c>
      <c r="BM881" t="s" s="51288">
        <v>2577</v>
      </c>
      <c r="BN881" t="s" s="51763">
        <v>2565</v>
      </c>
      <c r="BO881" t="n" s="52238">
        <v>-0.029589727520942688</v>
      </c>
    </row>
    <row r="882" spans="1:23" x14ac:dyDescent="0.25">
      <c r="A882" s="116" t="str">
        <f>IF(ISBLANK(TBL_DATA[[#This Row],[Row.names]]), "",   DATE(YEAR(TBL_DATA[[#This Row],[Row.names]]), MONTH(TBL_DATA[[#This Row],[Row.names]]), DAY(TBL_DATA[[#This Row],[Row.names]])))</f>
        <v/>
      </c>
      <c r="B882" s="1066" t="s">
        <v>1009</v>
      </c>
      <c r="C882" s="2279" t="s">
        <v>2222</v>
      </c>
      <c r="D882" s="3492" t="n">
        <v>-0.0019955147917870603</v>
      </c>
      <c r="E882" s="4705" t="n">
        <v>0.221379402841144</v>
      </c>
      <c r="F882" s="5856" t="n">
        <v>0.04599943402963147</v>
      </c>
      <c r="G882" s="7007" t="n">
        <v>0.2888303780233115</v>
      </c>
      <c r="H882" s="8158" t="n">
        <v>0.41014458855915953</v>
      </c>
      <c r="I882" s="9309" t="n">
        <v>0.0028972979037937027</v>
      </c>
      <c r="J882" s="10460" t="n">
        <v>0.058543054760819224</v>
      </c>
      <c r="K882" s="11609" t="n">
        <v>0.6910784400736435</v>
      </c>
      <c r="L882" s="12758" t="n">
        <v>0.35203896581279154</v>
      </c>
      <c r="M882" s="13907" t="n">
        <v>0.0030366505208231057</v>
      </c>
      <c r="N882" s="15056" t="n">
        <v>0.059885356401585474</v>
      </c>
      <c r="O882" s="16207" t="n">
        <v>0.03584819801873681</v>
      </c>
      <c r="P882" s="17420" t="n">
        <v>-0.014567478781417398</v>
      </c>
      <c r="Q882" s="18571" t="n">
        <v>-0.009447063897325735</v>
      </c>
      <c r="R882" s="19722" t="n">
        <v>-0.008178902940705697</v>
      </c>
      <c r="S882" s="20810" t="n">
        <v>0.01997005655863071</v>
      </c>
      <c r="T882" s="21898" t="n">
        <v>0.04760462993623065</v>
      </c>
      <c r="U882" s="22986" t="n">
        <v>0.4194981997629608</v>
      </c>
      <c r="V882" s="24074" t="n">
        <v>0.04128173086402609</v>
      </c>
      <c r="W882" s="25160" t="n">
        <v>0.05042979010547929</v>
      </c>
      <c r="X882" t="n" s="26246">
        <v>0.8185981099203654</v>
      </c>
      <c r="Y882" t="n" s="27395">
        <v>0.6404253184869876</v>
      </c>
      <c r="Z882" t="n" s="28546">
        <v>0.5933287164909444</v>
      </c>
      <c r="AA882" t="n" s="29757">
        <v>0.0</v>
      </c>
      <c r="AB882" t="n" s="30970">
        <v>0.0</v>
      </c>
      <c r="AC882" t="n" s="32183">
        <v>0.054545843524406605</v>
      </c>
      <c r="AD882" t="n" s="32658">
        <v>0.26368106890181403</v>
      </c>
      <c r="AE882" t="n" s="33133">
        <v>0.058303479034719</v>
      </c>
      <c r="AF882" t="n" s="33608">
        <v>0.05786804189841299</v>
      </c>
      <c r="AG882" t="n" s="34083">
        <v>0.086674396200371</v>
      </c>
      <c r="AH882" t="n" s="34558">
        <v>-0.011372166713151</v>
      </c>
      <c r="AI882" t="n" s="35033">
        <v>9.24831548563E-4</v>
      </c>
      <c r="AJ882" t="n" s="35508">
        <v>0.37655971172491803</v>
      </c>
      <c r="AK882" t="n" s="35983">
        <v>0.11113135377294299</v>
      </c>
      <c r="AL882" t="n" s="36458">
        <v>0.0</v>
      </c>
      <c r="AM882" t="n" s="36933">
        <v>0.02807684405595</v>
      </c>
      <c r="AN882" t="n" s="37408">
        <v>-0.41541477011141</v>
      </c>
      <c r="AO882" t="n" s="37883">
        <v>1.0803832955881476</v>
      </c>
      <c r="AP882" t="n" s="38358">
        <v>-0.5239505052750181</v>
      </c>
      <c r="AQ882" t="n" s="38833">
        <v>0.5564327903131295</v>
      </c>
      <c r="AR882" t="n" s="39308">
        <v>1.6043338008631656</v>
      </c>
      <c r="AS882" t="n" s="39901">
        <v>0.0025213450311982956</v>
      </c>
      <c r="AT882" t="n" s="40494">
        <v>4.840162027095275E-4</v>
      </c>
      <c r="AU882" t="n" s="41087">
        <v>0.001951359386700241</v>
      </c>
      <c r="AV882" t="n" s="41680">
        <v>6.443276824007972E-4</v>
      </c>
      <c r="AW882" t="n" s="42273">
        <v>-2.3786072141065673E-5</v>
      </c>
      <c r="AX882" t="n" s="42866">
        <v>0.0011954121909413808</v>
      </c>
      <c r="AY882" t="n" s="43459">
        <v>9.466402789880109E-6</v>
      </c>
      <c r="AZ882" t="n" s="44052">
        <v>0.0042585816377465864</v>
      </c>
      <c r="BA882" t="n" s="44645">
        <v>-0.0026152495690277213</v>
      </c>
      <c r="BB882" t="n" s="45238">
        <v>2.5499845820518987E-4</v>
      </c>
      <c r="BC882" t="n" s="45831">
        <v>2.9108601826176134E-5</v>
      </c>
      <c r="BD882" t="n" s="46424">
        <v>-7.380526860967295E-7</v>
      </c>
      <c r="BE882" t="n" s="47017">
        <v>3.108916070800456E-6</v>
      </c>
      <c r="BF882" t="n" s="47610">
        <v>1.672699601972722E-5</v>
      </c>
      <c r="BG882" t="n" s="48203">
        <v>-3.9482401357752555E-6</v>
      </c>
      <c r="BH882" t="n" s="48796">
        <v>0.008689302868262576</v>
      </c>
      <c r="BI882" t="n" s="49389">
        <v>5.1274658180572754E-6</v>
      </c>
      <c r="BJ882" t="s" s="49864">
        <v>2560</v>
      </c>
      <c r="BK882" t="s" s="50339">
        <v>2565</v>
      </c>
      <c r="BL882" t="n" s="50814">
        <v>0.09625164419412613</v>
      </c>
      <c r="BM882" t="s" s="51289">
        <v>2577</v>
      </c>
      <c r="BN882" t="s" s="51764">
        <v>2565</v>
      </c>
      <c r="BO882" t="n" s="52239">
        <v>-0.029447387903928757</v>
      </c>
    </row>
    <row r="883" spans="1:23" x14ac:dyDescent="0.25">
      <c r="A883" s="116" t="str">
        <f>IF(ISBLANK(TBL_DATA[[#This Row],[Row.names]]), "",   DATE(YEAR(TBL_DATA[[#This Row],[Row.names]]), MONTH(TBL_DATA[[#This Row],[Row.names]]), DAY(TBL_DATA[[#This Row],[Row.names]])))</f>
        <v/>
      </c>
      <c r="B883" s="1067" t="s">
        <v>1010</v>
      </c>
      <c r="C883" s="2280" t="s">
        <v>2223</v>
      </c>
      <c r="D883" s="3493" t="n">
        <v>-0.004136670942229934</v>
      </c>
      <c r="E883" s="4706" t="n">
        <v>0.2163269581559728</v>
      </c>
      <c r="F883" s="5857" t="n">
        <v>0.02520136422529351</v>
      </c>
      <c r="G883" s="7008" t="n">
        <v>0.29837058157031476</v>
      </c>
      <c r="H883" s="8159" t="n">
        <v>0.42966957038659565</v>
      </c>
      <c r="I883" s="9310" t="n">
        <v>0.0028832946215734787</v>
      </c>
      <c r="J883" s="10461" t="n">
        <v>0.023718847313770164</v>
      </c>
      <c r="K883" s="11610" t="n">
        <v>0.7364847220108036</v>
      </c>
      <c r="L883" s="12759" t="n">
        <v>0.37478460733963337</v>
      </c>
      <c r="M883" s="13908" t="n">
        <v>0.003018843371570418</v>
      </c>
      <c r="N883" s="15057" t="n">
        <v>0.060607451188156226</v>
      </c>
      <c r="O883" s="16208" t="n">
        <v>0.03679050811184488</v>
      </c>
      <c r="P883" s="17421" t="n">
        <v>-0.018643888857470814</v>
      </c>
      <c r="Q883" s="18572" t="n">
        <v>-0.009641283096504239</v>
      </c>
      <c r="R883" s="19723" t="n">
        <v>-0.008357830715229948</v>
      </c>
      <c r="S883" s="20811" t="n">
        <v>0.015004509281269618</v>
      </c>
      <c r="T883" s="21899" t="n">
        <v>0.04759730701413436</v>
      </c>
      <c r="U883" s="22987" t="n">
        <v>0.3152386179498332</v>
      </c>
      <c r="V883" s="24075" t="n">
        <v>0.036163775116068386</v>
      </c>
      <c r="W883" s="25161" t="n">
        <v>0.05059954416637675</v>
      </c>
      <c r="X883" t="n" s="26247">
        <v>0.7147055514405031</v>
      </c>
      <c r="Y883" t="n" s="27396">
        <v>0.6554918537911784</v>
      </c>
      <c r="Z883" t="n" s="28547">
        <v>0.6121965430640992</v>
      </c>
      <c r="AA883" t="n" s="29758">
        <v>0.0</v>
      </c>
      <c r="AB883" t="n" s="30971">
        <v>0.0</v>
      </c>
      <c r="AC883" t="n" s="32184">
        <v>0.05325820541782148</v>
      </c>
      <c r="AD883" t="n" s="32659">
        <v>0.255179660408392</v>
      </c>
      <c r="AE883" t="n" s="33134">
        <v>0.057763961429322004</v>
      </c>
      <c r="AF883" t="n" s="33609">
        <v>0.05254941767371</v>
      </c>
      <c r="AG883" t="n" s="34084">
        <v>0.08772818390851</v>
      </c>
      <c r="AH883" t="n" s="34559">
        <v>-0.012860086938104</v>
      </c>
      <c r="AI883" t="n" s="35034">
        <v>8.78621290779E-4</v>
      </c>
      <c r="AJ883" t="n" s="35509">
        <v>0.37019956606122</v>
      </c>
      <c r="AK883" t="n" s="35984">
        <v>0.112496137242725</v>
      </c>
      <c r="AL883" t="n" s="36459">
        <v>0.0</v>
      </c>
      <c r="AM883" t="n" s="36934">
        <v>0.0278602701309</v>
      </c>
      <c r="AN883" t="n" s="37409">
        <v>-0.41870864872722</v>
      </c>
      <c r="AO883" t="n" s="37884">
        <v>1.0690243664786359</v>
      </c>
      <c r="AP883" t="n" s="38359">
        <v>-0.535937283998402</v>
      </c>
      <c r="AQ883" t="n" s="38834">
        <v>0.5330870824802338</v>
      </c>
      <c r="AR883" t="n" s="39309">
        <v>1.6049616504770379</v>
      </c>
      <c r="AS883" t="n" s="39902">
        <v>0.0024406251468496983</v>
      </c>
      <c r="AT883" t="n" s="40495">
        <v>4.6962689495168834E-4</v>
      </c>
      <c r="AU883" t="n" s="41088">
        <v>0.0018934875022288758</v>
      </c>
      <c r="AV883" t="n" s="41681">
        <v>6.24978558500414E-4</v>
      </c>
      <c r="AW883" t="n" s="42274">
        <v>-2.297638226277497E-5</v>
      </c>
      <c r="AX883" t="n" s="42867">
        <v>0.0011617509689828107</v>
      </c>
      <c r="AY883" t="n" s="43460">
        <v>9.128137524829913E-6</v>
      </c>
      <c r="AZ883" t="n" s="44053">
        <v>0.004125804337984576</v>
      </c>
      <c r="BA883" t="n" s="44646">
        <v>-0.002533704679295527</v>
      </c>
      <c r="BB883" t="n" s="45239">
        <v>2.474327939821058E-4</v>
      </c>
      <c r="BC883" t="n" s="45832">
        <v>2.8252207223442158E-5</v>
      </c>
      <c r="BD883" t="n" s="46425">
        <v>-7.306588351877259E-7</v>
      </c>
      <c r="BE883" t="n" s="47018">
        <v>3.077766962747163E-6</v>
      </c>
      <c r="BF883" t="n" s="47611">
        <v>1.6559397495992517E-5</v>
      </c>
      <c r="BG883" t="n" s="48204">
        <v>-3.908681512245648E-6</v>
      </c>
      <c r="BH883" t="n" s="48797">
        <v>0.008424331575120046</v>
      </c>
      <c r="BI883" t="n" s="49390">
        <v>5.076087438788105E-6</v>
      </c>
      <c r="BJ883" t="s" s="49865">
        <v>2560</v>
      </c>
      <c r="BK883" t="s" s="50340">
        <v>2565</v>
      </c>
      <c r="BL883" t="n" s="50815">
        <v>0.09483535587787628</v>
      </c>
      <c r="BM883" t="s" s="51290">
        <v>2577</v>
      </c>
      <c r="BN883" t="s" s="51765">
        <v>2565</v>
      </c>
      <c r="BO883" t="n" s="52240">
        <v>-0.029616404324769974</v>
      </c>
    </row>
    <row r="884" spans="1:23" x14ac:dyDescent="0.25">
      <c r="A884" s="116" t="str">
        <f>IF(ISBLANK(TBL_DATA[[#This Row],[Row.names]]), "",   DATE(YEAR(TBL_DATA[[#This Row],[Row.names]]), MONTH(TBL_DATA[[#This Row],[Row.names]]), DAY(TBL_DATA[[#This Row],[Row.names]])))</f>
        <v/>
      </c>
      <c r="B884" s="1068" t="s">
        <v>1011</v>
      </c>
      <c r="C884" s="2281" t="s">
        <v>2224</v>
      </c>
      <c r="D884" s="3494" t="n">
        <v>0.005802976133776111</v>
      </c>
      <c r="E884" s="4707" t="n">
        <v>0.22338527446502043</v>
      </c>
      <c r="F884" s="5858" t="n">
        <v>0.015410683335332687</v>
      </c>
      <c r="G884" s="7009" t="n">
        <v>0.30387350976735905</v>
      </c>
      <c r="H884" s="8160" t="n">
        <v>0.4518019819468216</v>
      </c>
      <c r="I884" s="9311" t="n">
        <v>0.0028541959786603124</v>
      </c>
      <c r="J884" s="10462" t="n">
        <v>0.020136651941899064</v>
      </c>
      <c r="K884" s="11611" t="n">
        <v>0.759009800266474</v>
      </c>
      <c r="L884" s="12760" t="n">
        <v>0.3882742276966514</v>
      </c>
      <c r="M884" s="13909" t="n">
        <v>0.0030150425695352812</v>
      </c>
      <c r="N884" s="15058" t="n">
        <v>0.061194914139215274</v>
      </c>
      <c r="O884" s="16209" t="n">
        <v>0.03679050811184488</v>
      </c>
      <c r="P884" s="17422" t="n">
        <v>-0.012949102765775322</v>
      </c>
      <c r="Q884" s="18573" t="n">
        <v>-0.00970673448727648</v>
      </c>
      <c r="R884" s="19724" t="n">
        <v>-0.00841084170950529</v>
      </c>
      <c r="S884" s="20812" t="n">
        <v>0.009548825800011596</v>
      </c>
      <c r="T884" s="21900" t="n">
        <v>0.04728734696072746</v>
      </c>
      <c r="U884" s="22988" t="n">
        <v>0.201931941919727</v>
      </c>
      <c r="V884" s="24076" t="n">
        <v>0.03610519617316754</v>
      </c>
      <c r="W884" s="25162" t="n">
        <v>0.050595383308574694</v>
      </c>
      <c r="X884" t="n" s="26248">
        <v>0.7136065350659886</v>
      </c>
      <c r="Y884" t="n" s="27397">
        <v>0.6721621693808881</v>
      </c>
      <c r="Z884" t="n" s="28548">
        <v>0.6231165442328195</v>
      </c>
      <c r="AA884" t="n" s="29759">
        <v>0.0</v>
      </c>
      <c r="AB884" t="n" s="30972">
        <v>0.0</v>
      </c>
      <c r="AC884" t="n" s="32185">
        <v>0.0547052569630971</v>
      </c>
      <c r="AD884" t="n" s="32660">
        <v>0.257354827952186</v>
      </c>
      <c r="AE884" t="n" s="33135">
        <v>0.060969992144008</v>
      </c>
      <c r="AF884" t="n" s="33610">
        <v>0.052102827313059</v>
      </c>
      <c r="AG884" t="n" s="34085">
        <v>0.087594086320657</v>
      </c>
      <c r="AH884" t="n" s="34560">
        <v>-0.013108189328834</v>
      </c>
      <c r="AI884" t="n" s="35035">
        <v>8.13758338698E-4</v>
      </c>
      <c r="AJ884" t="n" s="35510">
        <v>0.363533010885628</v>
      </c>
      <c r="AK884" t="n" s="35985">
        <v>0.121935525070516</v>
      </c>
      <c r="AL884" t="n" s="36460">
        <v>0.0</v>
      </c>
      <c r="AM884" t="n" s="36935">
        <v>0.027837406880438</v>
      </c>
      <c r="AN884" t="n" s="37410">
        <v>-0.420304797958908</v>
      </c>
      <c r="AO884" t="n" s="37885">
        <v>1.0757768693923446</v>
      </c>
      <c r="AP884" t="n" s="38360">
        <v>-0.537048421774897</v>
      </c>
      <c r="AQ884" t="n" s="38835">
        <v>0.5387284476174476</v>
      </c>
      <c r="AR884" t="n" s="39310">
        <v>1.6128252911672416</v>
      </c>
      <c r="AS884" t="n" s="39903">
        <v>0.002589114568183729</v>
      </c>
      <c r="AT884" t="n" s="40496">
        <v>4.909814143763621E-4</v>
      </c>
      <c r="AU884" t="n" s="41089">
        <v>0.0018059766465549855</v>
      </c>
      <c r="AV884" t="n" s="41682">
        <v>5.559613634328304E-4</v>
      </c>
      <c r="AW884" t="n" s="42275">
        <v>-2.9220024898077484E-5</v>
      </c>
      <c r="AX884" t="n" s="42868">
        <v>0.0011750768405512262</v>
      </c>
      <c r="AY884" t="n" s="43461">
        <v>1.3088181647779984E-5</v>
      </c>
      <c r="AZ884" t="n" s="44054">
        <v>0.004222403960654527</v>
      </c>
      <c r="BA884" t="n" s="44647">
        <v>-0.002761560629170753</v>
      </c>
      <c r="BB884" t="n" s="45240">
        <v>2.562044372067206E-4</v>
      </c>
      <c r="BC884" t="n" s="45833">
        <v>2.5891562558253036E-5</v>
      </c>
      <c r="BD884" t="n" s="46426">
        <v>-2.1326869768534107E-7</v>
      </c>
      <c r="BE884" t="n" s="47019">
        <v>8.984748703148949E-7</v>
      </c>
      <c r="BF884" t="n" s="47612">
        <v>4.834278304839427E-6</v>
      </c>
      <c r="BG884" t="n" s="48205">
        <v>-1.1410418247543608E-6</v>
      </c>
      <c r="BH884" t="n" s="48798">
        <v>0.008338057893765313</v>
      </c>
      <c r="BI884" t="n" s="49391">
        <v>1.481984679556303E-6</v>
      </c>
      <c r="BJ884" t="s" s="49866">
        <v>2560</v>
      </c>
      <c r="BK884" t="s" s="50341">
        <v>2565</v>
      </c>
      <c r="BL884" t="n" s="50816">
        <v>0.09373211860656738</v>
      </c>
      <c r="BM884" t="s" s="51291">
        <v>2577</v>
      </c>
      <c r="BN884" t="s" s="51766">
        <v>2565</v>
      </c>
      <c r="BO884" t="n" s="52241">
        <v>-0.029874753206968307</v>
      </c>
    </row>
    <row r="885" spans="1:23" x14ac:dyDescent="0.25">
      <c r="A885" s="116" t="str">
        <f>IF(ISBLANK(TBL_DATA[[#This Row],[Row.names]]), "",   DATE(YEAR(TBL_DATA[[#This Row],[Row.names]]), MONTH(TBL_DATA[[#This Row],[Row.names]]), DAY(TBL_DATA[[#This Row],[Row.names]])))</f>
        <v/>
      </c>
      <c r="B885" s="1069" t="s">
        <v>1012</v>
      </c>
      <c r="C885" s="2282" t="s">
        <v>2225</v>
      </c>
      <c r="D885" s="3495" t="n">
        <v>0.0025114647600457136</v>
      </c>
      <c r="E885" s="4708" t="n">
        <v>0.22645776346979818</v>
      </c>
      <c r="F885" s="5859" t="n">
        <v>0.0299026902848345</v>
      </c>
      <c r="G885" s="7010" t="n">
        <v>0.3093534324202989</v>
      </c>
      <c r="H885" s="8161" t="n">
        <v>0.4534186043086358</v>
      </c>
      <c r="I885" s="9312" t="n">
        <v>0.0028528592345138364</v>
      </c>
      <c r="J885" s="10463" t="n">
        <v>0.04054808340786975</v>
      </c>
      <c r="K885" s="11612" t="n">
        <v>0.7719220881761126</v>
      </c>
      <c r="L885" s="12761" t="n">
        <v>0.3856585390605353</v>
      </c>
      <c r="M885" s="13910" t="n">
        <v>0.003024529562147575</v>
      </c>
      <c r="N885" s="15059" t="n">
        <v>0.06125664274675723</v>
      </c>
      <c r="O885" s="16210" t="n">
        <v>0.03679050811184488</v>
      </c>
      <c r="P885" s="17423" t="n">
        <v>-0.01047015922100003</v>
      </c>
      <c r="Q885" s="18574" t="n">
        <v>-0.009708615711788826</v>
      </c>
      <c r="R885" s="19725" t="n">
        <v>-0.008411415739493047</v>
      </c>
      <c r="S885" s="20813" t="n">
        <v>0.011520653680932247</v>
      </c>
      <c r="T885" s="21901" t="n">
        <v>0.04734830280530571</v>
      </c>
      <c r="U885" s="22989" t="n">
        <v>0.24331714123534068</v>
      </c>
      <c r="V885" s="24077" t="n">
        <v>0.040160263511758165</v>
      </c>
      <c r="W885" s="25163" t="n">
        <v>0.05074896752971591</v>
      </c>
      <c r="X885" t="n" s="26249">
        <v>0.7913513410542281</v>
      </c>
      <c r="Y885" t="n" s="27398">
        <v>0.673363649381696</v>
      </c>
      <c r="Z885" t="n" s="28549">
        <v>0.6210141214662799</v>
      </c>
      <c r="AA885" t="n" s="29760">
        <v>0.0</v>
      </c>
      <c r="AB885" t="n" s="30973">
        <v>0.0</v>
      </c>
      <c r="AC885" t="n" s="32186">
        <v>0.05814634506724169</v>
      </c>
      <c r="AD885" t="n" s="32661">
        <v>0.260277736833509</v>
      </c>
      <c r="AE885" t="n" s="33136">
        <v>0.062628972706357</v>
      </c>
      <c r="AF885" t="n" s="33611">
        <v>0.050685865972016006</v>
      </c>
      <c r="AG885" t="n" s="34086">
        <v>0.090289894284072</v>
      </c>
      <c r="AH885" t="n" s="34561">
        <v>-0.005065476035741</v>
      </c>
      <c r="AI885" t="n" s="35036">
        <v>8.19597891124E-4</v>
      </c>
      <c r="AJ885" t="n" s="35511">
        <v>0.356167507465816</v>
      </c>
      <c r="AK885" t="n" s="35986">
        <v>0.11642320408503301</v>
      </c>
      <c r="AL885" t="n" s="36461">
        <v>0.0</v>
      </c>
      <c r="AM885" t="n" s="36936">
        <v>0.027521116575754</v>
      </c>
      <c r="AN885" t="n" s="37411">
        <v>-0.41392197963683697</v>
      </c>
      <c r="AO885" t="n" s="37886">
        <v>1.0674389661593973</v>
      </c>
      <c r="AP885" t="n" s="38361">
        <v>-0.521612526018294</v>
      </c>
      <c r="AQ885" t="n" s="38836">
        <v>0.5458264401411033</v>
      </c>
      <c r="AR885" t="n" s="39311">
        <v>1.5890514921776913</v>
      </c>
      <c r="AS885" t="n" s="39904">
        <v>0.0025140188834847583</v>
      </c>
      <c r="AT885" t="n" s="40497">
        <v>4.716572345652421E-4</v>
      </c>
      <c r="AU885" t="n" s="41090">
        <v>0.0019128497450125253</v>
      </c>
      <c r="AV885" t="n" s="41683">
        <v>4.959031386544076E-4</v>
      </c>
      <c r="AW885" t="n" s="42276">
        <v>-4.2036277609111055E-5</v>
      </c>
      <c r="AX885" t="n" s="42869">
        <v>0.0011683062526728076</v>
      </c>
      <c r="AY885" t="n" s="43462">
        <v>7.953667186763448E-6</v>
      </c>
      <c r="AZ885" t="n" s="44055">
        <v>0.004331538601697926</v>
      </c>
      <c r="BA885" t="n" s="44648">
        <v>-0.002906632082049934</v>
      </c>
      <c r="BB885" t="n" s="45241">
        <v>2.4901451584480425E-4</v>
      </c>
      <c r="BC885" t="n" s="45834">
        <v>2.5613368625783493E-5</v>
      </c>
      <c r="BD885" t="n" s="46427">
        <v>-6.595089751840318E-7</v>
      </c>
      <c r="BE885" t="n" s="47020">
        <v>2.778061925721432E-6</v>
      </c>
      <c r="BF885" t="n" s="47613">
        <v>1.4946887123540967E-5</v>
      </c>
      <c r="BG885" t="n" s="48206">
        <v>-3.528064169849189E-6</v>
      </c>
      <c r="BH885" t="n" s="48799">
        <v>0.008210067880127712</v>
      </c>
      <c r="BI885" t="n" s="49392">
        <v>4.581792054032259E-6</v>
      </c>
      <c r="BJ885" t="s" s="49867">
        <v>2560</v>
      </c>
      <c r="BK885" t="s" s="50342">
        <v>2565</v>
      </c>
      <c r="BL885" t="n" s="50817">
        <v>0.09105636179447174</v>
      </c>
      <c r="BM885" t="s" s="51292">
        <v>2577</v>
      </c>
      <c r="BN885" t="s" s="51767">
        <v>2565</v>
      </c>
      <c r="BO885" t="n" s="52242">
        <v>-0.030077990144491196</v>
      </c>
    </row>
    <row r="886" spans="1:23" x14ac:dyDescent="0.25">
      <c r="A886" s="116" t="str">
        <f>IF(ISBLANK(TBL_DATA[[#This Row],[Row.names]]), "",   DATE(YEAR(TBL_DATA[[#This Row],[Row.names]]), MONTH(TBL_DATA[[#This Row],[Row.names]]), DAY(TBL_DATA[[#This Row],[Row.names]])))</f>
        <v/>
      </c>
      <c r="B886" s="1070" t="s">
        <v>1013</v>
      </c>
      <c r="C886" s="2283" t="s">
        <v>2226</v>
      </c>
      <c r="D886" s="3496" t="n">
        <v>-0.0025022068772628508</v>
      </c>
      <c r="E886" s="4709" t="n">
        <v>0.22338891241937153</v>
      </c>
      <c r="F886" s="5860" t="n">
        <v>0.024005493736843464</v>
      </c>
      <c r="G886" s="7011" t="n">
        <v>0.31102181370600335</v>
      </c>
      <c r="H886" s="8162" t="n">
        <v>0.4488184870815502</v>
      </c>
      <c r="I886" s="9313" t="n">
        <v>0.0028783741647296942</v>
      </c>
      <c r="J886" s="10464" t="n">
        <v>0.03764798825641957</v>
      </c>
      <c r="K886" s="11613" t="n">
        <v>0.7913199197291179</v>
      </c>
      <c r="L886" s="12762" t="n">
        <v>0.3898164106021844</v>
      </c>
      <c r="M886" s="13911" t="n">
        <v>0.003028518202869496</v>
      </c>
      <c r="N886" s="15060" t="n">
        <v>0.0615460516636347</v>
      </c>
      <c r="O886" s="16211" t="n">
        <v>0.03712930977212221</v>
      </c>
      <c r="P886" s="17424" t="n">
        <v>-0.012946167593854141</v>
      </c>
      <c r="Q886" s="18575" t="n">
        <v>-0.009798834988295833</v>
      </c>
      <c r="R886" s="19726" t="n">
        <v>-0.008495506354321555</v>
      </c>
      <c r="S886" s="20814" t="n">
        <v>0.0029317759825964185</v>
      </c>
      <c r="T886" s="21902" t="n">
        <v>0.047714107379241096</v>
      </c>
      <c r="U886" s="22990" t="n">
        <v>0.06144463647394862</v>
      </c>
      <c r="V886" s="24078" t="n">
        <v>0.03278717925472696</v>
      </c>
      <c r="W886" s="25164" t="n">
        <v>0.051040623407292214</v>
      </c>
      <c r="X886" t="n" s="26250">
        <v>0.642374192671844</v>
      </c>
      <c r="Y886" t="n" s="27399">
        <v>0.6699391667021344</v>
      </c>
      <c r="Z886" t="n" s="28550">
        <v>0.624352793380621</v>
      </c>
      <c r="AA886" t="n" s="29761">
        <v>0.0</v>
      </c>
      <c r="AB886" t="n" s="30974">
        <v>0.0</v>
      </c>
      <c r="AC886" t="n" s="32187">
        <v>0.05671079121637974</v>
      </c>
      <c r="AD886" t="n" s="32662">
        <v>0.256405853350707</v>
      </c>
      <c r="AE886" t="n" s="33137">
        <v>0.062506971016004</v>
      </c>
      <c r="AF886" t="n" s="33612">
        <v>0.049998084621079006</v>
      </c>
      <c r="AG886" t="n" s="34087">
        <v>0.090431885868924</v>
      </c>
      <c r="AH886" t="n" s="34562">
        <v>-0.005046482517316</v>
      </c>
      <c r="AI886" t="n" s="35037">
        <v>7.9919594258E-4</v>
      </c>
      <c r="AJ886" t="n" s="35512">
        <v>0.349227751887939</v>
      </c>
      <c r="AK886" t="n" s="35987">
        <v>0.11508350108393599</v>
      </c>
      <c r="AL886" t="n" s="36462">
        <v>0.0</v>
      </c>
      <c r="AM886" t="n" s="36937">
        <v>0.027456980159242</v>
      </c>
      <c r="AN886" t="n" s="37412">
        <v>-0.408780334111799</v>
      </c>
      <c r="AO886" t="n" s="37887">
        <v>1.0580894868790367</v>
      </c>
      <c r="AP886" t="n" s="38362">
        <v>-0.520006079577741</v>
      </c>
      <c r="AQ886" t="n" s="38837">
        <v>0.5380834073012957</v>
      </c>
      <c r="AR886" t="n" s="39312">
        <v>1.5780955664567777</v>
      </c>
      <c r="AS886" t="n" s="39905">
        <v>0.0024303850214542426</v>
      </c>
      <c r="AT886" t="n" s="40498">
        <v>4.380474303159813E-4</v>
      </c>
      <c r="AU886" t="n" s="41091">
        <v>0.001961137839825663</v>
      </c>
      <c r="AV886" t="n" s="41684">
        <v>4.53098671915665E-4</v>
      </c>
      <c r="AW886" t="n" s="42277">
        <v>-4.4921313849356645E-5</v>
      </c>
      <c r="AX886" t="n" s="42870">
        <v>0.0012046020820649667</v>
      </c>
      <c r="AY886" t="n" s="43463">
        <v>9.61898853870454E-6</v>
      </c>
      <c r="AZ886" t="n" s="44056">
        <v>0.004307687748039118</v>
      </c>
      <c r="BA886" t="n" s="44649">
        <v>-0.0028652861964147316</v>
      </c>
      <c r="BB886" t="n" s="45242">
        <v>2.3549270867367626E-4</v>
      </c>
      <c r="BC886" t="n" s="45835">
        <v>2.324406633932227E-5</v>
      </c>
      <c r="BD886" t="n" s="46428">
        <v>-1.1014753015634462E-7</v>
      </c>
      <c r="BE886" t="n" s="47021">
        <v>4.6410484418826803E-7</v>
      </c>
      <c r="BF886" t="n" s="47614">
        <v>2.4972391451179227E-6</v>
      </c>
      <c r="BG886" t="n" s="48207">
        <v>-5.894037542748775E-7</v>
      </c>
      <c r="BH886" t="n" s="48800">
        <v>0.008150079654104867</v>
      </c>
      <c r="BI886" t="n" s="49393">
        <v>7.656000935066564E-7</v>
      </c>
      <c r="BJ886" t="s" s="49868">
        <v>2560</v>
      </c>
      <c r="BK886" t="s" s="50343">
        <v>2565</v>
      </c>
      <c r="BL886" t="n" s="50818">
        <v>0.09078110754489899</v>
      </c>
      <c r="BM886" t="s" s="51293">
        <v>2577</v>
      </c>
      <c r="BN886" t="s" s="51768">
        <v>2565</v>
      </c>
      <c r="BO886" t="n" s="52243">
        <v>-0.03027108684182167</v>
      </c>
    </row>
    <row r="887" spans="1:23" x14ac:dyDescent="0.25">
      <c r="A887" s="116" t="str">
        <f>IF(ISBLANK(TBL_DATA[[#This Row],[Row.names]]), "",   DATE(YEAR(TBL_DATA[[#This Row],[Row.names]]), MONTH(TBL_DATA[[#This Row],[Row.names]]), DAY(TBL_DATA[[#This Row],[Row.names]])))</f>
        <v/>
      </c>
      <c r="B887" s="1071" t="s">
        <v>1014</v>
      </c>
      <c r="C887" s="2284" t="s">
        <v>2227</v>
      </c>
      <c r="D887" s="3497" t="n">
        <v>0.0030977973599987095</v>
      </c>
      <c r="E887" s="4710" t="n">
        <v>0.22717872336251577</v>
      </c>
      <c r="F887" s="5861" t="n">
        <v>0.04164160239037118</v>
      </c>
      <c r="G887" s="7012" t="n">
        <v>0.3406623010826807</v>
      </c>
      <c r="H887" s="8163" t="n">
        <v>0.5201627242506844</v>
      </c>
      <c r="I887" s="9314" t="n">
        <v>0.002687527566136491</v>
      </c>
      <c r="J887" s="10465" t="n">
        <v>0.05676913209254941</v>
      </c>
      <c r="K887" s="11614" t="n">
        <v>0.835566951526258</v>
      </c>
      <c r="L887" s="12763" t="n">
        <v>0.42896145021887355</v>
      </c>
      <c r="M887" s="13912" t="n">
        <v>0.002931829092319088</v>
      </c>
      <c r="N887" s="15061" t="n">
        <v>0.0615894330870544</v>
      </c>
      <c r="O887" s="16212" t="n">
        <v>0.03694455358863633</v>
      </c>
      <c r="P887" s="17425" t="n">
        <v>-0.009888474837649985</v>
      </c>
      <c r="Q887" s="18576" t="n">
        <v>-0.00972752862580808</v>
      </c>
      <c r="R887" s="19727" t="n">
        <v>-0.008423281326057571</v>
      </c>
      <c r="S887" s="20815" t="n">
        <v>-0.003586240143666819</v>
      </c>
      <c r="T887" s="21903" t="n">
        <v>0.04775139079537097</v>
      </c>
      <c r="U887" s="22991" t="n">
        <v>-0.07510231815100284</v>
      </c>
      <c r="V887" s="24079" t="n">
        <v>0.02730479041028122</v>
      </c>
      <c r="W887" s="25165" t="n">
        <v>0.05090431081215624</v>
      </c>
      <c r="X887" t="n" s="26251">
        <v>0.5363944619747348</v>
      </c>
      <c r="Y887" t="n" s="27400">
        <v>0.7212230752344829</v>
      </c>
      <c r="Z887" t="n" s="28551">
        <v>0.6549514869201178</v>
      </c>
      <c r="AA887" t="n" s="29762">
        <v>0.0</v>
      </c>
      <c r="AB887" t="n" s="30975">
        <v>0.0</v>
      </c>
      <c r="AC887" t="n" s="32188">
        <v>0.05575417482809154</v>
      </c>
      <c r="AD887" t="n" s="32663">
        <v>0.259779295447807</v>
      </c>
      <c r="AE887" t="n" s="33138">
        <v>0.056880738176675</v>
      </c>
      <c r="AF887" t="n" s="33613">
        <v>0.04716145367112601</v>
      </c>
      <c r="AG887" t="n" s="34088">
        <v>0.092279480326875</v>
      </c>
      <c r="AH887" t="n" s="34563">
        <v>-0.005081605686336</v>
      </c>
      <c r="AI887" t="n" s="35038">
        <v>7.79053160131E-4</v>
      </c>
      <c r="AJ887" t="n" s="35513">
        <v>0.343072880092109</v>
      </c>
      <c r="AK887" t="n" s="35988">
        <v>0.11870257899927199</v>
      </c>
      <c r="AL887" t="n" s="36463">
        <v>0.0</v>
      </c>
      <c r="AM887" t="n" s="36938">
        <v>0.024809072459544</v>
      </c>
      <c r="AN887" t="n" s="37413">
        <v>-0.39749877843650494</v>
      </c>
      <c r="AO887" t="n" s="37888">
        <v>1.053569557000409</v>
      </c>
      <c r="AP887" t="n" s="38363">
        <v>-0.512685388789711</v>
      </c>
      <c r="AQ887" t="n" s="38838">
        <v>0.5408841682106981</v>
      </c>
      <c r="AR887" t="n" s="39313">
        <v>1.5662549457901203</v>
      </c>
      <c r="AS887" t="n" s="39906">
        <v>0.0023721589352593353</v>
      </c>
      <c r="AT887" t="n" s="40499">
        <v>4.2226795385772765E-4</v>
      </c>
      <c r="AU887" t="n" s="41092">
        <v>0.0019117016108859796</v>
      </c>
      <c r="AV887" t="n" s="41685">
        <v>4.4100713421981315E-4</v>
      </c>
      <c r="AW887" t="n" s="42278">
        <v>-4.4183676530848216E-5</v>
      </c>
      <c r="AX887" t="n" s="42871">
        <v>0.001165711176244093</v>
      </c>
      <c r="AY887" t="n" s="43464">
        <v>1.0474736329426102E-5</v>
      </c>
      <c r="AZ887" t="n" s="44057">
        <v>0.004179873285691271</v>
      </c>
      <c r="BA887" t="n" s="44650">
        <v>-0.002784589922209988</v>
      </c>
      <c r="BB887" t="n" s="45243">
        <v>2.3084646359109806E-4</v>
      </c>
      <c r="BC887" t="n" s="45836">
        <v>2.2086075455805038E-5</v>
      </c>
      <c r="BD887" t="n" s="46429">
        <v>8.205201478469501E-8</v>
      </c>
      <c r="BE887" t="n" s="47022">
        <v>-3.4545819579416834E-7</v>
      </c>
      <c r="BF887" t="n" s="47615">
        <v>-1.8584090519443051E-6</v>
      </c>
      <c r="BG887" t="n" s="48208">
        <v>4.3871859108560573E-7</v>
      </c>
      <c r="BH887" t="n" s="48801">
        <v>0.007929606408411973</v>
      </c>
      <c r="BI887" t="n" s="49394">
        <v>-5.695389763936469E-7</v>
      </c>
      <c r="BJ887" t="s" s="49869">
        <v>2560</v>
      </c>
      <c r="BK887" t="s" s="50344">
        <v>2565</v>
      </c>
      <c r="BL887" t="n" s="50819">
        <v>0.09191132336854935</v>
      </c>
      <c r="BM887" t="s" s="51294">
        <v>2577</v>
      </c>
      <c r="BN887" t="s" s="51769">
        <v>2565</v>
      </c>
      <c r="BO887" t="n" s="52244">
        <v>-0.025254342705011368</v>
      </c>
    </row>
    <row r="888" spans="1:23" x14ac:dyDescent="0.25">
      <c r="A888" s="116" t="str">
        <f>IF(ISBLANK(TBL_DATA[[#This Row],[Row.names]]), "",   DATE(YEAR(TBL_DATA[[#This Row],[Row.names]]), MONTH(TBL_DATA[[#This Row],[Row.names]]), DAY(TBL_DATA[[#This Row],[Row.names]])))</f>
        <v/>
      </c>
      <c r="B888" s="1072" t="s">
        <v>1015</v>
      </c>
      <c r="C888" s="2285" t="s">
        <v>2228</v>
      </c>
      <c r="D888" s="3498" t="n">
        <v>0.0025680956935735613</v>
      </c>
      <c r="E888" s="4711" t="n">
        <v>0.23033023575722833</v>
      </c>
      <c r="F888" s="5862" t="n">
        <v>0.06491537529711855</v>
      </c>
      <c r="G888" s="7013" t="n">
        <v>0.3325194024005787</v>
      </c>
      <c r="H888" s="8164" t="n">
        <v>0.4971664183822531</v>
      </c>
      <c r="I888" s="9315" t="n">
        <v>0.002738521098558194</v>
      </c>
      <c r="J888" s="10466" t="n">
        <v>0.06983910259847392</v>
      </c>
      <c r="K888" s="11615" t="n">
        <v>0.8312834719643521</v>
      </c>
      <c r="L888" s="12764" t="n">
        <v>0.4277016817123154</v>
      </c>
      <c r="M888" s="13913" t="n">
        <v>0.002921562550621344</v>
      </c>
      <c r="N888" s="15062" t="n">
        <v>0.06130617555579733</v>
      </c>
      <c r="O888" s="16213" t="n">
        <v>0.03646498754504635</v>
      </c>
      <c r="P888" s="17426" t="n">
        <v>-0.007345773693722801</v>
      </c>
      <c r="Q888" s="18577" t="n">
        <v>-0.00959249713798002</v>
      </c>
      <c r="R888" s="19728" t="n">
        <v>-0.00829424823522326</v>
      </c>
      <c r="S888" s="20816" t="n">
        <v>0.01447020517395714</v>
      </c>
      <c r="T888" s="21904" t="n">
        <v>0.047723282452568704</v>
      </c>
      <c r="U888" s="22992" t="n">
        <v>0.3032106014153325</v>
      </c>
      <c r="V888" s="24080" t="n">
        <v>0.04004828503365365</v>
      </c>
      <c r="W888" s="25166" t="n">
        <v>0.05042056508191725</v>
      </c>
      <c r="X888" t="n" s="26252">
        <v>0.794284732203775</v>
      </c>
      <c r="Y888" t="n" s="27401">
        <v>0.7051002895916673</v>
      </c>
      <c r="Z888" t="n" s="28552">
        <v>0.6539890532052621</v>
      </c>
      <c r="AA888" t="n" s="29763">
        <v>0.0</v>
      </c>
      <c r="AB888" t="n" s="30976">
        <v>0.0</v>
      </c>
      <c r="AC888" t="n" s="32189">
        <v>0.0550134386864606</v>
      </c>
      <c r="AD888" t="n" s="32664">
        <v>0.260436267762809</v>
      </c>
      <c r="AE888" t="n" s="33139">
        <v>0.056829668712286</v>
      </c>
      <c r="AF888" t="n" s="33614">
        <v>0.046187308376472995</v>
      </c>
      <c r="AG888" t="n" s="34089">
        <v>0.09241371431397</v>
      </c>
      <c r="AH888" t="n" s="34564">
        <v>-0.005059089496081</v>
      </c>
      <c r="AI888" t="n" s="35039">
        <v>8.25584732365E-4</v>
      </c>
      <c r="AJ888" t="n" s="35514">
        <v>0.338588612929479</v>
      </c>
      <c r="AK888" t="n" s="35989">
        <v>0.119254727973946</v>
      </c>
      <c r="AL888" t="n" s="36464">
        <v>0.0</v>
      </c>
      <c r="AM888" t="n" s="36939">
        <v>0.024699471574154</v>
      </c>
      <c r="AN888" t="n" s="37414">
        <v>-0.3764726491361391</v>
      </c>
      <c r="AO888" t="n" s="37889">
        <v>1.04815134464159</v>
      </c>
      <c r="AP888" t="n" s="38364">
        <v>-0.49044772689832805</v>
      </c>
      <c r="AQ888" t="n" s="38839">
        <v>0.5577036177432619</v>
      </c>
      <c r="AR888" t="n" s="39314">
        <v>1.538599071539918</v>
      </c>
      <c r="AS888" t="n" s="39907">
        <v>0.0025129321762143485</v>
      </c>
      <c r="AT888" t="n" s="40500">
        <v>4.32105318822017E-4</v>
      </c>
      <c r="AU888" t="n" s="41093">
        <v>0.001834462804488298</v>
      </c>
      <c r="AV888" t="n" s="41686">
        <v>4.752434250734487E-4</v>
      </c>
      <c r="AW888" t="n" s="42279">
        <v>-4.496670868279674E-5</v>
      </c>
      <c r="AX888" t="n" s="42872">
        <v>0.0011752309532528811</v>
      </c>
      <c r="AY888" t="n" s="43465">
        <v>7.037195958246659E-6</v>
      </c>
      <c r="AZ888" t="n" s="44058">
        <v>0.004177859245355499</v>
      </c>
      <c r="BA888" t="n" s="44651">
        <v>-0.002937790737967872</v>
      </c>
      <c r="BB888" t="n" s="45244">
        <v>2.0778232125891527E-4</v>
      </c>
      <c r="BC888" t="n" s="45837">
        <v>2.200849576826096E-5</v>
      </c>
      <c r="BD888" t="n" s="46430">
        <v>-4.4777145386355006E-7</v>
      </c>
      <c r="BE888" t="n" s="47023">
        <v>1.8861872802763649E-6</v>
      </c>
      <c r="BF888" t="n" s="47616">
        <v>1.014835739495334E-5</v>
      </c>
      <c r="BG888" t="n" s="48209">
        <v>-2.395408021264074E-6</v>
      </c>
      <c r="BH888" t="n" s="48802">
        <v>0.007849602240447803</v>
      </c>
      <c r="BI888" t="n" s="49395">
        <v>3.1108838933400927E-6</v>
      </c>
      <c r="BJ888" t="s" s="49870">
        <v>2560</v>
      </c>
      <c r="BK888" t="s" s="50345">
        <v>2565</v>
      </c>
      <c r="BL888" t="n" s="50820">
        <v>0.090985007584095</v>
      </c>
      <c r="BM888" t="s" s="51295">
        <v>2577</v>
      </c>
      <c r="BN888" t="s" s="51770">
        <v>2565</v>
      </c>
      <c r="BO888" t="n" s="52245">
        <v>-0.02501772902905941</v>
      </c>
    </row>
    <row r="889" spans="1:23" x14ac:dyDescent="0.25">
      <c r="A889" s="116" t="str">
        <f>IF(ISBLANK(TBL_DATA[[#This Row],[Row.names]]), "",   DATE(YEAR(TBL_DATA[[#This Row],[Row.names]]), MONTH(TBL_DATA[[#This Row],[Row.names]]), DAY(TBL_DATA[[#This Row],[Row.names]])))</f>
        <v/>
      </c>
      <c r="B889" s="1073" t="s">
        <v>1016</v>
      </c>
      <c r="C889" s="2286" t="s">
        <v>2229</v>
      </c>
      <c r="D889" s="3499" t="n">
        <v>9.172717123129049E-4</v>
      </c>
      <c r="E889" s="4712" t="n">
        <v>0.23145878287929178</v>
      </c>
      <c r="F889" s="5863" t="n">
        <v>0.04833817237992144</v>
      </c>
      <c r="G889" s="7014" t="n">
        <v>0.319780369706092</v>
      </c>
      <c r="H889" s="8165" t="n">
        <v>0.48170726691529664</v>
      </c>
      <c r="I889" s="9316" t="n">
        <v>0.0026753129312199276</v>
      </c>
      <c r="J889" s="10467" t="n">
        <v>0.05193232516883306</v>
      </c>
      <c r="K889" s="11616" t="n">
        <v>0.7934410033295525</v>
      </c>
      <c r="L889" s="12765" t="n">
        <v>0.4070679806319715</v>
      </c>
      <c r="M889" s="13914" t="n">
        <v>0.0028614718687966466</v>
      </c>
      <c r="N889" s="15063" t="n">
        <v>0.058991209316811004</v>
      </c>
      <c r="O889" s="16214" t="n">
        <v>0.03646498754504635</v>
      </c>
      <c r="P889" s="17427" t="n">
        <v>-0.006435240051824165</v>
      </c>
      <c r="Q889" s="18578" t="n">
        <v>-0.00933269852464265</v>
      </c>
      <c r="R889" s="19729" t="n">
        <v>-0.008083472454454323</v>
      </c>
      <c r="S889" s="20817" t="n">
        <v>0.018214572844280186</v>
      </c>
      <c r="T889" s="21905" t="n">
        <v>0.04765674305274197</v>
      </c>
      <c r="U889" s="22993" t="n">
        <v>0.3822034758884387</v>
      </c>
      <c r="V889" s="24081" t="n">
        <v>0.04357626404402026</v>
      </c>
      <c r="W889" s="25167" t="n">
        <v>0.05034235299097531</v>
      </c>
      <c r="X889" t="n" s="26253">
        <v>0.8655984763332779</v>
      </c>
      <c r="Y889" t="n" s="27402">
        <v>0.6940513431406184</v>
      </c>
      <c r="Z889" t="n" s="28553">
        <v>0.6380187933219299</v>
      </c>
      <c r="AA889" t="n" s="29764">
        <v>0.0</v>
      </c>
      <c r="AB889" t="n" s="30977">
        <v>0.0</v>
      </c>
      <c r="AC889" t="n" s="32190">
        <v>0.0538074977189107</v>
      </c>
      <c r="AD889" t="n" s="32665">
        <v>0.259469156776869</v>
      </c>
      <c r="AE889" t="n" s="33140">
        <v>0.056767599108265</v>
      </c>
      <c r="AF889" t="n" s="33615">
        <v>0.04706259591135101</v>
      </c>
      <c r="AG889" t="n" s="34090">
        <v>0.09309637747704701</v>
      </c>
      <c r="AH889" t="n" s="34565">
        <v>-0.00513868592699</v>
      </c>
      <c r="AI889" t="n" s="35040">
        <v>7.62105118381E-4</v>
      </c>
      <c r="AJ889" t="n" s="35515">
        <v>0.33210398436545396</v>
      </c>
      <c r="AK889" t="n" s="35990">
        <v>0.12150486810759001</v>
      </c>
      <c r="AL889" t="n" s="36465">
        <v>0.0</v>
      </c>
      <c r="AM889" t="n" s="36940">
        <v>0.025099069720646</v>
      </c>
      <c r="AN889" t="n" s="37415">
        <v>-0.39436662989095</v>
      </c>
      <c r="AO889" t="n" s="37890">
        <v>1.0514732165800598</v>
      </c>
      <c r="AP889" t="n" s="38365">
        <v>-0.515112775812397</v>
      </c>
      <c r="AQ889" t="n" s="38840">
        <v>0.5363604407676628</v>
      </c>
      <c r="AR889" t="n" s="39315">
        <v>1.5665859923924568</v>
      </c>
      <c r="AS889" t="n" s="39908">
        <v>0.002427216152055621</v>
      </c>
      <c r="AT889" t="n" s="40501">
        <v>4.2046498027931785E-4</v>
      </c>
      <c r="AU889" t="n" s="41094">
        <v>0.001786436539088969</v>
      </c>
      <c r="AV889" t="n" s="41687">
        <v>4.6140328471164335E-4</v>
      </c>
      <c r="AW889" t="n" s="42280">
        <v>-4.4064603009091475E-5</v>
      </c>
      <c r="AX889" t="n" s="42873">
        <v>0.0011336724441237173</v>
      </c>
      <c r="AY889" t="n" s="43466">
        <v>6.761789272612921E-6</v>
      </c>
      <c r="AZ889" t="n" s="44059">
        <v>0.004099277331335399</v>
      </c>
      <c r="BA889" t="n" s="44652">
        <v>-0.002882538903890578</v>
      </c>
      <c r="BB889" t="n" s="45245">
        <v>2.0366363314462696E-4</v>
      </c>
      <c r="BC889" t="n" s="45838">
        <v>2.1034298926767415E-5</v>
      </c>
      <c r="BD889" t="n" s="46431">
        <v>-2.9992592492602464E-7</v>
      </c>
      <c r="BE889" t="n" s="47024">
        <v>1.263447073387576E-6</v>
      </c>
      <c r="BF889" t="n" s="47617">
        <v>6.797861082413277E-6</v>
      </c>
      <c r="BG889" t="n" s="48210">
        <v>-1.6045454185040795E-6</v>
      </c>
      <c r="BH889" t="n" s="48803">
        <v>0.007625086255125646</v>
      </c>
      <c r="BI889" t="n" s="49396">
        <v>2.083854100988705E-6</v>
      </c>
      <c r="BJ889" t="s" s="49871">
        <v>2560</v>
      </c>
      <c r="BK889" t="s" s="50346">
        <v>2565</v>
      </c>
      <c r="BL889" t="n" s="50821">
        <v>0.09225624054670334</v>
      </c>
      <c r="BM889" t="s" s="51296">
        <v>2577</v>
      </c>
      <c r="BN889" t="s" s="51771">
        <v>2565</v>
      </c>
      <c r="BO889" t="n" s="52246">
        <v>-0.025185730308294296</v>
      </c>
    </row>
    <row r="890" spans="1:23" x14ac:dyDescent="0.25">
      <c r="A890" s="116" t="str">
        <f>IF(ISBLANK(TBL_DATA[[#This Row],[Row.names]]), "",   DATE(YEAR(TBL_DATA[[#This Row],[Row.names]]), MONTH(TBL_DATA[[#This Row],[Row.names]]), DAY(TBL_DATA[[#This Row],[Row.names]])))</f>
        <v/>
      </c>
      <c r="B890" s="1074" t="s">
        <v>1017</v>
      </c>
      <c r="C890" s="2287" t="s">
        <v>2230</v>
      </c>
      <c r="D890" s="3500" t="n">
        <v>2.4106161788101468E-4</v>
      </c>
      <c r="E890" s="4713" t="n">
        <v>0.23175564032584628</v>
      </c>
      <c r="F890" s="5864" t="n">
        <v>0.08491842303394326</v>
      </c>
      <c r="G890" s="7015" t="n">
        <v>0.31128617990024804</v>
      </c>
      <c r="H890" s="8166" t="n">
        <v>0.47687143362541334</v>
      </c>
      <c r="I890" s="9317" t="n">
        <v>0.0026818047877852714</v>
      </c>
      <c r="J890" s="10468" t="n">
        <v>0.07164269530308731</v>
      </c>
      <c r="K890" s="11617" t="n">
        <v>0.7888185635999049</v>
      </c>
      <c r="L890" s="12766" t="n">
        <v>0.40880375162568083</v>
      </c>
      <c r="M890" s="13915" t="n">
        <v>0.0028509446021990873</v>
      </c>
      <c r="N890" s="15064" t="n">
        <v>0.05886040067667273</v>
      </c>
      <c r="O890" s="16215" t="n">
        <v>0.03634798470105861</v>
      </c>
      <c r="P890" s="17428" t="n">
        <v>-0.006195729723321608</v>
      </c>
      <c r="Q890" s="18579" t="n">
        <v>-0.00928392034331884</v>
      </c>
      <c r="R890" s="19730" t="n">
        <v>-0.008037464339473601</v>
      </c>
      <c r="S890" s="20818" t="n">
        <v>0.02896200489939993</v>
      </c>
      <c r="T890" s="21906" t="n">
        <v>0.04806827527422567</v>
      </c>
      <c r="U890" s="22994" t="n">
        <v>0.6025180794229459</v>
      </c>
      <c r="V890" s="24082" t="n">
        <v>0.04504878407841484</v>
      </c>
      <c r="W890" s="25168" t="n">
        <v>0.05038330830046511</v>
      </c>
      <c r="X890" t="n" s="26254">
        <v>0.8941212000165335</v>
      </c>
      <c r="Y890" t="n" s="27403">
        <v>0.6905587836132513</v>
      </c>
      <c r="Z890" t="n" s="28554">
        <v>0.6393776283431263</v>
      </c>
      <c r="AA890" t="n" s="29765">
        <v>0.0</v>
      </c>
      <c r="AB890" t="n" s="30978">
        <v>0.0</v>
      </c>
      <c r="AC890" t="n" s="32191">
        <v>0.05170444431413707</v>
      </c>
      <c r="AD890" t="n" s="32666">
        <v>0.263715037454484</v>
      </c>
      <c r="AE890" t="n" s="33141">
        <v>0.056394252952666</v>
      </c>
      <c r="AF890" t="n" s="33616">
        <v>0.044009611630758</v>
      </c>
      <c r="AG890" t="n" s="34091">
        <v>0.09365573142971301</v>
      </c>
      <c r="AH890" t="n" s="34566">
        <v>-0.005117185588048</v>
      </c>
      <c r="AI890" t="n" s="35041">
        <v>7.53867543638E-4</v>
      </c>
      <c r="AJ890" t="n" s="35516">
        <v>0.330138362983236</v>
      </c>
      <c r="AK890" t="n" s="35991">
        <v>0.120959463299738</v>
      </c>
      <c r="AL890" t="n" s="36466">
        <v>0.0</v>
      </c>
      <c r="AM890" t="n" s="36941">
        <v>0.025261221920535</v>
      </c>
      <c r="AN890" t="n" s="37416">
        <v>-0.3902060324236681</v>
      </c>
      <c r="AO890" t="n" s="37891">
        <v>1.037813980857554</v>
      </c>
      <c r="AP890" t="n" s="38366">
        <v>-0.4982496496545021</v>
      </c>
      <c r="AQ890" t="n" s="38841">
        <v>0.5395643312030518</v>
      </c>
      <c r="AR890" t="n" s="39316">
        <v>1.536063630512056</v>
      </c>
      <c r="AS890" t="n" s="39909">
        <v>0.0022852416330186157</v>
      </c>
      <c r="AT890" t="n" s="40502">
        <v>4.1691645629137445E-4</v>
      </c>
      <c r="AU890" t="n" s="41095">
        <v>0.0016717347337556901</v>
      </c>
      <c r="AV890" t="n" s="41688">
        <v>4.359539946734306E-4</v>
      </c>
      <c r="AW890" t="n" s="42281">
        <v>-4.034266047516897E-5</v>
      </c>
      <c r="AX890" t="n" s="42874">
        <v>0.0010191451234839522</v>
      </c>
      <c r="AY890" t="n" s="43467">
        <v>1.0875836234939006E-5</v>
      </c>
      <c r="AZ890" t="n" s="44060">
        <v>0.004122677833706615</v>
      </c>
      <c r="BA890" t="n" s="44653">
        <v>-0.0026219572428498785</v>
      </c>
      <c r="BB890" t="n" s="45246">
        <v>1.8529810285674642E-4</v>
      </c>
      <c r="BC890" t="n" s="45839">
        <v>1.9263451213294394E-5</v>
      </c>
      <c r="BD890" t="n" s="46432">
        <v>1.276054940583355E-7</v>
      </c>
      <c r="BE890" t="n" s="47025">
        <v>-5.373510933000301E-7</v>
      </c>
      <c r="BF890" t="n" s="47618">
        <v>-2.8908672138546106E-6</v>
      </c>
      <c r="BG890" t="n" s="48211">
        <v>6.824175956308313E-7</v>
      </c>
      <c r="BH890" t="n" s="48804">
        <v>0.007508311489585182</v>
      </c>
      <c r="BI890" t="n" s="49397">
        <v>-8.86032458105431E-7</v>
      </c>
      <c r="BJ890" t="s" s="49872">
        <v>2560</v>
      </c>
      <c r="BK890" t="s" s="50347">
        <v>2565</v>
      </c>
      <c r="BL890" t="n" s="50822">
        <v>0.09191089868545532</v>
      </c>
      <c r="BM890" t="s" s="51297">
        <v>2577</v>
      </c>
      <c r="BN890" t="s" s="51772">
        <v>2565</v>
      </c>
      <c r="BO890" t="n" s="52247">
        <v>-0.02506917715072632</v>
      </c>
    </row>
    <row r="891" spans="1:23" x14ac:dyDescent="0.25">
      <c r="A891" s="116" t="str">
        <f>IF(ISBLANK(TBL_DATA[[#This Row],[Row.names]]), "",   DATE(YEAR(TBL_DATA[[#This Row],[Row.names]]), MONTH(TBL_DATA[[#This Row],[Row.names]]), DAY(TBL_DATA[[#This Row],[Row.names]])))</f>
        <v/>
      </c>
      <c r="B891" s="1075" t="s">
        <v>1018</v>
      </c>
      <c r="C891" s="2288" t="s">
        <v>2231</v>
      </c>
      <c r="D891" s="3501" t="n">
        <v>0.0013485464859847394</v>
      </c>
      <c r="E891" s="4714" t="n">
        <v>0.23341672006619962</v>
      </c>
      <c r="F891" s="5865" t="n">
        <v>0.10433118535807528</v>
      </c>
      <c r="G891" s="7016" t="n">
        <v>0.2953862031502837</v>
      </c>
      <c r="H891" s="8167" t="n">
        <v>0.448695105079281</v>
      </c>
      <c r="I891" s="9318" t="n">
        <v>0.002753706517179287</v>
      </c>
      <c r="J891" s="10469" t="n">
        <v>0.08120849342519398</v>
      </c>
      <c r="K891" s="11618" t="n">
        <v>0.7690962716501184</v>
      </c>
      <c r="L891" s="12767" t="n">
        <v>0.39642579186553323</v>
      </c>
      <c r="M891" s="13916" t="n">
        <v>0.0028812906160889124</v>
      </c>
      <c r="N891" s="15065" t="n">
        <v>0.0588737905612356</v>
      </c>
      <c r="O891" s="16216" t="n">
        <v>0.03634798470105861</v>
      </c>
      <c r="P891" s="17429" t="n">
        <v>-0.004855538466883358</v>
      </c>
      <c r="Q891" s="18580" t="n">
        <v>-0.009281658218520955</v>
      </c>
      <c r="R891" s="19731" t="n">
        <v>-0.008034918664074424</v>
      </c>
      <c r="S891" s="20819" t="n">
        <v>0.03775043674541512</v>
      </c>
      <c r="T891" s="21907" t="n">
        <v>0.04863600406216509</v>
      </c>
      <c r="U891" s="22995" t="n">
        <v>0.7761829425205993</v>
      </c>
      <c r="V891" s="24083" t="n">
        <v>0.05029673246565358</v>
      </c>
      <c r="W891" s="25169" t="n">
        <v>0.05063522205915292</v>
      </c>
      <c r="X891" t="n" s="26255">
        <v>0.9933151355966424</v>
      </c>
      <c r="Y891" t="n" s="27404">
        <v>0.6698470758906702</v>
      </c>
      <c r="Z891" t="n" s="28555">
        <v>0.6296235318549753</v>
      </c>
      <c r="AA891" t="n" s="29766">
        <v>0.0</v>
      </c>
      <c r="AB891" t="n" s="30979">
        <v>0.0</v>
      </c>
      <c r="AC891" t="n" s="32192">
        <v>0.04959322844002664</v>
      </c>
      <c r="AD891" t="n" s="32667">
        <v>0.262808623954243</v>
      </c>
      <c r="AE891" t="n" s="33142">
        <v>0.056198591764269</v>
      </c>
      <c r="AF891" t="n" s="33617">
        <v>0.04387937768393699</v>
      </c>
      <c r="AG891" t="n" s="34092">
        <v>0.100219654126561</v>
      </c>
      <c r="AH891" t="n" s="34567">
        <v>-0.005123037456845</v>
      </c>
      <c r="AI891" t="n" s="35042">
        <v>7.74352854382E-4</v>
      </c>
      <c r="AJ891" t="n" s="35517">
        <v>0.34154491711758694</v>
      </c>
      <c r="AK891" t="n" s="35992">
        <v>0.11896532264141299</v>
      </c>
      <c r="AL891" t="n" s="36467">
        <v>0.0</v>
      </c>
      <c r="AM891" t="n" s="36942">
        <v>0.024046443182421</v>
      </c>
      <c r="AN891" t="n" s="37417">
        <v>-0.39663980877406</v>
      </c>
      <c r="AO891" t="n" s="37892">
        <v>1.026587700558419</v>
      </c>
      <c r="AP891" t="n" s="38367">
        <v>-0.479913263464511</v>
      </c>
      <c r="AQ891" t="n" s="38842">
        <v>0.546674437093908</v>
      </c>
      <c r="AR891" t="n" s="39317">
        <v>1.5065009640229299</v>
      </c>
      <c r="AS891" t="n" s="39910">
        <v>0.0021899950372181957</v>
      </c>
      <c r="AT891" t="n" s="40503">
        <v>4.007780125956709E-4</v>
      </c>
      <c r="AU891" t="n" s="41096">
        <v>0.001643336751114374</v>
      </c>
      <c r="AV891" t="n" s="41689">
        <v>4.221761745282216E-4</v>
      </c>
      <c r="AW891" t="n" s="42282">
        <v>-3.8841845072946214E-5</v>
      </c>
      <c r="AX891" t="n" s="42875">
        <v>9.830546085412384E-4</v>
      </c>
      <c r="AY891" t="n" s="43468">
        <v>1.006732467706038E-5</v>
      </c>
      <c r="AZ891" t="n" s="44061">
        <v>0.003983477641782444</v>
      </c>
      <c r="BA891" t="n" s="44654">
        <v>-0.0025120408169982253</v>
      </c>
      <c r="BB891" t="n" s="45247">
        <v>1.809776431250698E-4</v>
      </c>
      <c r="BC891" t="n" s="45840">
        <v>1.8863471164186336E-5</v>
      </c>
      <c r="BD891" t="n" s="46433">
        <v>2.5145438074620878E-8</v>
      </c>
      <c r="BE891" t="n" s="47026">
        <v>-1.0578632959587481E-7</v>
      </c>
      <c r="BF891" t="n" s="47619">
        <v>-5.689535356443412E-7</v>
      </c>
      <c r="BG891" t="n" s="48212">
        <v>1.343426182297126E-7</v>
      </c>
      <c r="BH891" t="n" s="48805">
        <v>0.007282533554965614</v>
      </c>
      <c r="BI891" t="n" s="49398">
        <v>-1.7430048138830583E-7</v>
      </c>
      <c r="BJ891" t="s" s="49873">
        <v>2560</v>
      </c>
      <c r="BK891" t="s" s="50348">
        <v>2565</v>
      </c>
      <c r="BL891" t="n" s="50823">
        <v>0.09144136309623718</v>
      </c>
      <c r="BM891" t="s" s="51298">
        <v>2573</v>
      </c>
      <c r="BN891" t="s" s="51773">
        <v>2565</v>
      </c>
      <c r="BO891" t="n" s="52248">
        <v>-0.01263565756380558</v>
      </c>
    </row>
    <row r="892" spans="1:23" x14ac:dyDescent="0.25">
      <c r="A892" s="116" t="str">
        <f>IF(ISBLANK(TBL_DATA[[#This Row],[Row.names]]), "",   DATE(YEAR(TBL_DATA[[#This Row],[Row.names]]), MONTH(TBL_DATA[[#This Row],[Row.names]]), DAY(TBL_DATA[[#This Row],[Row.names]])))</f>
        <v/>
      </c>
      <c r="B892" s="1076" t="s">
        <v>1019</v>
      </c>
      <c r="C892" s="2289" t="s">
        <v>2232</v>
      </c>
      <c r="D892" s="3502" t="n">
        <v>0.005284867154621295</v>
      </c>
      <c r="E892" s="4715" t="n">
        <v>0.23993516357803824</v>
      </c>
      <c r="F892" s="5866" t="n">
        <v>0.12498646908617905</v>
      </c>
      <c r="G892" s="7017" t="n">
        <v>0.307421610033331</v>
      </c>
      <c r="H892" s="8168" t="n">
        <v>0.46850835768473037</v>
      </c>
      <c r="I892" s="9319" t="n">
        <v>0.0027386134231765884</v>
      </c>
      <c r="J892" s="10470" t="n">
        <v>0.11415933741294104</v>
      </c>
      <c r="K892" s="11619" t="n">
        <v>0.838116314146758</v>
      </c>
      <c r="L892" s="12768" t="n">
        <v>0.4242755725864663</v>
      </c>
      <c r="M892" s="13917" t="n">
        <v>0.0028502951966753068</v>
      </c>
      <c r="N892" s="15066" t="n">
        <v>0.059632467899250335</v>
      </c>
      <c r="O892" s="16217" t="n">
        <v>0.03634798470105861</v>
      </c>
      <c r="P892" s="17430" t="n">
        <v>0.0</v>
      </c>
      <c r="Q892" s="18581" t="n">
        <v>-0.009340513117198074</v>
      </c>
      <c r="R892" s="19732" t="n">
        <v>-0.008077707448486635</v>
      </c>
      <c r="S892" s="20820" t="n">
        <v>0.04316498742976971</v>
      </c>
      <c r="T892" s="21908" t="n">
        <v>0.04872301217529852</v>
      </c>
      <c r="U892" s="22996" t="n">
        <v>0.8859260850800474</v>
      </c>
      <c r="V892" s="24084" t="n">
        <v>0.059679774095967586</v>
      </c>
      <c r="W892" s="25170" t="n">
        <v>0.05092393343173733</v>
      </c>
      <c r="X892" t="n" s="26256">
        <v>1.1719395984202068</v>
      </c>
      <c r="Y892" t="n" s="27405">
        <v>0.6844767035368919</v>
      </c>
      <c r="Z892" t="n" s="28556">
        <v>0.6513643930907386</v>
      </c>
      <c r="AA892" t="n" s="29767">
        <v>0.0</v>
      </c>
      <c r="AB892" t="n" s="30980">
        <v>0.0</v>
      </c>
      <c r="AC892" t="n" s="32193">
        <v>0.047835941721457734</v>
      </c>
      <c r="AD892" t="n" s="32668">
        <v>0.260424067777812</v>
      </c>
      <c r="AE892" t="n" s="33143">
        <v>0.056417140573767004</v>
      </c>
      <c r="AF892" t="n" s="33618">
        <v>0.04283525461423899</v>
      </c>
      <c r="AG892" t="n" s="34093">
        <v>0.099406104584241</v>
      </c>
      <c r="AH892" t="n" s="34568">
        <v>-0.005072661989039</v>
      </c>
      <c r="AI892" t="n" s="35043">
        <v>7.9703902636E-4</v>
      </c>
      <c r="AJ892" t="n" s="35518">
        <v>0.348822610380234</v>
      </c>
      <c r="AK892" t="n" s="35993">
        <v>0.123301359646453</v>
      </c>
      <c r="AL892" t="n" s="36468">
        <v>0.0</v>
      </c>
      <c r="AM892" t="n" s="36943">
        <v>0.024519619352252</v>
      </c>
      <c r="AN892" t="n" s="37418">
        <v>-0.41695807204813495</v>
      </c>
      <c r="AO892" t="n" s="37893">
        <v>1.0304497938328359</v>
      </c>
      <c r="AP892" t="n" s="38368">
        <v>-0.49595733191465197</v>
      </c>
      <c r="AQ892" t="n" s="38843">
        <v>0.5344924619181839</v>
      </c>
      <c r="AR892" t="n" s="39318">
        <v>1.5264071257474878</v>
      </c>
      <c r="AS892" t="n" s="39911">
        <v>0.002269256558272038</v>
      </c>
      <c r="AT892" t="n" s="40504">
        <v>4.0503352020473265E-4</v>
      </c>
      <c r="AU892" t="n" s="41097">
        <v>0.0018137512908406902</v>
      </c>
      <c r="AV892" t="n" s="41690">
        <v>4.473189880880341E-4</v>
      </c>
      <c r="AW892" t="n" s="42283">
        <v>-3.879858487841899E-5</v>
      </c>
      <c r="AX892" t="n" s="42876">
        <v>9.80683580647749E-4</v>
      </c>
      <c r="AY892" t="n" s="43469">
        <v>1.0949845064349812E-5</v>
      </c>
      <c r="AZ892" t="n" s="44062">
        <v>0.003991015457350385</v>
      </c>
      <c r="BA892" t="n" s="44655">
        <v>-0.002845683197425847</v>
      </c>
      <c r="BB892" t="n" s="45248">
        <v>1.9972406497382184E-4</v>
      </c>
      <c r="BC892" t="n" s="45841">
        <v>1.6648548996543613E-5</v>
      </c>
      <c r="BD892" t="n" s="46434">
        <v>5.91575290735577E-7</v>
      </c>
      <c r="BE892" t="n" s="47027">
        <v>-2.491635451314876E-6</v>
      </c>
      <c r="BF892" t="n" s="47620">
        <v>-1.3405395620895969E-5</v>
      </c>
      <c r="BG892" t="n" s="48213">
        <v>3.1643038663451847E-6</v>
      </c>
      <c r="BH892" t="n" s="48806">
        <v>0.007266150279318463</v>
      </c>
      <c r="BI892" t="n" s="49399">
        <v>-4.1090552692544915E-6</v>
      </c>
      <c r="BJ892" t="s" s="49874">
        <v>2560</v>
      </c>
      <c r="BK892" t="s" s="50349">
        <v>2565</v>
      </c>
      <c r="BL892" t="n" s="50824">
        <v>0.09205470979213715</v>
      </c>
      <c r="BM892" t="s" s="51299">
        <v>2573</v>
      </c>
      <c r="BN892" t="s" s="51774">
        <v>2565</v>
      </c>
      <c r="BO892" t="n" s="52249">
        <v>-0.012067277915775776</v>
      </c>
    </row>
    <row r="893" spans="1:23" x14ac:dyDescent="0.25">
      <c r="A893" s="116" t="str">
        <f>IF(ISBLANK(TBL_DATA[[#This Row],[Row.names]]), "",   DATE(YEAR(TBL_DATA[[#This Row],[Row.names]]), MONTH(TBL_DATA[[#This Row],[Row.names]]), DAY(TBL_DATA[[#This Row],[Row.names]])))</f>
        <v/>
      </c>
      <c r="B893" s="1077" t="s">
        <v>1020</v>
      </c>
      <c r="C893" s="2290" t="s">
        <v>2233</v>
      </c>
      <c r="D893" s="3503" t="n">
        <v>-0.0061232049325330214</v>
      </c>
      <c r="E893" s="4716" t="n">
        <v>0.232342786468396</v>
      </c>
      <c r="F893" s="5867" t="n">
        <v>0.0778866002531109</v>
      </c>
      <c r="G893" s="7018" t="n">
        <v>0.3176703442761786</v>
      </c>
      <c r="H893" s="8169" t="n">
        <v>0.5284314407585697</v>
      </c>
      <c r="I893" s="9320" t="n">
        <v>0.0025597903950347447</v>
      </c>
      <c r="J893" s="10471" t="n">
        <v>0.06850238936589248</v>
      </c>
      <c r="K893" s="11620" t="n">
        <v>0.8543829723741374</v>
      </c>
      <c r="L893" s="12769" t="n">
        <v>0.4607475680055363</v>
      </c>
      <c r="M893" s="13918" t="n">
        <v>0.002737335567645954</v>
      </c>
      <c r="N893" s="15067" t="n">
        <v>0.05917418084399925</v>
      </c>
      <c r="O893" s="16218" t="n">
        <v>0.038355580381628666</v>
      </c>
      <c r="P893" s="17431" t="n">
        <v>-0.006123204932533044</v>
      </c>
      <c r="Q893" s="18582" t="n">
        <v>-0.009488810402631194</v>
      </c>
      <c r="R893" s="19733" t="n">
        <v>-0.008235709639848618</v>
      </c>
      <c r="S893" s="20821" t="n">
        <v>0.05686368049581758</v>
      </c>
      <c r="T893" s="21909" t="n">
        <v>0.04743233760316233</v>
      </c>
      <c r="U893" s="22997" t="n">
        <v>1.19883782603256</v>
      </c>
      <c r="V893" s="24085" t="n">
        <v>0.06999850502532401</v>
      </c>
      <c r="W893" s="25171" t="n">
        <v>0.04987568024746008</v>
      </c>
      <c r="X893" t="n" s="26257">
        <v>1.4034596556482792</v>
      </c>
      <c r="Y893" t="n" s="27406">
        <v>0.7269328997634993</v>
      </c>
      <c r="Z893" t="n" s="28557">
        <v>0.6787838890291491</v>
      </c>
      <c r="AA893" t="n" s="29768">
        <v>0.0</v>
      </c>
      <c r="AB893" t="n" s="30981">
        <v>0.0</v>
      </c>
      <c r="AC893" t="n" s="32194">
        <v>0.05120353470023774</v>
      </c>
      <c r="AD893" t="n" s="32669">
        <v>0.25633184268742</v>
      </c>
      <c r="AE893" t="n" s="33144">
        <v>0.055218077629036</v>
      </c>
      <c r="AF893" t="n" s="33619">
        <v>0.04318848396005201</v>
      </c>
      <c r="AG893" t="n" s="34094">
        <v>0.100161795251867</v>
      </c>
      <c r="AH893" t="n" s="34569">
        <v>-0.005027838562411</v>
      </c>
      <c r="AI893" t="n" s="35044">
        <v>7.68011913317E-4</v>
      </c>
      <c r="AJ893" t="n" s="35519">
        <v>0.351547342770464</v>
      </c>
      <c r="AK893" t="n" s="35994">
        <v>0.12024510793516598</v>
      </c>
      <c r="AL893" t="n" s="36469">
        <v>0.0</v>
      </c>
      <c r="AM893" t="n" s="36944">
        <v>0.024135593501442003</v>
      </c>
      <c r="AN893" t="n" s="37419">
        <v>-0.430589807711608</v>
      </c>
      <c r="AO893" t="n" s="37894">
        <v>1.020019263573295</v>
      </c>
      <c r="AP893" t="n" s="38369">
        <v>-0.50404065419855</v>
      </c>
      <c r="AQ893" t="n" s="38844">
        <v>0.5159786093747449</v>
      </c>
      <c r="AR893" t="n" s="39319">
        <v>1.524059917771845</v>
      </c>
      <c r="AS893" t="n" s="39912">
        <v>0.002201412169409417</v>
      </c>
      <c r="AT893" t="n" s="40505">
        <v>3.9349943399371576E-4</v>
      </c>
      <c r="AU893" t="n" s="41098">
        <v>0.0017559513264436921</v>
      </c>
      <c r="AV893" t="n" s="41691">
        <v>4.3278838107997105E-4</v>
      </c>
      <c r="AW893" t="n" s="42284">
        <v>-3.743224404580323E-5</v>
      </c>
      <c r="AX893" t="n" s="42877">
        <v>9.586617848618378E-4</v>
      </c>
      <c r="AY893" t="n" s="43470">
        <v>1.0558376199734602E-5</v>
      </c>
      <c r="AZ893" t="n" s="44063">
        <v>0.003873198435335885</v>
      </c>
      <c r="BA893" t="n" s="44656">
        <v>-0.0027702376886217955</v>
      </c>
      <c r="BB893" t="n" s="45249">
        <v>1.9500586761236189E-4</v>
      </c>
      <c r="BC893" t="n" s="45842">
        <v>1.6205212987891946E-5</v>
      </c>
      <c r="BD893" t="n" s="46435">
        <v>5.416445041577283E-7</v>
      </c>
      <c r="BE893" t="n" s="47028">
        <v>-2.281327193602282E-6</v>
      </c>
      <c r="BF893" t="n" s="47621">
        <v>-1.2273893428982933E-5</v>
      </c>
      <c r="BG893" t="n" s="48214">
        <v>2.8972183995073417E-6</v>
      </c>
      <c r="BH893" t="n" s="48807">
        <v>0.007044489632257469</v>
      </c>
      <c r="BI893" t="n" s="49400">
        <v>-3.7622192816418474E-6</v>
      </c>
      <c r="BJ893" t="s" s="49875">
        <v>2560</v>
      </c>
      <c r="BK893" t="s" s="50350">
        <v>2565</v>
      </c>
      <c r="BL893" t="n" s="50825">
        <v>0.09205078333616257</v>
      </c>
      <c r="BM893" t="s" s="51300">
        <v>2573</v>
      </c>
      <c r="BN893" t="s" s="51775">
        <v>2565</v>
      </c>
      <c r="BO893" t="n" s="52250">
        <v>-0.012510442174971104</v>
      </c>
    </row>
    <row r="894" spans="1:23" x14ac:dyDescent="0.25">
      <c r="A894" s="116" t="str">
        <f>IF(ISBLANK(TBL_DATA[[#This Row],[Row.names]]), "",   DATE(YEAR(TBL_DATA[[#This Row],[Row.names]]), MONTH(TBL_DATA[[#This Row],[Row.names]]), DAY(TBL_DATA[[#This Row],[Row.names]])))</f>
        <v/>
      </c>
      <c r="B894" s="1078" t="s">
        <v>1021</v>
      </c>
      <c r="C894" s="2291" t="s">
        <v>2234</v>
      </c>
      <c r="D894" s="3504" t="n">
        <v>-0.003136332117070308</v>
      </c>
      <c r="E894" s="4717" t="n">
        <v>0.22847775020795535</v>
      </c>
      <c r="F894" s="5868" t="n">
        <v>0.05369961254677191</v>
      </c>
      <c r="G894" s="7019" t="n">
        <v>0.29895725227319697</v>
      </c>
      <c r="H894" s="8170" t="n">
        <v>0.47449391526229573</v>
      </c>
      <c r="I894" s="9321" t="n">
        <v>0.002720731559080573</v>
      </c>
      <c r="J894" s="10472" t="n">
        <v>0.06637428383935706</v>
      </c>
      <c r="K894" s="11621" t="n">
        <v>0.8756531942659957</v>
      </c>
      <c r="L894" s="12770" t="n">
        <v>0.46551200483887917</v>
      </c>
      <c r="M894" s="13919" t="n">
        <v>0.002743884316393568</v>
      </c>
      <c r="N894" s="15068" t="n">
        <v>0.059579532361533065</v>
      </c>
      <c r="O894" s="16219" t="n">
        <v>0.03886511112818082</v>
      </c>
      <c r="P894" s="17432" t="n">
        <v>-0.009240332645313987</v>
      </c>
      <c r="Q894" s="18583" t="n">
        <v>-0.009618743941425279</v>
      </c>
      <c r="R894" s="19734" t="n">
        <v>-0.008357059260985171</v>
      </c>
      <c r="S894" s="20822" t="n">
        <v>0.035482510753335195</v>
      </c>
      <c r="T894" s="21910" t="n">
        <v>0.04823677660066334</v>
      </c>
      <c r="U894" s="22998" t="n">
        <v>0.7355904198799065</v>
      </c>
      <c r="V894" s="24086" t="n">
        <v>0.054167372874474484</v>
      </c>
      <c r="W894" s="25172" t="n">
        <v>0.049721915804922384</v>
      </c>
      <c r="X894" t="n" s="26258">
        <v>1.0894063914792278</v>
      </c>
      <c r="Y894" t="n" s="27407">
        <v>0.6888351872997602</v>
      </c>
      <c r="Z894" t="n" s="28558">
        <v>0.6822844017262003</v>
      </c>
      <c r="AA894" t="n" s="29769">
        <v>0.0</v>
      </c>
      <c r="AB894" t="n" s="30982">
        <v>0.0</v>
      </c>
      <c r="AC894" t="n" s="32195">
        <v>0.05677976172108045</v>
      </c>
      <c r="AD894" t="n" s="32670">
        <v>0.25980499824375203</v>
      </c>
      <c r="AE894" t="n" s="33145">
        <v>0.054841912804864</v>
      </c>
      <c r="AF894" t="n" s="33620">
        <v>0.041385940514307</v>
      </c>
      <c r="AG894" t="n" s="34095">
        <v>0.10442103682338699</v>
      </c>
      <c r="AH894" t="n" s="34570">
        <v>-0.004265526075363</v>
      </c>
      <c r="AI894" t="n" s="35045">
        <v>7.68641510079E-4</v>
      </c>
      <c r="AJ894" t="n" s="35520">
        <v>0.35447125747298797</v>
      </c>
      <c r="AK894" t="n" s="35995">
        <v>0.11673285038823601</v>
      </c>
      <c r="AL894" t="n" s="36470">
        <v>0.0</v>
      </c>
      <c r="AM894" t="n" s="36945">
        <v>0.024469371237695</v>
      </c>
      <c r="AN894" t="n" s="37420">
        <v>-0.43631258639582904</v>
      </c>
      <c r="AO894" t="n" s="37895">
        <v>1.0329807841566818</v>
      </c>
      <c r="AP894" t="n" s="38370">
        <v>-0.5166628876325661</v>
      </c>
      <c r="AQ894" t="n" s="38845">
        <v>0.5163178965241157</v>
      </c>
      <c r="AR894" t="n" s="39320">
        <v>1.549643671789248</v>
      </c>
      <c r="AS894" t="n" s="39913">
        <v>0.0021717706774524023</v>
      </c>
      <c r="AT894" t="n" s="40506">
        <v>3.9010017267915325E-4</v>
      </c>
      <c r="AU894" t="n" s="41099">
        <v>0.0016929071830584827</v>
      </c>
      <c r="AV894" t="n" s="41692">
        <v>4.3894883011478934E-4</v>
      </c>
      <c r="AW894" t="n" s="42285">
        <v>-3.7047041440570274E-5</v>
      </c>
      <c r="AX894" t="n" s="42878">
        <v>9.708870531061233E-4</v>
      </c>
      <c r="AY894" t="n" s="43471">
        <v>1.1154117159651277E-5</v>
      </c>
      <c r="AZ894" t="n" s="44064">
        <v>0.0037706341292227195</v>
      </c>
      <c r="BA894" t="n" s="44657">
        <v>-0.0027944047088047153</v>
      </c>
      <c r="BB894" t="n" s="45250">
        <v>1.9480032539531694E-4</v>
      </c>
      <c r="BC894" t="n" s="45843">
        <v>1.5416904074703877E-5</v>
      </c>
      <c r="BD894" t="n" s="46436">
        <v>6.575426297179821E-7</v>
      </c>
      <c r="BE894" t="n" s="47029">
        <v>-2.7695018975932427E-6</v>
      </c>
      <c r="BF894" t="n" s="47622">
        <v>-1.4900394321557906E-5</v>
      </c>
      <c r="BG894" t="n" s="48215">
        <v>3.5171865904001975E-6</v>
      </c>
      <c r="BH894" t="n" s="48808">
        <v>0.0068432301314397224</v>
      </c>
      <c r="BI894" t="n" s="49401">
        <v>-4.567322422632686E-6</v>
      </c>
      <c r="BJ894" t="s" s="49876">
        <v>2560</v>
      </c>
      <c r="BK894" t="s" s="50351">
        <v>2565</v>
      </c>
      <c r="BL894" t="n" s="50826">
        <v>0.0936068445444107</v>
      </c>
      <c r="BM894" t="s" s="51301">
        <v>2573</v>
      </c>
      <c r="BN894" t="s" s="51776">
        <v>2565</v>
      </c>
      <c r="BO894" t="n" s="52251">
        <v>-0.011364854872226715</v>
      </c>
    </row>
    <row r="895" spans="1:23" x14ac:dyDescent="0.25">
      <c r="A895" s="116" t="str">
        <f>IF(ISBLANK(TBL_DATA[[#This Row],[Row.names]]), "",   DATE(YEAR(TBL_DATA[[#This Row],[Row.names]]), MONTH(TBL_DATA[[#This Row],[Row.names]]), DAY(TBL_DATA[[#This Row],[Row.names]])))</f>
        <v/>
      </c>
      <c r="B895" s="1079" t="s">
        <v>1022</v>
      </c>
      <c r="C895" s="2292" t="s">
        <v>2235</v>
      </c>
      <c r="D895" s="3505" t="n">
        <v>-8.8775385000601E-4</v>
      </c>
      <c r="E895" s="4718" t="n">
        <v>0.2273871643555614</v>
      </c>
      <c r="F895" s="5869" t="n">
        <v>0.008091491354213609</v>
      </c>
      <c r="G895" s="7020" t="n">
        <v>0.267320133634309</v>
      </c>
      <c r="H895" s="8171" t="n">
        <v>0.4327985860946844</v>
      </c>
      <c r="I895" s="9322" t="n">
        <v>0.002666208028553413</v>
      </c>
      <c r="J895" s="10473" t="n">
        <v>0.032578182137196876</v>
      </c>
      <c r="K895" s="11622" t="n">
        <v>0.7907085000838979</v>
      </c>
      <c r="L895" s="12771" t="n">
        <v>0.39819911107238226</v>
      </c>
      <c r="M895" s="13920" t="n">
        <v>0.0027463241246706033</v>
      </c>
      <c r="N895" s="15069" t="n">
        <v>0.05619861981669785</v>
      </c>
      <c r="O895" s="16220" t="n">
        <v>0.03890564599898897</v>
      </c>
      <c r="P895" s="17433" t="n">
        <v>-0.010119883354438919</v>
      </c>
      <c r="Q895" s="18584" t="n">
        <v>-0.009229933165486391</v>
      </c>
      <c r="R895" s="19735" t="n">
        <v>-0.008039844306541527</v>
      </c>
      <c r="S895" s="20823" t="n">
        <v>0.026819421297970214</v>
      </c>
      <c r="T895" s="21911" t="n">
        <v>0.04877919767513438</v>
      </c>
      <c r="U895" s="22999" t="n">
        <v>0.5498126778670172</v>
      </c>
      <c r="V895" s="24087" t="n">
        <v>0.04645124084823493</v>
      </c>
      <c r="W895" s="25173" t="n">
        <v>0.049995122104701195</v>
      </c>
      <c r="X895" t="n" s="26259">
        <v>0.9291154595233397</v>
      </c>
      <c r="Y895" t="n" s="27408">
        <v>0.6578742935353868</v>
      </c>
      <c r="Z895" t="n" s="28559">
        <v>0.6310301982253957</v>
      </c>
      <c r="AA895" t="n" s="29770">
        <v>0.0</v>
      </c>
      <c r="AB895" t="n" s="30983">
        <v>0.0</v>
      </c>
      <c r="AC895" t="n" s="32196">
        <v>0.05651114206620505</v>
      </c>
      <c r="AD895" t="n" s="32671">
        <v>0.261603912617021</v>
      </c>
      <c r="AE895" t="n" s="33146">
        <v>0.052921952771803</v>
      </c>
      <c r="AF895" t="n" s="33621">
        <v>0.04892410990622901</v>
      </c>
      <c r="AG895" t="n" s="34096">
        <v>0.10449036307210399</v>
      </c>
      <c r="AH895" t="n" s="34571">
        <v>-0.004257181011008</v>
      </c>
      <c r="AI895" t="n" s="35046">
        <v>7.49112086146E-4</v>
      </c>
      <c r="AJ895" t="n" s="35521">
        <v>0.355988631564079</v>
      </c>
      <c r="AK895" t="n" s="35996">
        <v>0.12022706651180498</v>
      </c>
      <c r="AL895" t="n" s="36471">
        <v>0.0</v>
      </c>
      <c r="AM895" t="n" s="36946">
        <v>0.024435707766487</v>
      </c>
      <c r="AN895" t="n" s="37421">
        <v>-0.425991672140804</v>
      </c>
      <c r="AO895" t="n" s="37896">
        <v>1.0446784450142068</v>
      </c>
      <c r="AP895" t="n" s="38371">
        <v>-0.5055864418703451</v>
      </c>
      <c r="AQ895" t="n" s="38846">
        <v>0.5390920031438617</v>
      </c>
      <c r="AR895" t="n" s="39321">
        <v>1.5502648868845519</v>
      </c>
      <c r="AS895" t="n" s="39914">
        <v>0.002088533427817744</v>
      </c>
      <c r="AT895" t="n" s="40507">
        <v>3.8029715365992504E-4</v>
      </c>
      <c r="AU895" t="n" s="41100">
        <v>0.0016321974496070722</v>
      </c>
      <c r="AV895" t="n" s="41693">
        <v>4.150366456523368E-4</v>
      </c>
      <c r="AW895" t="n" s="42286">
        <v>-3.601505627161684E-5</v>
      </c>
      <c r="AX895" t="n" s="42879">
        <v>9.564223560027015E-4</v>
      </c>
      <c r="AY895" t="n" s="43472">
        <v>1.1021850926187597E-5</v>
      </c>
      <c r="AZ895" t="n" s="44065">
        <v>0.0036417117350509625</v>
      </c>
      <c r="BA895" t="n" s="44658">
        <v>-0.0026727440919283823</v>
      </c>
      <c r="BB895" t="n" s="45251">
        <v>1.8739153111287067E-4</v>
      </c>
      <c r="BC895" t="n" s="45844">
        <v>1.4837275464642067E-5</v>
      </c>
      <c r="BD895" t="n" s="46437">
        <v>6.89549597691753E-7</v>
      </c>
      <c r="BE895" t="n" s="47030">
        <v>-2.904320954524051E-6</v>
      </c>
      <c r="BF895" t="n" s="47623">
        <v>-1.562575812270599E-5</v>
      </c>
      <c r="BG895" t="n" s="48216">
        <v>3.688403071916914E-6</v>
      </c>
      <c r="BH895" t="n" s="48809">
        <v>0.006637632074118962</v>
      </c>
      <c r="BI895" t="n" s="49402">
        <v>-4.789670616898532E-6</v>
      </c>
      <c r="BJ895" t="s" s="49877">
        <v>2560</v>
      </c>
      <c r="BK895" t="s" s="50352">
        <v>2565</v>
      </c>
      <c r="BL895" t="n" s="50827">
        <v>0.09486129134893417</v>
      </c>
      <c r="BM895" t="s" s="51302">
        <v>2573</v>
      </c>
      <c r="BN895" t="s" s="51777">
        <v>2565</v>
      </c>
      <c r="BO895" t="n" s="52252">
        <v>-0.011911935172975063</v>
      </c>
    </row>
    <row r="896" spans="1:23" x14ac:dyDescent="0.25">
      <c r="A896" s="116" t="str">
        <f>IF(ISBLANK(TBL_DATA[[#This Row],[Row.names]]), "",   DATE(YEAR(TBL_DATA[[#This Row],[Row.names]]), MONTH(TBL_DATA[[#This Row],[Row.names]]), DAY(TBL_DATA[[#This Row],[Row.names]])))</f>
        <v/>
      </c>
      <c r="B896" s="1080" t="s">
        <v>1023</v>
      </c>
      <c r="C896" s="2293" t="s">
        <v>2236</v>
      </c>
      <c r="D896" s="3506" t="n">
        <v>1.9071929772523179E-4</v>
      </c>
      <c r="E896" s="4719" t="n">
        <v>0.22762125077358442</v>
      </c>
      <c r="F896" s="5870" t="n">
        <v>0.0188324557208146</v>
      </c>
      <c r="G896" s="7021" t="n">
        <v>0.2661424460031087</v>
      </c>
      <c r="H896" s="8172" t="n">
        <v>0.4319628069386911</v>
      </c>
      <c r="I896" s="9323" t="n">
        <v>0.002663899952031573</v>
      </c>
      <c r="J896" s="10474" t="n">
        <v>0.03603255370155756</v>
      </c>
      <c r="K896" s="11623" t="n">
        <v>0.7890589484268744</v>
      </c>
      <c r="L896" s="12772" t="n">
        <v>0.3959888489506056</v>
      </c>
      <c r="M896" s="13921" t="n">
        <v>0.00274695789029577</v>
      </c>
      <c r="N896" s="15070" t="n">
        <v>0.056108646713456556</v>
      </c>
      <c r="O896" s="16221" t="n">
        <v>0.038799744293995214</v>
      </c>
      <c r="P896" s="17434" t="n">
        <v>-0.00993109411375992</v>
      </c>
      <c r="Q896" s="18585" t="n">
        <v>-0.009189153377065554</v>
      </c>
      <c r="R896" s="19736" t="n">
        <v>-0.00800096983159852</v>
      </c>
      <c r="S896" s="20824" t="n">
        <v>0.019116773355533523</v>
      </c>
      <c r="T896" s="21912" t="n">
        <v>0.048369675772815056</v>
      </c>
      <c r="U896" s="23000" t="n">
        <v>0.3952222761492567</v>
      </c>
      <c r="V896" s="24088" t="n">
        <v>0.038858928233266754</v>
      </c>
      <c r="W896" s="25174" t="n">
        <v>0.04968461817242862</v>
      </c>
      <c r="X896" t="n" s="26260">
        <v>0.7821118419066498</v>
      </c>
      <c r="Y896" t="n" s="27409">
        <v>0.6572387746768225</v>
      </c>
      <c r="Z896" t="n" s="28560">
        <v>0.6292764487493597</v>
      </c>
      <c r="AA896" t="n" s="29771">
        <v>0.0</v>
      </c>
      <c r="AB896" t="n" s="30984">
        <v>0.0</v>
      </c>
      <c r="AC896" t="n" s="32197">
        <v>0.05443246417866063</v>
      </c>
      <c r="AD896" t="n" s="32672">
        <v>0.274202872128719</v>
      </c>
      <c r="AE896" t="n" s="33147">
        <v>0.052756716415565</v>
      </c>
      <c r="AF896" t="n" s="33622">
        <v>0.046920582193424994</v>
      </c>
      <c r="AG896" t="n" s="34097">
        <v>0.09772472491430201</v>
      </c>
      <c r="AH896" t="n" s="34572">
        <v>-0.004284819073502</v>
      </c>
      <c r="AI896" t="n" s="35047">
        <v>-0.001431940932104</v>
      </c>
      <c r="AJ896" t="n" s="35522">
        <v>0.350524166445794</v>
      </c>
      <c r="AK896" t="n" s="35997">
        <v>0.12321481037826401</v>
      </c>
      <c r="AL896" t="n" s="36472">
        <v>0.0</v>
      </c>
      <c r="AM896" t="n" s="36947">
        <v>0.023716952413899997</v>
      </c>
      <c r="AN896" t="n" s="37422">
        <v>-0.415117037425489</v>
      </c>
      <c r="AO896" t="n" s="37897">
        <v>1.051089472602511</v>
      </c>
      <c r="AP896" t="n" s="38372">
        <v>-0.502862445143637</v>
      </c>
      <c r="AQ896" t="n" s="38847">
        <v>0.5482270274588741</v>
      </c>
      <c r="AR896" t="n" s="39322">
        <v>1.553951917746148</v>
      </c>
      <c r="AS896" t="n" s="39915">
        <v>0.002361699987758164</v>
      </c>
      <c r="AT896" t="n" s="40508">
        <v>3.6682342785117523E-4</v>
      </c>
      <c r="AU896" t="n" s="41101">
        <v>0.0018807771491031774</v>
      </c>
      <c r="AV896" t="n" s="41694">
        <v>5.057480551887892E-4</v>
      </c>
      <c r="AW896" t="n" s="42287">
        <v>-3.662633098541963E-5</v>
      </c>
      <c r="AX896" t="n" s="42880">
        <v>0.0013889690319682862</v>
      </c>
      <c r="AY896" t="n" s="43473">
        <v>3.6330345327763706E-6</v>
      </c>
      <c r="AZ896" t="n" s="44066">
        <v>0.004169135497584091</v>
      </c>
      <c r="BA896" t="n" s="44659">
        <v>-0.0035310481104115746</v>
      </c>
      <c r="BB896" t="n" s="45252">
        <v>1.9707144724018127E-4</v>
      </c>
      <c r="BC896" t="n" s="45845">
        <v>1.5067304982212567E-5</v>
      </c>
      <c r="BD896" t="n" s="46438">
        <v>-6.162757278060157E-7</v>
      </c>
      <c r="BE896" t="n" s="47031">
        <v>2.595889706187609E-6</v>
      </c>
      <c r="BF896" t="n" s="47624">
        <v>1.3966646025834776E-5</v>
      </c>
      <c r="BG896" t="n" s="48217">
        <v>-3.2967089116360527E-6</v>
      </c>
      <c r="BH896" t="n" s="48810">
        <v>0.007304319680177381</v>
      </c>
      <c r="BI896" t="n" s="49403">
        <v>4.281263541897217E-6</v>
      </c>
      <c r="BJ896" t="s" s="49878">
        <v>2560</v>
      </c>
      <c r="BK896" t="s" s="50353">
        <v>2565</v>
      </c>
      <c r="BL896" t="n" s="50828">
        <v>0.09195537865161896</v>
      </c>
      <c r="BM896" t="s" s="51303">
        <v>2573</v>
      </c>
      <c r="BN896" t="s" s="51778">
        <v>2565</v>
      </c>
      <c r="BO896" t="n" s="52253">
        <v>-0.009992290288209915</v>
      </c>
    </row>
    <row r="897" spans="1:23" x14ac:dyDescent="0.25">
      <c r="A897" s="116" t="str">
        <f>IF(ISBLANK(TBL_DATA[[#This Row],[Row.names]]), "",   DATE(YEAR(TBL_DATA[[#This Row],[Row.names]]), MONTH(TBL_DATA[[#This Row],[Row.names]]), DAY(TBL_DATA[[#This Row],[Row.names]])))</f>
        <v/>
      </c>
      <c r="B897" s="1081" t="s">
        <v>1024</v>
      </c>
      <c r="C897" s="2294" t="s">
        <v>2237</v>
      </c>
      <c r="D897" s="3507" t="n">
        <v>-0.001134367428935215</v>
      </c>
      <c r="E897" s="4720" t="n">
        <v>0.22622867721163797</v>
      </c>
      <c r="F897" s="5871" t="n">
        <v>-0.0029805102144720985</v>
      </c>
      <c r="G897" s="7022" t="n">
        <v>0.25899786675345066</v>
      </c>
      <c r="H897" s="8173" t="n">
        <v>0.4164641964758811</v>
      </c>
      <c r="I897" s="9324" t="n">
        <v>0.002701634401247459</v>
      </c>
      <c r="J897" s="10475" t="n">
        <v>0.014044277318275622</v>
      </c>
      <c r="K897" s="11624" t="n">
        <v>0.7670333177679491</v>
      </c>
      <c r="L897" s="12773" t="n">
        <v>0.38115313202450046</v>
      </c>
      <c r="M897" s="13922" t="n">
        <v>0.0027821748632066118</v>
      </c>
      <c r="N897" s="15071" t="n">
        <v>0.056142674072893986</v>
      </c>
      <c r="O897" s="16222" t="n">
        <v>0.038866017484876565</v>
      </c>
      <c r="P897" s="17435" t="n">
        <v>-0.011054196032998953</v>
      </c>
      <c r="Q897" s="18586" t="n">
        <v>-0.009228152882236062</v>
      </c>
      <c r="R897" s="19737" t="n">
        <v>-0.00803924875712672</v>
      </c>
      <c r="S897" s="20825" t="n">
        <v>0.0017441475645467719</v>
      </c>
      <c r="T897" s="21913" t="n">
        <v>0.04824872703170615</v>
      </c>
      <c r="U897" s="23001" t="n">
        <v>0.036149089765635134</v>
      </c>
      <c r="V897" s="24089" t="n">
        <v>0.017569158680426522</v>
      </c>
      <c r="W897" s="25175" t="n">
        <v>0.04905797911784204</v>
      </c>
      <c r="X897" t="n" s="26261">
        <v>0.35813050183383405</v>
      </c>
      <c r="Y897" t="n" s="27410">
        <v>0.6453403725754968</v>
      </c>
      <c r="Z897" t="n" s="28561">
        <v>0.6173760053844825</v>
      </c>
      <c r="AA897" t="n" s="29772">
        <v>0.0</v>
      </c>
      <c r="AB897" t="n" s="30985">
        <v>0.0</v>
      </c>
      <c r="AC897" t="n" s="32198">
        <v>0.05220998443560331</v>
      </c>
      <c r="AD897" t="n" s="32673">
        <v>0.27379092582595604</v>
      </c>
      <c r="AE897" t="n" s="33148">
        <v>0.052402953394831</v>
      </c>
      <c r="AF897" t="n" s="33623">
        <v>0.050182458654133996</v>
      </c>
      <c r="AG897" t="n" s="34098">
        <v>0.100580129779269</v>
      </c>
      <c r="AH897" t="n" s="34573">
        <v>-0.004248642952719</v>
      </c>
      <c r="AI897" t="n" s="35048">
        <v>-0.0037440114627480003</v>
      </c>
      <c r="AJ897" t="n" s="35523">
        <v>0.353531989180114</v>
      </c>
      <c r="AK897" t="n" s="35998">
        <v>0.114652770157013</v>
      </c>
      <c r="AL897" t="n" s="36473">
        <v>0.0</v>
      </c>
      <c r="AM897" t="n" s="36948">
        <v>0.023597011562581</v>
      </c>
      <c r="AN897" t="n" s="37423">
        <v>-0.42773923940976</v>
      </c>
      <c r="AO897" t="n" s="37898">
        <v>1.0533100659618102</v>
      </c>
      <c r="AP897" t="n" s="38373">
        <v>-0.5203037212331391</v>
      </c>
      <c r="AQ897" t="n" s="38848">
        <v>0.5330063447286711</v>
      </c>
      <c r="AR897" t="n" s="39323">
        <v>1.5736137871949492</v>
      </c>
      <c r="AS897" t="n" s="39916">
        <v>0.002291045599414292</v>
      </c>
      <c r="AT897" t="n" s="40509">
        <v>3.5401683462667503E-4</v>
      </c>
      <c r="AU897" t="n" s="41102">
        <v>0.0017060518407704854</v>
      </c>
      <c r="AV897" t="n" s="41695">
        <v>4.5116054331497746E-4</v>
      </c>
      <c r="AW897" t="n" s="42288">
        <v>-3.667541547877255E-5</v>
      </c>
      <c r="AX897" t="n" s="42881">
        <v>0.00156375142060016</v>
      </c>
      <c r="AY897" t="n" s="43474">
        <v>3.0947821560403413E-6</v>
      </c>
      <c r="AZ897" t="n" s="44067">
        <v>0.0038754944187387543</v>
      </c>
      <c r="BA897" t="n" s="44660">
        <v>-0.0031756456815877684</v>
      </c>
      <c r="BB897" t="n" s="45253">
        <v>1.5925315420073444E-4</v>
      </c>
      <c r="BC897" t="n" s="45846">
        <v>1.5271451752968323E-5</v>
      </c>
      <c r="BD897" t="n" s="46439">
        <v>-1.0204201566546644E-6</v>
      </c>
      <c r="BE897" t="n" s="47032">
        <v>4.298169963393968E-6</v>
      </c>
      <c r="BF897" t="n" s="47625">
        <v>2.3125308531139015E-5</v>
      </c>
      <c r="BG897" t="n" s="48218">
        <v>-5.458556716174181E-6</v>
      </c>
      <c r="BH897" t="n" s="48811">
        <v>0.00717878578570743</v>
      </c>
      <c r="BI897" t="n" s="49404">
        <v>7.088661179411501E-6</v>
      </c>
      <c r="BJ897" t="s" s="49879">
        <v>2560</v>
      </c>
      <c r="BK897" t="s" s="50354">
        <v>2565</v>
      </c>
      <c r="BL897" t="n" s="50829">
        <v>0.09307678043842316</v>
      </c>
      <c r="BM897" t="s" s="51304">
        <v>2573</v>
      </c>
      <c r="BN897" t="s" s="51779">
        <v>2565</v>
      </c>
      <c r="BO897" t="n" s="52254">
        <v>-0.009951409883797169</v>
      </c>
    </row>
    <row r="898" spans="1:23" x14ac:dyDescent="0.25">
      <c r="A898" s="116" t="str">
        <f>IF(ISBLANK(TBL_DATA[[#This Row],[Row.names]]), "",   DATE(YEAR(TBL_DATA[[#This Row],[Row.names]]), MONTH(TBL_DATA[[#This Row],[Row.names]]), DAY(TBL_DATA[[#This Row],[Row.names]])))</f>
        <v/>
      </c>
      <c r="B898" s="1082" t="s">
        <v>1025</v>
      </c>
      <c r="C898" s="2295" t="s">
        <v>2238</v>
      </c>
      <c r="D898" s="3508" t="n">
        <v>0.001141143793903376</v>
      </c>
      <c r="E898" s="4721" t="n">
        <v>0.22762798045654442</v>
      </c>
      <c r="F898" s="5872" t="n">
        <v>-0.006396771112420985</v>
      </c>
      <c r="G898" s="7023" t="n">
        <v>0.25406901798698567</v>
      </c>
      <c r="H898" s="8174" t="n">
        <v>0.4088655664021415</v>
      </c>
      <c r="I898" s="9325" t="n">
        <v>0.0026869222430303766</v>
      </c>
      <c r="J898" s="10476" t="n">
        <v>0.0031045006535952435</v>
      </c>
      <c r="K898" s="11625" t="n">
        <v>0.7673933090608671</v>
      </c>
      <c r="L898" s="12774" t="n">
        <v>0.3922966669802858</v>
      </c>
      <c r="M898" s="13923" t="n">
        <v>0.0027243178680111195</v>
      </c>
      <c r="N898" s="15072" t="n">
        <v>0.05547690702224257</v>
      </c>
      <c r="O898" s="16223" t="n">
        <v>0.038866017484876565</v>
      </c>
      <c r="P898" s="17436" t="n">
        <v>-0.00992566666629524</v>
      </c>
      <c r="Q898" s="18587" t="n">
        <v>-0.009170546463044889</v>
      </c>
      <c r="R898" s="19738" t="n">
        <v>-0.007995740939506495</v>
      </c>
      <c r="S898" s="20826" t="n">
        <v>0.015305938430536736</v>
      </c>
      <c r="T898" s="21914" t="n">
        <v>0.04792521462444417</v>
      </c>
      <c r="U898" s="23002" t="n">
        <v>0.3193713069514345</v>
      </c>
      <c r="V898" s="24090" t="n">
        <v>0.03157950449373881</v>
      </c>
      <c r="W898" s="25176" t="n">
        <v>0.04874329846096709</v>
      </c>
      <c r="X898" t="n" s="26262">
        <v>0.6478737691300724</v>
      </c>
      <c r="Y898" t="n" s="27411">
        <v>0.6394259663183389</v>
      </c>
      <c r="Z898" t="n" s="28562">
        <v>0.6263359058686367</v>
      </c>
      <c r="AA898" t="n" s="29773">
        <v>0.0</v>
      </c>
      <c r="AB898" t="n" s="30986">
        <v>0.0</v>
      </c>
      <c r="AC898" t="n" s="32199">
        <v>0.05044745392156867</v>
      </c>
      <c r="AD898" t="n" s="32674">
        <v>0.27275621337173195</v>
      </c>
      <c r="AE898" t="n" s="33149">
        <v>0.051908013357822</v>
      </c>
      <c r="AF898" t="n" s="33624">
        <v>0.057214860766534995</v>
      </c>
      <c r="AG898" t="n" s="34099">
        <v>0.09880259420114</v>
      </c>
      <c r="AH898" t="n" s="34574">
        <v>-0.004295847052393</v>
      </c>
      <c r="AI898" t="n" s="35049">
        <v>-0.0036912865251989995</v>
      </c>
      <c r="AJ898" t="n" s="35524">
        <v>0.35358017633016103</v>
      </c>
      <c r="AK898" t="n" s="35999">
        <v>0.113408559311269</v>
      </c>
      <c r="AL898" t="n" s="36474">
        <v>0.0</v>
      </c>
      <c r="AM898" t="n" s="36949">
        <v>0.022861422211583</v>
      </c>
      <c r="AN898" t="n" s="37424">
        <v>-0.421811484219065</v>
      </c>
      <c r="AO898" t="n" s="37899">
        <v>1.047181740806323</v>
      </c>
      <c r="AP898" t="n" s="38374">
        <v>-0.506448519052738</v>
      </c>
      <c r="AQ898" t="n" s="38849">
        <v>0.5407332217535851</v>
      </c>
      <c r="AR898" t="n" s="39324">
        <v>1.553630259859061</v>
      </c>
      <c r="AS898" t="n" s="39917">
        <v>0.0024060248767088267</v>
      </c>
      <c r="AT898" t="n" s="40510">
        <v>3.5679624161196637E-4</v>
      </c>
      <c r="AU898" t="n" s="41103">
        <v>0.001921309913057641</v>
      </c>
      <c r="AV898" t="n" s="41696">
        <v>9.15824859507669E-4</v>
      </c>
      <c r="AW898" t="n" s="42289">
        <v>-3.3757211530974535E-5</v>
      </c>
      <c r="AX898" t="n" s="42882">
        <v>0.001294722445717697</v>
      </c>
      <c r="AY898" t="n" s="43475">
        <v>-1.7278332030748087E-5</v>
      </c>
      <c r="AZ898" t="n" s="44068">
        <v>0.004605696373653003</v>
      </c>
      <c r="BA898" t="n" s="44661">
        <v>-0.003583890788092837</v>
      </c>
      <c r="BB898" t="n" s="45254">
        <v>1.6130340420375075E-4</v>
      </c>
      <c r="BC898" t="n" s="45847">
        <v>1.5392739068745413E-5</v>
      </c>
      <c r="BD898" t="n" s="46440">
        <v>-2.0960341103218236E-6</v>
      </c>
      <c r="BE898" t="n" s="47033">
        <v>8.828716749901939E-6</v>
      </c>
      <c r="BF898" t="n" s="47626">
        <v>4.7500696273157114E-5</v>
      </c>
      <c r="BG898" t="n" s="48219">
        <v>-1.1212222992328902E-5</v>
      </c>
      <c r="BH898" t="n" s="48812">
        <v>0.007984562938525029</v>
      </c>
      <c r="BI898" t="n" s="49405">
        <v>1.4560427429300498E-5</v>
      </c>
      <c r="BJ898" t="s" s="49880">
        <v>2560</v>
      </c>
      <c r="BK898" t="s" s="50355">
        <v>2565</v>
      </c>
      <c r="BL898" t="n" s="50830">
        <v>0.09298468381166458</v>
      </c>
      <c r="BM898" t="s" s="51305">
        <v>2567</v>
      </c>
      <c r="BN898" t="s" s="51780">
        <v>2565</v>
      </c>
      <c r="BO898" t="n" s="52255">
        <v>-0.00966257881373167</v>
      </c>
    </row>
    <row r="899" spans="1:23" x14ac:dyDescent="0.25">
      <c r="A899" s="116" t="str">
        <f>IF(ISBLANK(TBL_DATA[[#This Row],[Row.names]]), "",   DATE(YEAR(TBL_DATA[[#This Row],[Row.names]]), MONTH(TBL_DATA[[#This Row],[Row.names]]), DAY(TBL_DATA[[#This Row],[Row.names]])))</f>
        <v/>
      </c>
      <c r="B899" s="1083" t="s">
        <v>1026</v>
      </c>
      <c r="C899" s="2296" t="s">
        <v>2239</v>
      </c>
      <c r="D899" s="3509" t="n">
        <v>-0.0018599560032725173</v>
      </c>
      <c r="E899" s="4722" t="n">
        <v>0.22534464642450902</v>
      </c>
      <c r="F899" s="5873" t="n">
        <v>-0.014498182299128914</v>
      </c>
      <c r="G899" s="7024" t="n">
        <v>0.2537515090291044</v>
      </c>
      <c r="H899" s="8175" t="n">
        <v>0.40917762498817634</v>
      </c>
      <c r="I899" s="9326" t="n">
        <v>0.002683532487098033</v>
      </c>
      <c r="J899" s="10477" t="n">
        <v>-0.004341487700560864</v>
      </c>
      <c r="K899" s="11626" t="n">
        <v>0.7647681173338723</v>
      </c>
      <c r="L899" s="12775" t="n">
        <v>0.39928595070445694</v>
      </c>
      <c r="M899" s="13924" t="n">
        <v>0.00270590337798826</v>
      </c>
      <c r="N899" s="15073" t="n">
        <v>0.05542154909080141</v>
      </c>
      <c r="O899" s="16224" t="n">
        <v>0.03904363021635115</v>
      </c>
      <c r="P899" s="17437" t="n">
        <v>-0.01176716136626521</v>
      </c>
      <c r="Q899" s="18588" t="n">
        <v>-0.009227297210588637</v>
      </c>
      <c r="R899" s="19739" t="n">
        <v>-0.008053663973089957</v>
      </c>
      <c r="S899" s="20827" t="n">
        <v>-0.001817364700278823</v>
      </c>
      <c r="T899" s="21915" t="n">
        <v>0.046363374428664506</v>
      </c>
      <c r="U899" s="23003" t="n">
        <v>-0.03919828361663045</v>
      </c>
      <c r="V899" s="24091" t="n">
        <v>0.010555253291259392</v>
      </c>
      <c r="W899" s="25177" t="n">
        <v>0.04623693336658618</v>
      </c>
      <c r="X899" t="n" s="26263">
        <v>0.2282861886097166</v>
      </c>
      <c r="Y899" t="n" s="27412">
        <v>0.6396699344100645</v>
      </c>
      <c r="Z899" t="n" s="28563">
        <v>0.631890774346688</v>
      </c>
      <c r="AA899" t="n" s="29774">
        <v>0.0</v>
      </c>
      <c r="AB899" t="n" s="30987">
        <v>0.0</v>
      </c>
      <c r="AC899" t="n" s="32200">
        <v>0.04856285982323104</v>
      </c>
      <c r="AD899" t="n" s="32675">
        <v>0.269716704003423</v>
      </c>
      <c r="AE899" t="n" s="33150">
        <v>0.051321189740586</v>
      </c>
      <c r="AF899" t="n" s="33625">
        <v>0.06006103376275801</v>
      </c>
      <c r="AG899" t="n" s="34100">
        <v>0.099251482817755</v>
      </c>
      <c r="AH899" t="n" s="34575">
        <v>-0.00264401133991</v>
      </c>
      <c r="AI899" t="n" s="35050">
        <v>-0.002683048569151</v>
      </c>
      <c r="AJ899" t="n" s="35525">
        <v>0.348199891280615</v>
      </c>
      <c r="AK899" t="n" s="36000">
        <v>0.113179334742411</v>
      </c>
      <c r="AL899" t="n" s="36475">
        <v>0.0</v>
      </c>
      <c r="AM899" t="n" s="36950">
        <v>0.022459427692654</v>
      </c>
      <c r="AN899" t="n" s="37425">
        <v>-0.404236135795477</v>
      </c>
      <c r="AO899" t="n" s="37900">
        <v>1.048686559546241</v>
      </c>
      <c r="AP899" t="n" s="38375">
        <v>-0.49406069121057694</v>
      </c>
      <c r="AQ899" t="n" s="38850">
        <v>0.554625868335664</v>
      </c>
      <c r="AR899" t="n" s="39325">
        <v>1.5427472507568178</v>
      </c>
      <c r="AS899" t="n" s="39918">
        <v>0.0022924692897595333</v>
      </c>
      <c r="AT899" t="n" s="40511">
        <v>3.3032253064045614E-4</v>
      </c>
      <c r="AU899" t="n" s="41104">
        <v>0.0019708883101013886</v>
      </c>
      <c r="AV899" t="n" s="41697">
        <v>8.207742728449805E-4</v>
      </c>
      <c r="AW899" t="n" s="42290">
        <v>-3.539052719385251E-5</v>
      </c>
      <c r="AX899" t="n" s="42883">
        <v>0.0013309837305629472</v>
      </c>
      <c r="AY899" t="n" s="43476">
        <v>-1.7000617038823624E-5</v>
      </c>
      <c r="AZ899" t="n" s="44069">
        <v>0.004339142659704042</v>
      </c>
      <c r="BA899" t="n" s="44662">
        <v>-0.003201289724277081</v>
      </c>
      <c r="BB899" t="n" s="45255">
        <v>1.2163995228103909E-4</v>
      </c>
      <c r="BC899" t="n" s="45848">
        <v>1.5655986288269658E-5</v>
      </c>
      <c r="BD899" t="n" s="46441">
        <v>-2.503233071345651E-6</v>
      </c>
      <c r="BE899" t="n" s="47034">
        <v>1.054386326695888E-5</v>
      </c>
      <c r="BF899" t="n" s="47627">
        <v>5.6728582854117045E-5</v>
      </c>
      <c r="BG899" t="n" s="48220">
        <v>-1.3390410592396997E-5</v>
      </c>
      <c r="BH899" t="n" s="48813">
        <v>0.00789942801664097</v>
      </c>
      <c r="BI899" t="n" s="49406">
        <v>1.7389044574595685E-5</v>
      </c>
      <c r="BJ899" t="s" s="49881">
        <v>2560</v>
      </c>
      <c r="BK899" t="s" s="50356">
        <v>2565</v>
      </c>
      <c r="BL899" t="n" s="50831">
        <v>0.09169676154851913</v>
      </c>
      <c r="BM899" t="s" s="51306">
        <v>2573</v>
      </c>
      <c r="BN899" t="s" s="51781">
        <v>2565</v>
      </c>
      <c r="BO899" t="n" s="52256">
        <v>-0.010268989950418472</v>
      </c>
    </row>
    <row r="900" spans="1:23" x14ac:dyDescent="0.25">
      <c r="A900" s="116" t="str">
        <f>IF(ISBLANK(TBL_DATA[[#This Row],[Row.names]]), "",   DATE(YEAR(TBL_DATA[[#This Row],[Row.names]]), MONTH(TBL_DATA[[#This Row],[Row.names]]), DAY(TBL_DATA[[#This Row],[Row.names]])))</f>
        <v/>
      </c>
      <c r="B900" s="1084" t="s">
        <v>1027</v>
      </c>
      <c r="C900" s="2297" t="s">
        <v>2240</v>
      </c>
      <c r="D900" s="3510" t="n">
        <v>0.001920059462286584</v>
      </c>
      <c r="E900" s="4723" t="n">
        <v>0.22769738100743853</v>
      </c>
      <c r="F900" s="5874" t="n">
        <v>-0.023736748988885337</v>
      </c>
      <c r="G900" s="7025" t="n">
        <v>0.2521430469446552</v>
      </c>
      <c r="H900" s="8176" t="n">
        <v>0.4127292944789114</v>
      </c>
      <c r="I900" s="9327" t="n">
        <v>0.0026766670225463313</v>
      </c>
      <c r="J900" s="10478" t="n">
        <v>-0.022644939803110886</v>
      </c>
      <c r="K900" s="11627" t="n">
        <v>0.7619551799846312</v>
      </c>
      <c r="L900" s="12776" t="n">
        <v>0.40934868089544185</v>
      </c>
      <c r="M900" s="13925" t="n">
        <v>0.002684360060761268</v>
      </c>
      <c r="N900" s="15074" t="n">
        <v>0.055446667611510445</v>
      </c>
      <c r="O900" s="16225" t="n">
        <v>0.03904363021635115</v>
      </c>
      <c r="P900" s="17438" t="n">
        <v>-0.009869695553504254</v>
      </c>
      <c r="Q900" s="18589" t="n">
        <v>-0.009228494791874934</v>
      </c>
      <c r="R900" s="19740" t="n">
        <v>-0.00805432963256489</v>
      </c>
      <c r="S900" s="20828" t="n">
        <v>-0.00839715772817795</v>
      </c>
      <c r="T900" s="21916" t="n">
        <v>0.04624294887101512</v>
      </c>
      <c r="U900" s="23004" t="n">
        <v>-0.18158785140627684</v>
      </c>
      <c r="V900" s="24092" t="n">
        <v>0.009159554028755457</v>
      </c>
      <c r="W900" s="25178" t="n">
        <v>0.04626711824288033</v>
      </c>
      <c r="X900" t="n" s="26264">
        <v>0.19797113752951204</v>
      </c>
      <c r="Y900" t="n" s="27413">
        <v>0.6424401096436239</v>
      </c>
      <c r="Z900" t="n" s="28564">
        <v>0.6398036268226696</v>
      </c>
      <c r="AA900" t="n" s="29775">
        <v>0.0</v>
      </c>
      <c r="AB900" t="n" s="30988">
        <v>0.0</v>
      </c>
      <c r="AC900" t="n" s="32201">
        <v>0.047509327777462904</v>
      </c>
      <c r="AD900" t="n" s="32676">
        <v>0.275070842595519</v>
      </c>
      <c r="AE900" t="n" s="33151">
        <v>0.040001280481114</v>
      </c>
      <c r="AF900" t="n" s="33626">
        <v>0.05710868983829999</v>
      </c>
      <c r="AG900" t="n" s="34101">
        <v>0.09824774213280299</v>
      </c>
      <c r="AH900" t="n" s="34576">
        <v>-4.50700103218E-4</v>
      </c>
      <c r="AI900" t="n" s="35051">
        <v>-0.002715272030406</v>
      </c>
      <c r="AJ900" t="n" s="35526">
        <v>0.350579361290823</v>
      </c>
      <c r="AK900" t="n" s="36001">
        <v>0.109907134549233</v>
      </c>
      <c r="AL900" t="n" s="36476">
        <v>0.0</v>
      </c>
      <c r="AM900" t="n" s="36951">
        <v>0.022776983778562</v>
      </c>
      <c r="AN900" t="n" s="37426">
        <v>-0.441692746202452</v>
      </c>
      <c r="AO900" t="n" s="37901">
        <v>1.0475676943331451</v>
      </c>
      <c r="AP900" t="n" s="38376">
        <v>-0.538734378002867</v>
      </c>
      <c r="AQ900" t="n" s="38851">
        <v>0.5088333163302781</v>
      </c>
      <c r="AR900" t="n" s="39326">
        <v>1.5863020723360122</v>
      </c>
      <c r="AS900" t="n" s="39919">
        <v>0.002140023062831573</v>
      </c>
      <c r="AT900" t="n" s="40512">
        <v>3.1193923276694825E-4</v>
      </c>
      <c r="AU900" t="n" s="41105">
        <v>0.001989725104319434</v>
      </c>
      <c r="AV900" t="n" s="41698">
        <v>8.090433454346723E-4</v>
      </c>
      <c r="AW900" t="n" s="42291">
        <v>-3.273373561004069E-5</v>
      </c>
      <c r="AX900" t="n" s="42884">
        <v>0.0013378399540979321</v>
      </c>
      <c r="AY900" t="n" s="43477">
        <v>-1.4661159837897139E-5</v>
      </c>
      <c r="AZ900" t="n" s="44070">
        <v>0.004139835594233951</v>
      </c>
      <c r="BA900" t="n" s="44663">
        <v>-0.003036940961591384</v>
      </c>
      <c r="BB900" t="n" s="45256">
        <v>1.0793095562919889E-4</v>
      </c>
      <c r="BC900" t="n" s="45849">
        <v>1.562812171478923E-5</v>
      </c>
      <c r="BD900" t="n" s="46442">
        <v>-2.6736938924678504E-6</v>
      </c>
      <c r="BE900" t="n" s="47035">
        <v>1.1261853564481895E-5</v>
      </c>
      <c r="BF900" t="n" s="47628">
        <v>6.059153592473489E-5</v>
      </c>
      <c r="BG900" t="n" s="48221">
        <v>-1.4302237954940858E-5</v>
      </c>
      <c r="BH900" t="n" s="48814">
        <v>0.007694178904402716</v>
      </c>
      <c r="BI900" t="n" s="49407">
        <v>1.8573151944651068E-5</v>
      </c>
      <c r="BJ900" t="s" s="49882">
        <v>2560</v>
      </c>
      <c r="BK900" t="s" s="50357">
        <v>2565</v>
      </c>
      <c r="BL900" t="n" s="50832">
        <v>0.0915026068687439</v>
      </c>
      <c r="BM900" t="s" s="51307">
        <v>2578</v>
      </c>
      <c r="BN900" t="s" s="51782">
        <v>2565</v>
      </c>
      <c r="BO900" t="n" s="52257">
        <v>-0.011918388307094574</v>
      </c>
    </row>
    <row r="901" spans="1:23" x14ac:dyDescent="0.25">
      <c r="A901" s="116" t="str">
        <f>IF(ISBLANK(TBL_DATA[[#This Row],[Row.names]]), "",   DATE(YEAR(TBL_DATA[[#This Row],[Row.names]]), MONTH(TBL_DATA[[#This Row],[Row.names]]), DAY(TBL_DATA[[#This Row],[Row.names]])))</f>
        <v/>
      </c>
      <c r="B901" s="1085" t="s">
        <v>1028</v>
      </c>
      <c r="C901" s="2298" t="s">
        <v>2241</v>
      </c>
      <c r="D901" s="3511" t="n">
        <v>1.7025199021989022E-4</v>
      </c>
      <c r="E901" s="4724" t="n">
        <v>0.22790639892994258</v>
      </c>
      <c r="F901" s="5875" t="n">
        <v>-0.017283107673325193</v>
      </c>
      <c r="G901" s="7026" t="n">
        <v>0.252993355969168</v>
      </c>
      <c r="H901" s="8177" t="n">
        <v>0.41518281835376825</v>
      </c>
      <c r="I901" s="9328" t="n">
        <v>0.0026700163192208237</v>
      </c>
      <c r="J901" s="10479" t="n">
        <v>-0.02282955700220457</v>
      </c>
      <c r="K901" s="11628" t="n">
        <v>0.7602987049412695</v>
      </c>
      <c r="L901" s="12777" t="n">
        <v>0.4087766615857031</v>
      </c>
      <c r="M901" s="13926" t="n">
        <v>0.0026846003269762166</v>
      </c>
      <c r="N901" s="15075" t="n">
        <v>0.05542479869752019</v>
      </c>
      <c r="O901" s="16226" t="n">
        <v>0.03901292205663851</v>
      </c>
      <c r="P901" s="17439" t="n">
        <v>-0.009701123898595343</v>
      </c>
      <c r="Q901" s="18590" t="n">
        <v>-0.009209862575169345</v>
      </c>
      <c r="R901" s="19741" t="n">
        <v>-0.00803616052244416</v>
      </c>
      <c r="S901" s="20829" t="n">
        <v>0.0013726142099148575</v>
      </c>
      <c r="T901" s="21917" t="n">
        <v>0.04575966688039546</v>
      </c>
      <c r="U901" s="23005" t="n">
        <v>0.02999615826536793</v>
      </c>
      <c r="V901" s="24093" t="n">
        <v>0.01839093081749299</v>
      </c>
      <c r="W901" s="25179" t="n">
        <v>0.045670309630714015</v>
      </c>
      <c r="X901" t="n" s="26265">
        <v>0.4026889891091256</v>
      </c>
      <c r="Y901" t="n" s="27414">
        <v>0.6443468152740172</v>
      </c>
      <c r="Z901" t="n" s="28565">
        <v>0.6393564432972447</v>
      </c>
      <c r="AA901" t="n" s="29776">
        <v>0.0</v>
      </c>
      <c r="AB901" t="n" s="30989">
        <v>0.0</v>
      </c>
      <c r="AC901" t="n" s="32202">
        <v>0.04620215184060302</v>
      </c>
      <c r="AD901" t="n" s="32677">
        <v>0.281003394413202</v>
      </c>
      <c r="AE901" t="n" s="33152">
        <v>0.029967918196629</v>
      </c>
      <c r="AF901" t="n" s="33627">
        <v>0.05361230962214901</v>
      </c>
      <c r="AG901" t="n" s="34102">
        <v>0.09835688382774</v>
      </c>
      <c r="AH901" t="n" s="34577">
        <v>0.0</v>
      </c>
      <c r="AI901" t="n" s="35052">
        <v>-0.002583146095047</v>
      </c>
      <c r="AJ901" t="n" s="35527">
        <v>0.35282966861678206</v>
      </c>
      <c r="AK901" t="n" s="36002">
        <v>0.108539442174689</v>
      </c>
      <c r="AL901" t="n" s="36477">
        <v>0.0</v>
      </c>
      <c r="AM901" t="n" s="36952">
        <v>0.022846747617949</v>
      </c>
      <c r="AN901" t="n" s="37427">
        <v>-0.428239688181698</v>
      </c>
      <c r="AO901" t="n" s="37902">
        <v>1.042428869798508</v>
      </c>
      <c r="AP901" t="n" s="38377">
        <v>-0.5260953396061131</v>
      </c>
      <c r="AQ901" t="n" s="38852">
        <v>0.5163335301923949</v>
      </c>
      <c r="AR901" t="n" s="39327">
        <v>1.5685242094046212</v>
      </c>
      <c r="AS901" t="n" s="39920">
        <v>0.001985950738195744</v>
      </c>
      <c r="AT901" t="n" s="40513">
        <v>3.0830563835445907E-4</v>
      </c>
      <c r="AU901" t="n" s="41106">
        <v>0.001956287236104066</v>
      </c>
      <c r="AV901" t="n" s="41699">
        <v>8.076094841512212E-4</v>
      </c>
      <c r="AW901" t="n" s="42292">
        <v>-3.113316711088111E-5</v>
      </c>
      <c r="AX901" t="n" s="42885">
        <v>0.0012991130083256166</v>
      </c>
      <c r="AY901" t="n" s="43478">
        <v>-1.2895888358545674E-5</v>
      </c>
      <c r="AZ901" t="n" s="44071">
        <v>0.004007537807362789</v>
      </c>
      <c r="BA901" t="n" s="44664">
        <v>-0.0028809722855092763</v>
      </c>
      <c r="BB901" t="n" s="45257">
        <v>1.0001676080938793E-4</v>
      </c>
      <c r="BC901" t="n" s="45850">
        <v>1.4702102040350664E-5</v>
      </c>
      <c r="BD901" t="n" s="46443">
        <v>-2.3872346542734056E-6</v>
      </c>
      <c r="BE901" t="n" s="47036">
        <v>1.0055265008998642E-5</v>
      </c>
      <c r="BF901" t="n" s="47629">
        <v>5.4099801376489905E-5</v>
      </c>
      <c r="BG901" t="n" s="48222">
        <v>-1.2769904473367917E-5</v>
      </c>
      <c r="BH901" t="n" s="48815">
        <v>0.007488940265619831</v>
      </c>
      <c r="BI901" t="n" s="49408">
        <v>1.6583241487253107E-5</v>
      </c>
      <c r="BJ901" t="s" s="49883">
        <v>2560</v>
      </c>
      <c r="BK901" t="s" s="50358">
        <v>2565</v>
      </c>
      <c r="BL901" t="n" s="50833">
        <v>0.09186720103025436</v>
      </c>
      <c r="BM901" t="s" s="51308">
        <v>2578</v>
      </c>
      <c r="BN901" t="s" s="51783">
        <v>2565</v>
      </c>
      <c r="BO901" t="n" s="52258">
        <v>-0.011826477944850922</v>
      </c>
    </row>
    <row r="902" spans="1:23" x14ac:dyDescent="0.25">
      <c r="A902" s="116" t="str">
        <f>IF(ISBLANK(TBL_DATA[[#This Row],[Row.names]]), "",   DATE(YEAR(TBL_DATA[[#This Row],[Row.names]]), MONTH(TBL_DATA[[#This Row],[Row.names]]), DAY(TBL_DATA[[#This Row],[Row.names]])))</f>
        <v/>
      </c>
      <c r="B902" s="1086" t="s">
        <v>1029</v>
      </c>
      <c r="C902" s="2299" t="s">
        <v>2242</v>
      </c>
      <c r="D902" s="3512" t="n">
        <v>3.574455618949229E-4</v>
      </c>
      <c r="E902" s="4725" t="n">
        <v>0.22834530862266256</v>
      </c>
      <c r="F902" s="5876" t="n">
        <v>-0.01680994261042179</v>
      </c>
      <c r="G902" s="7027" t="n">
        <v>0.2491732822258917</v>
      </c>
      <c r="H902" s="8178" t="n">
        <v>0.41222066938437185</v>
      </c>
      <c r="I902" s="9329" t="n">
        <v>0.002669808208815994</v>
      </c>
      <c r="J902" s="10480" t="n">
        <v>-0.020071295895299768</v>
      </c>
      <c r="K902" s="11629" t="n">
        <v>0.7512910336858184</v>
      </c>
      <c r="L902" s="12778" t="n">
        <v>0.4103402786221606</v>
      </c>
      <c r="M902" s="13927" t="n">
        <v>0.002674075349296491</v>
      </c>
      <c r="N902" s="15076" t="n">
        <v>0.05528065490711614</v>
      </c>
      <c r="O902" s="16227" t="n">
        <v>0.038814094265362704</v>
      </c>
      <c r="P902" s="17440" t="n">
        <v>-0.00934714596038333</v>
      </c>
      <c r="Q902" s="18591" t="n">
        <v>-0.00914896096018658</v>
      </c>
      <c r="R902" s="19742" t="n">
        <v>-0.007978311365326117</v>
      </c>
      <c r="S902" s="20830" t="n">
        <v>-0.005324486499413972</v>
      </c>
      <c r="T902" s="21918" t="n">
        <v>0.04582532728206097</v>
      </c>
      <c r="U902" s="23006" t="n">
        <v>-0.11619091046837594</v>
      </c>
      <c r="V902" s="24094" t="n">
        <v>0.010723228392062634</v>
      </c>
      <c r="W902" s="25180" t="n">
        <v>0.04574729977519975</v>
      </c>
      <c r="X902" t="n" s="26266">
        <v>0.23440134051093975</v>
      </c>
      <c r="Y902" t="n" s="27415">
        <v>0.6420441335176048</v>
      </c>
      <c r="Z902" t="n" s="28566">
        <v>0.6405780815967408</v>
      </c>
      <c r="AA902" t="n" s="29777">
        <v>0.0</v>
      </c>
      <c r="AB902" t="n" s="30990">
        <v>0.0</v>
      </c>
      <c r="AC902" t="n" s="32203">
        <v>0.04431617574507557</v>
      </c>
      <c r="AD902" t="n" s="32678">
        <v>0.292159308898098</v>
      </c>
      <c r="AE902" t="n" s="33153">
        <v>0.026523424268165</v>
      </c>
      <c r="AF902" t="n" s="33628">
        <v>0.056106541633709</v>
      </c>
      <c r="AG902" t="n" s="34103">
        <v>0.098740619745442</v>
      </c>
      <c r="AH902" t="n" s="34578">
        <v>0.0</v>
      </c>
      <c r="AI902" t="n" s="35053">
        <v>7.34970190658E-4</v>
      </c>
      <c r="AJ902" t="n" s="35528">
        <v>0.35097788631211796</v>
      </c>
      <c r="AK902" t="n" s="36003">
        <v>0.109410586896132</v>
      </c>
      <c r="AL902" t="n" s="36478">
        <v>0.0</v>
      </c>
      <c r="AM902" t="n" s="36953">
        <v>0.0231265447992</v>
      </c>
      <c r="AN902" t="n" s="37428">
        <v>-0.44765904522114897</v>
      </c>
      <c r="AO902" t="n" s="37903">
        <v>1.056106505191281</v>
      </c>
      <c r="AP902" t="n" s="38378">
        <v>-0.545985667668908</v>
      </c>
      <c r="AQ902" t="n" s="38853">
        <v>0.510120837522373</v>
      </c>
      <c r="AR902" t="n" s="39328">
        <v>1.6020921728601891</v>
      </c>
      <c r="AS902" t="n" s="39921">
        <v>0.0019096372067961675</v>
      </c>
      <c r="AT902" t="n" s="40514">
        <v>2.9505258113578415E-4</v>
      </c>
      <c r="AU902" t="n" s="41107">
        <v>0.0019167249288445194</v>
      </c>
      <c r="AV902" t="n" s="41700">
        <v>7.836793763025769E-4</v>
      </c>
      <c r="AW902" t="n" s="42293">
        <v>-3.021399865159317E-5</v>
      </c>
      <c r="AX902" t="n" s="42886">
        <v>0.001279056869084826</v>
      </c>
      <c r="AY902" t="n" s="43479">
        <v>-1.378535511989174E-5</v>
      </c>
      <c r="AZ902" t="n" s="44072">
        <v>0.00388748733260651</v>
      </c>
      <c r="BA902" t="n" s="44665">
        <v>-0.002802906645033961</v>
      </c>
      <c r="BB902" t="n" s="45258">
        <v>9.692452137591278E-5</v>
      </c>
      <c r="BC902" t="n" s="45851">
        <v>1.3949954587355107E-5</v>
      </c>
      <c r="BD902" t="n" s="46444">
        <v>-2.1728540538316352E-6</v>
      </c>
      <c r="BE902" t="n" s="47037">
        <v>9.152276872624098E-6</v>
      </c>
      <c r="BF902" t="n" s="47630">
        <v>4.924150894835059E-5</v>
      </c>
      <c r="BG902" t="n" s="48223">
        <v>-1.1623134963584278E-5</v>
      </c>
      <c r="BH902" t="n" s="48816">
        <v>0.007275914945631158</v>
      </c>
      <c r="BI902" t="n" s="49409">
        <v>1.509402949348697E-5</v>
      </c>
      <c r="BJ902" t="s" s="49884">
        <v>2560</v>
      </c>
      <c r="BK902" t="s" s="50359">
        <v>2565</v>
      </c>
      <c r="BL902" t="n" s="50834">
        <v>0.09271528571844101</v>
      </c>
      <c r="BM902" t="s" s="51309">
        <v>2578</v>
      </c>
      <c r="BN902" t="s" s="51784">
        <v>2565</v>
      </c>
      <c r="BO902" t="n" s="52259">
        <v>-0.011948687955737114</v>
      </c>
    </row>
    <row r="903" spans="1:23" x14ac:dyDescent="0.25">
      <c r="A903" s="116" t="str">
        <f>IF(ISBLANK(TBL_DATA[[#This Row],[Row.names]]), "",   DATE(YEAR(TBL_DATA[[#This Row],[Row.names]]), MONTH(TBL_DATA[[#This Row],[Row.names]]), DAY(TBL_DATA[[#This Row],[Row.names]])))</f>
        <v/>
      </c>
      <c r="B903" s="1087" t="s">
        <v>1030</v>
      </c>
      <c r="C903" s="2300" t="s">
        <v>2243</v>
      </c>
      <c r="D903" s="3513" t="n">
        <v>0.004653373458587416</v>
      </c>
      <c r="E903" s="4726" t="n">
        <v>0.23406125807978762</v>
      </c>
      <c r="F903" s="5877" t="n">
        <v>-0.00464261374840691</v>
      </c>
      <c r="G903" s="7028" t="n">
        <v>0.25191149664723744</v>
      </c>
      <c r="H903" s="8179" t="n">
        <v>0.4110204607528385</v>
      </c>
      <c r="I903" s="9330" t="n">
        <v>0.002709142608934589</v>
      </c>
      <c r="J903" s="10481" t="n">
        <v>-0.01081183931629548</v>
      </c>
      <c r="K903" s="11630" t="n">
        <v>0.7630672480753101</v>
      </c>
      <c r="L903" s="12779" t="n">
        <v>0.4156732150388514</v>
      </c>
      <c r="M903" s="13928" t="n">
        <v>0.002698420702060903</v>
      </c>
      <c r="N903" s="15077" t="n">
        <v>0.056037923402292654</v>
      </c>
      <c r="O903" s="16228" t="n">
        <v>0.038814094265362704</v>
      </c>
      <c r="P903" s="17441" t="n">
        <v>-0.004737268262721472</v>
      </c>
      <c r="Q903" s="18592" t="n">
        <v>-0.009206621517073136</v>
      </c>
      <c r="R903" s="19743" t="n">
        <v>-0.008019935642277699</v>
      </c>
      <c r="S903" s="20831" t="n">
        <v>0.005516864552813416</v>
      </c>
      <c r="T903" s="21919" t="n">
        <v>0.04601019298222954</v>
      </c>
      <c r="U903" s="23007" t="n">
        <v>0.11990526870739682</v>
      </c>
      <c r="V903" s="24095" t="n">
        <v>0.022100060051017056</v>
      </c>
      <c r="W903" s="25181" t="n">
        <v>0.045747888860456075</v>
      </c>
      <c r="X903" t="n" s="26267">
        <v>0.4830837138393086</v>
      </c>
      <c r="Y903" t="n" s="27416">
        <v>0.6411087745093172</v>
      </c>
      <c r="Z903" t="n" s="28567">
        <v>0.6447272408071894</v>
      </c>
      <c r="AA903" t="n" s="29778">
        <v>0.0</v>
      </c>
      <c r="AB903" t="n" s="30991">
        <v>0.0</v>
      </c>
      <c r="AC903" t="n" s="32204">
        <v>0.04251088039960102</v>
      </c>
      <c r="AD903" t="n" s="32679">
        <v>0.291684837444031</v>
      </c>
      <c r="AE903" t="n" s="33154">
        <v>0.025695405820649</v>
      </c>
      <c r="AF903" t="n" s="33629">
        <v>0.055004438646237996</v>
      </c>
      <c r="AG903" t="n" s="34104">
        <v>0.099478753647564</v>
      </c>
      <c r="AH903" t="n" s="34579">
        <v>0.0</v>
      </c>
      <c r="AI903" t="n" s="35054">
        <v>7.08948420091E-4</v>
      </c>
      <c r="AJ903" t="n" s="35529">
        <v>0.34475477013010997</v>
      </c>
      <c r="AK903" t="n" s="36004">
        <v>0.103612430785332</v>
      </c>
      <c r="AL903" t="n" s="36479">
        <v>0.0</v>
      </c>
      <c r="AM903" t="n" s="36954">
        <v>0.022853957292149</v>
      </c>
      <c r="AN903" t="n" s="37429">
        <v>-0.42519259431697903</v>
      </c>
      <c r="AO903" t="n" s="37904">
        <v>1.058058316576791</v>
      </c>
      <c r="AP903" t="n" s="38379">
        <v>-0.539457368707606</v>
      </c>
      <c r="AQ903" t="n" s="38854">
        <v>0.518600947869185</v>
      </c>
      <c r="AR903" t="n" s="39329">
        <v>1.5975156852843968</v>
      </c>
      <c r="AS903" t="n" s="39922">
        <v>0.0019731258572941407</v>
      </c>
      <c r="AT903" t="n" s="40515">
        <v>2.943246227801337E-4</v>
      </c>
      <c r="AU903" t="n" s="41108">
        <v>0.0018863863096407936</v>
      </c>
      <c r="AV903" t="n" s="41701">
        <v>7.744828710936629E-4</v>
      </c>
      <c r="AW903" t="n" s="42294">
        <v>-2.8802823063091663E-5</v>
      </c>
      <c r="AX903" t="n" s="42887">
        <v>0.0012663004487934882</v>
      </c>
      <c r="AY903" t="n" s="43480">
        <v>-1.7458436543591763E-5</v>
      </c>
      <c r="AZ903" t="n" s="44073">
        <v>0.0038401106542616625</v>
      </c>
      <c r="BA903" t="n" s="44666">
        <v>-0.0029360319512851335</v>
      </c>
      <c r="BB903" t="n" s="45259">
        <v>1.0332099999016242E-4</v>
      </c>
      <c r="BC903" t="n" s="45852">
        <v>1.4062722606195355E-5</v>
      </c>
      <c r="BD903" t="n" s="46445">
        <v>-2.4058705106097596E-6</v>
      </c>
      <c r="BE903" t="n" s="47038">
        <v>1.013375594832621E-5</v>
      </c>
      <c r="BF903" t="n" s="47631">
        <v>5.452209390646342E-5</v>
      </c>
      <c r="BG903" t="n" s="48224">
        <v>-1.2869585643297891E-5</v>
      </c>
      <c r="BH903" t="n" s="48817">
        <v>0.0071037281988329875</v>
      </c>
      <c r="BI903" t="n" s="49410">
        <v>1.671268303455224E-5</v>
      </c>
      <c r="BJ903" t="s" s="49885">
        <v>2560</v>
      </c>
      <c r="BK903" t="s" s="50360">
        <v>2565</v>
      </c>
      <c r="BL903" t="n" s="50835">
        <v>0.09273338317871094</v>
      </c>
      <c r="BM903" t="s" s="51310">
        <v>2579</v>
      </c>
      <c r="BN903" t="s" s="51785">
        <v>2565</v>
      </c>
      <c r="BO903" t="n" s="52260">
        <v>-0.01215672679245472</v>
      </c>
    </row>
    <row r="904" spans="1:23" x14ac:dyDescent="0.25">
      <c r="A904" s="116" t="str">
        <f>IF(ISBLANK(TBL_DATA[[#This Row],[Row.names]]), "",   DATE(YEAR(TBL_DATA[[#This Row],[Row.names]]), MONTH(TBL_DATA[[#This Row],[Row.names]]), DAY(TBL_DATA[[#This Row],[Row.names]])))</f>
        <v/>
      </c>
      <c r="B904" s="1088" t="s">
        <v>1031</v>
      </c>
      <c r="C904" s="2301" t="s">
        <v>2244</v>
      </c>
      <c r="D904" s="3514" t="n">
        <v>-0.002467580255760516</v>
      </c>
      <c r="E904" s="4727" t="n">
        <v>0.23101611288495083</v>
      </c>
      <c r="F904" s="5878" t="n">
        <v>-0.006989491561782191</v>
      </c>
      <c r="G904" s="7029" t="n">
        <v>0.2512503728556986</v>
      </c>
      <c r="H904" s="8180" t="n">
        <v>0.408137171702037</v>
      </c>
      <c r="I904" s="9331" t="n">
        <v>0.002718559392841179</v>
      </c>
      <c r="J904" s="10482" t="n">
        <v>-0.013390228462312304</v>
      </c>
      <c r="K904" s="11631" t="n">
        <v>0.7611154897081851</v>
      </c>
      <c r="L904" s="12780" t="n">
        <v>0.4126681385894504</v>
      </c>
      <c r="M904" s="13929" t="n">
        <v>0.0027081335247088143</v>
      </c>
      <c r="N904" s="15078" t="n">
        <v>0.05609556974450279</v>
      </c>
      <c r="O904" s="16229" t="n">
        <v>0.0388917737129628</v>
      </c>
      <c r="P904" s="17442" t="n">
        <v>-0.007193158928850751</v>
      </c>
      <c r="Q904" s="18593" t="n">
        <v>-0.009221421316046433</v>
      </c>
      <c r="R904" s="19744" t="n">
        <v>-0.008033514694730053</v>
      </c>
      <c r="S904" s="20832" t="n">
        <v>0.0026282290116328433</v>
      </c>
      <c r="T904" s="21920" t="n">
        <v>0.04615248784710519</v>
      </c>
      <c r="U904" s="23008" t="n">
        <v>0.05694663785708993</v>
      </c>
      <c r="V904" s="24096" t="n">
        <v>0.017163206147534193</v>
      </c>
      <c r="W904" s="25182" t="n">
        <v>0.045920429713216575</v>
      </c>
      <c r="X904" t="n" s="26268">
        <v>0.3737597024836719</v>
      </c>
      <c r="Y904" t="n" s="27417">
        <v>0.6388561431981672</v>
      </c>
      <c r="Z904" t="n" s="28568">
        <v>0.642392511311776</v>
      </c>
      <c r="AA904" t="n" s="29779">
        <v>0.0</v>
      </c>
      <c r="AB904" t="n" s="30992">
        <v>0.0</v>
      </c>
      <c r="AC904" t="n" s="32205">
        <v>0.04536891283311753</v>
      </c>
      <c r="AD904" t="n" s="32680">
        <v>0.285020943920144</v>
      </c>
      <c r="AE904" t="n" s="33155">
        <v>0.025148671972491998</v>
      </c>
      <c r="AF904" t="n" s="33630">
        <v>0.05849084316118999</v>
      </c>
      <c r="AG904" t="n" s="34105">
        <v>0.099452840729439</v>
      </c>
      <c r="AH904" t="n" s="34580">
        <v>0.0</v>
      </c>
      <c r="AI904" t="n" s="35055">
        <v>7.61401989368E-4</v>
      </c>
      <c r="AJ904" t="n" s="35530">
        <v>0.34522306631628</v>
      </c>
      <c r="AK904" t="n" s="36005">
        <v>0.102722967041916</v>
      </c>
      <c r="AL904" t="n" s="36480">
        <v>0.0</v>
      </c>
      <c r="AM904" t="n" s="36955">
        <v>0.02294622087101</v>
      </c>
      <c r="AN904" t="n" s="37430">
        <v>-0.39296686361994204</v>
      </c>
      <c r="AO904" t="n" s="37905">
        <v>1.053459255914668</v>
      </c>
      <c r="AP904" t="n" s="38380">
        <v>-0.506659163532771</v>
      </c>
      <c r="AQ904" t="n" s="38855">
        <v>0.5468000923818971</v>
      </c>
      <c r="AR904" t="n" s="39330">
        <v>1.5601184194474391</v>
      </c>
      <c r="AS904" t="n" s="39923">
        <v>0.0019843759146413575</v>
      </c>
      <c r="AT904" t="n" s="40516">
        <v>2.831665268048965E-4</v>
      </c>
      <c r="AU904" t="n" s="41109">
        <v>0.0018477755011614494</v>
      </c>
      <c r="AV904" t="n" s="41702">
        <v>7.537125527570005E-4</v>
      </c>
      <c r="AW904" t="n" s="42295">
        <v>-2.6860908163945278E-5</v>
      </c>
      <c r="AX904" t="n" s="42888">
        <v>0.0013326729812142349</v>
      </c>
      <c r="AY904" t="n" s="43481">
        <v>-1.9478566277008136E-5</v>
      </c>
      <c r="AZ904" t="n" s="44074">
        <v>0.0037938133783454687</v>
      </c>
      <c r="BA904" t="n" s="44667">
        <v>-0.002938977834082255</v>
      </c>
      <c r="BB904" t="n" s="45260">
        <v>8.898546672939655E-5</v>
      </c>
      <c r="BC904" t="n" s="45853">
        <v>1.4407827508670126E-5</v>
      </c>
      <c r="BD904" t="n" s="46446">
        <v>-2.8096444171932813E-6</v>
      </c>
      <c r="BE904" t="n" s="47039">
        <v>1.1834476499016462E-5</v>
      </c>
      <c r="BF904" t="n" s="47632">
        <v>6.367236633535627E-5</v>
      </c>
      <c r="BG904" t="n" s="48225">
        <v>-1.5029452687307813E-5</v>
      </c>
      <c r="BH904" t="n" s="48818">
        <v>0.007036407585290138</v>
      </c>
      <c r="BI904" t="n" s="49411">
        <v>1.951750961925479E-5</v>
      </c>
      <c r="BJ904" t="s" s="49886">
        <v>2560</v>
      </c>
      <c r="BK904" t="s" s="50361">
        <v>2565</v>
      </c>
      <c r="BL904" t="n" s="50836">
        <v>0.09207752346992493</v>
      </c>
      <c r="BM904" t="s" s="51311">
        <v>2579</v>
      </c>
      <c r="BN904" t="s" s="51786">
        <v>2565</v>
      </c>
      <c r="BO904" t="n" s="52261">
        <v>-0.01226588524878025</v>
      </c>
    </row>
    <row r="905" spans="1:23" x14ac:dyDescent="0.25">
      <c r="A905" s="116" t="str">
        <f>IF(ISBLANK(TBL_DATA[[#This Row],[Row.names]]), "",   DATE(YEAR(TBL_DATA[[#This Row],[Row.names]]), MONTH(TBL_DATA[[#This Row],[Row.names]]), DAY(TBL_DATA[[#This Row],[Row.names]])))</f>
        <v/>
      </c>
      <c r="B905" s="1089" t="s">
        <v>1032</v>
      </c>
      <c r="C905" s="2302" t="s">
        <v>2245</v>
      </c>
      <c r="D905" s="3515" t="n">
        <v>0.003192587830014197</v>
      </c>
      <c r="E905" s="4728" t="n">
        <v>0.2349462399454989</v>
      </c>
      <c r="F905" s="5879" t="n">
        <v>-1.887355872728369E-4</v>
      </c>
      <c r="G905" s="7030" t="n">
        <v>0.25076104725174847</v>
      </c>
      <c r="H905" s="8181" t="n">
        <v>0.40295112916973397</v>
      </c>
      <c r="I905" s="9332" t="n">
        <v>0.002742794216586844</v>
      </c>
      <c r="J905" s="10483" t="n">
        <v>-0.012262132442209861</v>
      </c>
      <c r="K905" s="11632" t="n">
        <v>0.7668688561721068</v>
      </c>
      <c r="L905" s="12781" t="n">
        <v>0.4160293744595948</v>
      </c>
      <c r="M905" s="13930" t="n">
        <v>0.002712587683061319</v>
      </c>
      <c r="N905" s="15079" t="n">
        <v>0.05634930381369651</v>
      </c>
      <c r="O905" s="16230" t="n">
        <v>0.0388917737129628</v>
      </c>
      <c r="P905" s="17443" t="n">
        <v>-0.0040235358904919805</v>
      </c>
      <c r="Q905" s="18594" t="n">
        <v>-0.009239394683115115</v>
      </c>
      <c r="R905" s="19745" t="n">
        <v>-0.008046114867761814</v>
      </c>
      <c r="S905" s="20833" t="n">
        <v>0.005335127549373153</v>
      </c>
      <c r="T905" s="21921" t="n">
        <v>0.04628701959949119</v>
      </c>
      <c r="U905" s="23009" t="n">
        <v>0.11526185085012039</v>
      </c>
      <c r="V905" s="24097" t="n">
        <v>0.01925529144138438</v>
      </c>
      <c r="W905" s="25183" t="n">
        <v>0.045992607678358575</v>
      </c>
      <c r="X905" t="n" s="26269">
        <v>0.41866057206503626</v>
      </c>
      <c r="Y905" t="n" s="27418">
        <v>0.634784317047715</v>
      </c>
      <c r="Z905" t="n" s="28569">
        <v>0.6450033910450355</v>
      </c>
      <c r="AA905" t="n" s="29780">
        <v>0.0</v>
      </c>
      <c r="AB905" t="n" s="30993">
        <v>0.0</v>
      </c>
      <c r="AC905" t="n" s="32206">
        <v>0.04516186567058301</v>
      </c>
      <c r="AD905" t="n" s="32681">
        <v>0.287991152662942</v>
      </c>
      <c r="AE905" t="n" s="33156">
        <v>0.025282406314833</v>
      </c>
      <c r="AF905" t="n" s="33631">
        <v>0.063890246147755</v>
      </c>
      <c r="AG905" t="n" s="34106">
        <v>0.09937888210055201</v>
      </c>
      <c r="AH905" t="n" s="34581">
        <v>0.0</v>
      </c>
      <c r="AI905" t="n" s="35056">
        <v>7.57720071795E-4</v>
      </c>
      <c r="AJ905" t="n" s="35531">
        <v>0.341844686094471</v>
      </c>
      <c r="AK905" t="n" s="36006">
        <v>0.101532262198359</v>
      </c>
      <c r="AL905" t="n" s="36481">
        <v>0.0</v>
      </c>
      <c r="AM905" t="n" s="36956">
        <v>0.023005141181199</v>
      </c>
      <c r="AN905" t="n" s="37431">
        <v>-0.40467062967783</v>
      </c>
      <c r="AO905" t="n" s="37906">
        <v>1.0576303976030033</v>
      </c>
      <c r="AP905" t="n" s="38381">
        <v>-0.518618530508927</v>
      </c>
      <c r="AQ905" t="n" s="38856">
        <v>0.5390118670940762</v>
      </c>
      <c r="AR905" t="n" s="39331">
        <v>1.5762489281119303</v>
      </c>
      <c r="AS905" t="n" s="39924">
        <v>0.0019759798818914814</v>
      </c>
      <c r="AT905" t="n" s="40517">
        <v>2.622553037030391E-4</v>
      </c>
      <c r="AU905" t="n" s="41110">
        <v>0.0018301975042516667</v>
      </c>
      <c r="AV905" t="n" s="41703">
        <v>7.309855411860659E-4</v>
      </c>
      <c r="AW905" t="n" s="42296">
        <v>-2.574363151003475E-5</v>
      </c>
      <c r="AX905" t="n" s="42889">
        <v>0.001303342465602736</v>
      </c>
      <c r="AY905" t="n" s="43482">
        <v>-1.8503473341980638E-5</v>
      </c>
      <c r="AZ905" t="n" s="44075">
        <v>0.003648628751939284</v>
      </c>
      <c r="BA905" t="n" s="44668">
        <v>-0.0028832667532929326</v>
      </c>
      <c r="BB905" t="n" s="45261">
        <v>8.846540978791136E-5</v>
      </c>
      <c r="BC905" t="n" s="45854">
        <v>1.4382275762774288E-5</v>
      </c>
      <c r="BD905" t="n" s="46447">
        <v>-2.94387457155981E-6</v>
      </c>
      <c r="BE905" t="n" s="47040">
        <v>1.2399861223034827E-5</v>
      </c>
      <c r="BF905" t="n" s="47633">
        <v>6.671426625462142E-5</v>
      </c>
      <c r="BG905" t="n" s="48226">
        <v>-1.5747475288848233E-5</v>
      </c>
      <c r="BH905" t="n" s="48819">
        <v>0.006845850558042599</v>
      </c>
      <c r="BI905" t="n" s="49412">
        <v>2.0449940320161688E-5</v>
      </c>
      <c r="BJ905" t="s" s="49887">
        <v>2560</v>
      </c>
      <c r="BK905" t="s" s="50362">
        <v>2565</v>
      </c>
      <c r="BL905" t="n" s="50837">
        <v>0.09100783616304398</v>
      </c>
      <c r="BM905" t="s" s="51312">
        <v>2579</v>
      </c>
      <c r="BN905" t="s" s="51787">
        <v>2565</v>
      </c>
      <c r="BO905" t="n" s="52262">
        <v>-0.014008048921823502</v>
      </c>
    </row>
    <row r="906" spans="1:23" x14ac:dyDescent="0.25">
      <c r="A906" s="116" t="str">
        <f>IF(ISBLANK(TBL_DATA[[#This Row],[Row.names]]), "",   DATE(YEAR(TBL_DATA[[#This Row],[Row.names]]), MONTH(TBL_DATA[[#This Row],[Row.names]]), DAY(TBL_DATA[[#This Row],[Row.names]])))</f>
        <v/>
      </c>
      <c r="B906" s="1090" t="s">
        <v>1033</v>
      </c>
      <c r="C906" s="2303" t="s">
        <v>2246</v>
      </c>
      <c r="D906" s="3516" t="n">
        <v>-3.195120731769299E-4</v>
      </c>
      <c r="E906" s="4729" t="n">
        <v>0.23455165971211178</v>
      </c>
      <c r="F906" s="5880" t="n">
        <v>0.018981373918059763</v>
      </c>
      <c r="G906" s="7031" t="n">
        <v>0.2510123219592681</v>
      </c>
      <c r="H906" s="8182" t="n">
        <v>0.4162431960826605</v>
      </c>
      <c r="I906" s="9333" t="n">
        <v>0.00267167524597248</v>
      </c>
      <c r="J906" s="10484" t="n">
        <v>-0.001517114144143461</v>
      </c>
      <c r="K906" s="11633" t="n">
        <v>0.7543609423585488</v>
      </c>
      <c r="L906" s="12782" t="n">
        <v>0.4124267063852406</v>
      </c>
      <c r="M906" s="13931" t="n">
        <v>0.002680394467469713</v>
      </c>
      <c r="N906" s="15080" t="n">
        <v>0.05550958228480037</v>
      </c>
      <c r="O906" s="16231" t="n">
        <v>0.03776743968393699</v>
      </c>
      <c r="P906" s="17444" t="n">
        <v>-0.004341762395375093</v>
      </c>
      <c r="Q906" s="18595" t="n">
        <v>-0.009030750583485292</v>
      </c>
      <c r="R906" s="19746" t="n">
        <v>-0.007855253112954957</v>
      </c>
      <c r="S906" s="20834" t="n">
        <v>-0.0027366089896617707</v>
      </c>
      <c r="T906" s="21922" t="n">
        <v>0.045920942912206934</v>
      </c>
      <c r="U906" s="23010" t="n">
        <v>-0.05959391981331271</v>
      </c>
      <c r="V906" s="24098" t="n">
        <v>0.011909118297666055</v>
      </c>
      <c r="W906" s="25184" t="n">
        <v>0.045837295803907475</v>
      </c>
      <c r="X906" t="n" s="26270">
        <v>0.25981284647797315</v>
      </c>
      <c r="Y906" t="n" s="27419">
        <v>0.6451691220778164</v>
      </c>
      <c r="Z906" t="n" s="28570">
        <v>0.6422045673967451</v>
      </c>
      <c r="AA906" t="n" s="29781">
        <v>0.0</v>
      </c>
      <c r="AB906" t="n" s="30994">
        <v>0.0</v>
      </c>
      <c r="AC906" t="n" s="32207">
        <v>0.045323596777255976</v>
      </c>
      <c r="AD906" t="n" s="32682">
        <v>0.28945861482129</v>
      </c>
      <c r="AE906" t="n" s="33157">
        <v>0.02486334164835</v>
      </c>
      <c r="AF906" t="n" s="33632">
        <v>0.060946948356907</v>
      </c>
      <c r="AG906" t="n" s="34107">
        <v>0.098557630715291</v>
      </c>
      <c r="AH906" t="n" s="34582">
        <v>0.0</v>
      </c>
      <c r="AI906" t="n" s="35057">
        <v>7.77477714012E-4</v>
      </c>
      <c r="AJ906" t="n" s="35532">
        <v>0.33974592972143497</v>
      </c>
      <c r="AK906" t="n" s="36007">
        <v>0.099707744681892</v>
      </c>
      <c r="AL906" t="n" s="36482">
        <v>0.0</v>
      </c>
      <c r="AM906" t="n" s="36957">
        <v>0.023214598787735</v>
      </c>
      <c r="AN906" t="n" s="37432">
        <v>-0.401568257465298</v>
      </c>
      <c r="AO906" t="n" s="37907">
        <v>1.050985143233029</v>
      </c>
      <c r="AP906" t="n" s="38382">
        <v>-0.5152811142514151</v>
      </c>
      <c r="AQ906" t="n" s="38857">
        <v>0.535704028981614</v>
      </c>
      <c r="AR906" t="n" s="39332">
        <v>1.5662662574844441</v>
      </c>
      <c r="AS906" t="n" s="39925">
        <v>0.0019249527061333653</v>
      </c>
      <c r="AT906" t="n" s="40518">
        <v>2.5466695150038897E-4</v>
      </c>
      <c r="AU906" t="n" s="41111">
        <v>0.0017732342481895343</v>
      </c>
      <c r="AV906" t="n" s="41704">
        <v>7.082752995791695E-4</v>
      </c>
      <c r="AW906" t="n" s="42297">
        <v>-2.4931524718602206E-5</v>
      </c>
      <c r="AX906" t="n" s="42890">
        <v>0.0012663871455290906</v>
      </c>
      <c r="AY906" t="n" s="43483">
        <v>-1.807823076310302E-5</v>
      </c>
      <c r="AZ906" t="n" s="44076">
        <v>0.003526706857352661</v>
      </c>
      <c r="BA906" t="n" s="44669">
        <v>-0.0027948129536223285</v>
      </c>
      <c r="BB906" t="n" s="45262">
        <v>8.584942991693214E-5</v>
      </c>
      <c r="BC906" t="n" s="45855">
        <v>1.4008405977947198E-5</v>
      </c>
      <c r="BD906" t="n" s="46448">
        <v>-2.8859459337925783E-6</v>
      </c>
      <c r="BE906" t="n" s="47041">
        <v>1.2155860039608886E-5</v>
      </c>
      <c r="BF906" t="n" s="47634">
        <v>6.540147963158722E-5</v>
      </c>
      <c r="BG906" t="n" s="48227">
        <v>-1.5437600628303486E-5</v>
      </c>
      <c r="BH906" t="n" s="48820">
        <v>0.006636977010933072</v>
      </c>
      <c r="BI906" t="n" s="49413">
        <v>2.0047531032881052E-5</v>
      </c>
      <c r="BJ906" t="s" s="49888">
        <v>2560</v>
      </c>
      <c r="BK906" t="s" s="50363">
        <v>2565</v>
      </c>
      <c r="BL906" t="n" s="50838">
        <v>0.08987291157245636</v>
      </c>
      <c r="BM906" t="s" s="51313">
        <v>2579</v>
      </c>
      <c r="BN906" t="s" s="51788">
        <v>2565</v>
      </c>
      <c r="BO906" t="n" s="52263">
        <v>-0.014849386177957058</v>
      </c>
    </row>
    <row r="907" spans="1:23" x14ac:dyDescent="0.25">
      <c r="A907" s="116" t="str">
        <f>IF(ISBLANK(TBL_DATA[[#This Row],[Row.names]]), "",   DATE(YEAR(TBL_DATA[[#This Row],[Row.names]]), MONTH(TBL_DATA[[#This Row],[Row.names]]), DAY(TBL_DATA[[#This Row],[Row.names]])))</f>
        <v/>
      </c>
      <c r="B907" s="1091" t="s">
        <v>1034</v>
      </c>
      <c r="C907" s="2304" t="s">
        <v>2247</v>
      </c>
      <c r="D907" s="3517" t="n">
        <v>-0.002466924342664783</v>
      </c>
      <c r="E907" s="4730" t="n">
        <v>0.23150611417049083</v>
      </c>
      <c r="F907" s="5881" t="n">
        <v>-3.209931017067458E-4</v>
      </c>
      <c r="G907" s="7032" t="n">
        <v>0.24553812298542374</v>
      </c>
      <c r="H907" s="8183" t="n">
        <v>0.39770475034087693</v>
      </c>
      <c r="I907" s="9334" t="n">
        <v>0.0027183446277694416</v>
      </c>
      <c r="J907" s="10485" t="n">
        <v>-0.015568501446225125</v>
      </c>
      <c r="K907" s="11634" t="n">
        <v>0.743400209058091</v>
      </c>
      <c r="L907" s="12783" t="n">
        <v>0.39461136426428056</v>
      </c>
      <c r="M907" s="13932" t="n">
        <v>0.0027253163912523766</v>
      </c>
      <c r="N907" s="15081" t="n">
        <v>0.055603235891281515</v>
      </c>
      <c r="O907" s="16232" t="n">
        <v>0.03808834944086639</v>
      </c>
      <c r="P907" s="17445" t="n">
        <v>-0.006797975938696688</v>
      </c>
      <c r="Q907" s="18596" t="n">
        <v>-0.009121723712867968</v>
      </c>
      <c r="R907" s="19747" t="n">
        <v>-0.007944242988762429</v>
      </c>
      <c r="S907" s="20835" t="n">
        <v>-0.009841222853327669</v>
      </c>
      <c r="T907" s="21923" t="n">
        <v>0.04627709209509465</v>
      </c>
      <c r="U907" s="23011" t="n">
        <v>-0.21265862671545938</v>
      </c>
      <c r="V907" s="24099" t="n">
        <v>0.0028258671843945926</v>
      </c>
      <c r="W907" s="25185" t="n">
        <v>0.046141992672258964</v>
      </c>
      <c r="X907" t="n" s="26271">
        <v>0.06124285105037375</v>
      </c>
      <c r="Y907" t="n" s="27420">
        <v>0.6306383673238388</v>
      </c>
      <c r="Z907" t="n" s="28571">
        <v>0.6281809964208408</v>
      </c>
      <c r="AA907" t="n" s="29782">
        <v>0.0</v>
      </c>
      <c r="AB907" t="n" s="30995">
        <v>0.0</v>
      </c>
      <c r="AC907" t="n" s="32208">
        <v>0.043541010983003996</v>
      </c>
      <c r="AD907" t="n" s="32683">
        <v>0.289606280946194</v>
      </c>
      <c r="AE907" t="n" s="33158">
        <v>0.022922788595544</v>
      </c>
      <c r="AF907" t="n" s="33633">
        <v>0.07008035330360499</v>
      </c>
      <c r="AG907" t="n" s="34108">
        <v>0.098476355459719</v>
      </c>
      <c r="AH907" t="n" s="34583">
        <v>0.0</v>
      </c>
      <c r="AI907" t="n" s="35058">
        <v>7.81640547666E-4</v>
      </c>
      <c r="AJ907" t="n" s="35533">
        <v>0.35243093212612303</v>
      </c>
      <c r="AK907" t="n" s="36008">
        <v>0.096385380140042</v>
      </c>
      <c r="AL907" t="n" s="36483">
        <v>0.0</v>
      </c>
      <c r="AM907" t="n" s="36958">
        <v>0.023396265043335</v>
      </c>
      <c r="AN907" t="n" s="37433">
        <v>-0.417392474541864</v>
      </c>
      <c r="AO907" t="n" s="37908">
        <v>1.0687019064312566</v>
      </c>
      <c r="AP907" t="n" s="38383">
        <v>-0.532014384810893</v>
      </c>
      <c r="AQ907" t="n" s="38858">
        <v>0.5366875216203636</v>
      </c>
      <c r="AR907" t="n" s="39333">
        <v>1.6007162912421498</v>
      </c>
      <c r="AS907" t="n" s="39926">
        <v>0.0021256208903272316</v>
      </c>
      <c r="AT907" t="n" s="40519">
        <v>2.2208311521327583E-4</v>
      </c>
      <c r="AU907" t="n" s="41112">
        <v>0.0015812440294726312</v>
      </c>
      <c r="AV907" t="n" s="41705">
        <v>6.501595756084376E-4</v>
      </c>
      <c r="AW907" t="n" s="42298">
        <v>-2.276750451749179E-5</v>
      </c>
      <c r="AX907" t="n" s="42891">
        <v>0.0012891170663269901</v>
      </c>
      <c r="AY907" t="n" s="43484">
        <v>-1.7922677084156925E-5</v>
      </c>
      <c r="AZ907" t="n" s="44077">
        <v>0.0033300568912092796</v>
      </c>
      <c r="BA907" t="n" s="44670">
        <v>-0.002519894204086049</v>
      </c>
      <c r="BB907" t="n" s="45263">
        <v>1.0237233063699272E-4</v>
      </c>
      <c r="BC907" t="n" s="45856">
        <v>1.44505187038107E-5</v>
      </c>
      <c r="BD907" t="n" s="46449">
        <v>-3.361082106661042E-6</v>
      </c>
      <c r="BE907" t="n" s="47042">
        <v>1.4157163092651914E-5</v>
      </c>
      <c r="BF907" t="n" s="47635">
        <v>7.61689562722125E-5</v>
      </c>
      <c r="BG907" t="n" s="48228">
        <v>-1.7979198962857178E-5</v>
      </c>
      <c r="BH907" t="n" s="48821">
        <v>0.006662186115234618</v>
      </c>
      <c r="BI907" t="n" s="49414">
        <v>2.3348078280985254E-5</v>
      </c>
      <c r="BJ907" t="s" s="49889">
        <v>2560</v>
      </c>
      <c r="BK907" t="s" s="50364">
        <v>2565</v>
      </c>
      <c r="BL907" t="n" s="50839">
        <v>0.0899803638458252</v>
      </c>
      <c r="BM907" t="s" s="51314">
        <v>2579</v>
      </c>
      <c r="BN907" t="s" s="51789">
        <v>2565</v>
      </c>
      <c r="BO907" t="n" s="52264">
        <v>-0.014950118027627468</v>
      </c>
    </row>
    <row r="908" spans="1:23" x14ac:dyDescent="0.25">
      <c r="A908" s="116" t="str">
        <f>IF(ISBLANK(TBL_DATA[[#This Row],[Row.names]]), "",   DATE(YEAR(TBL_DATA[[#This Row],[Row.names]]), MONTH(TBL_DATA[[#This Row],[Row.names]]), DAY(TBL_DATA[[#This Row],[Row.names]])))</f>
        <v/>
      </c>
      <c r="B908" s="1092" t="s">
        <v>1035</v>
      </c>
      <c r="C908" s="2305" t="s">
        <v>2248</v>
      </c>
      <c r="D908" s="3518" t="n">
        <v>2.791104116073018E-4</v>
      </c>
      <c r="E908" s="4731" t="n">
        <v>0.23184984034891376</v>
      </c>
      <c r="F908" s="5882" t="n">
        <v>0.01995178920404972</v>
      </c>
      <c r="G908" s="7033" t="n">
        <v>0.2436168328509887</v>
      </c>
      <c r="H908" s="8184" t="n">
        <v>0.40526467786125014</v>
      </c>
      <c r="I908" s="9335" t="n">
        <v>0.002654102274551062</v>
      </c>
      <c r="J908" s="10486" t="n">
        <v>6.85730323253475E-4</v>
      </c>
      <c r="K908" s="11635" t="n">
        <v>0.7370792195366613</v>
      </c>
      <c r="L908" s="12784" t="n">
        <v>0.4025636510042223</v>
      </c>
      <c r="M908" s="13933" t="n">
        <v>0.0026601223311216744</v>
      </c>
      <c r="N908" s="15082" t="n">
        <v>0.05463312695182003</v>
      </c>
      <c r="O908" s="16233" t="n">
        <v>0.03677945503382381</v>
      </c>
      <c r="P908" s="17446" t="n">
        <v>-0.006520762912951783</v>
      </c>
      <c r="Q908" s="18597" t="n">
        <v>-0.008877151953493475</v>
      </c>
      <c r="R908" s="19748" t="n">
        <v>-0.007720214720395038</v>
      </c>
      <c r="S908" s="20836" t="n">
        <v>-0.0090665569969689</v>
      </c>
      <c r="T908" s="21924" t="n">
        <v>0.0462804200514959</v>
      </c>
      <c r="U908" s="23012" t="n">
        <v>-0.19590481216204617</v>
      </c>
      <c r="V908" s="24100" t="n">
        <v>0.003312946019010443</v>
      </c>
      <c r="W908" s="25186" t="n">
        <v>0.046132593957812544</v>
      </c>
      <c r="X908" t="n" s="26272">
        <v>0.07181356465756239</v>
      </c>
      <c r="Y908" t="n" s="27421">
        <v>0.6366040196709803</v>
      </c>
      <c r="Z908" t="n" s="28572">
        <v>0.6344790390582044</v>
      </c>
      <c r="AA908" t="n" s="29783">
        <v>0.0</v>
      </c>
      <c r="AB908" t="n" s="30996">
        <v>0.0</v>
      </c>
      <c r="AC908" t="n" s="32209">
        <v>0.04347419743991778</v>
      </c>
      <c r="AD908" t="n" s="32684">
        <v>0.278227877934455</v>
      </c>
      <c r="AE908" t="n" s="33159">
        <v>0.022812815350776</v>
      </c>
      <c r="AF908" t="n" s="33634">
        <v>0.071210802002835</v>
      </c>
      <c r="AG908" t="n" s="34109">
        <v>0.101362892408201</v>
      </c>
      <c r="AH908" t="n" s="34584">
        <v>0.0</v>
      </c>
      <c r="AI908" t="n" s="35059">
        <v>7.41478422028E-4</v>
      </c>
      <c r="AJ908" t="n" s="35534">
        <v>0.35255300599459405</v>
      </c>
      <c r="AK908" t="n" s="36009">
        <v>0.096018367757528</v>
      </c>
      <c r="AL908" t="n" s="36484">
        <v>0.0</v>
      </c>
      <c r="AM908" t="n" s="36959">
        <v>0.023443145720883</v>
      </c>
      <c r="AN908" t="n" s="37434">
        <v>-0.40725053711007503</v>
      </c>
      <c r="AO908" t="n" s="37909">
        <v>1.060858642276651</v>
      </c>
      <c r="AP908" t="n" s="38384">
        <v>-0.521738793795426</v>
      </c>
      <c r="AQ908" t="n" s="38859">
        <v>0.5391198484812251</v>
      </c>
      <c r="AR908" t="n" s="39334">
        <v>1.582597436072077</v>
      </c>
      <c r="AS908" t="n" s="39927">
        <v>0.0019755472913158176</v>
      </c>
      <c r="AT908" t="n" s="40520">
        <v>2.1683977953969332E-4</v>
      </c>
      <c r="AU908" t="n" s="41113">
        <v>0.0015840761278659277</v>
      </c>
      <c r="AV908" t="n" s="41706">
        <v>6.496020497638224E-4</v>
      </c>
      <c r="AW908" t="n" s="42299">
        <v>-2.2062668380250848E-5</v>
      </c>
      <c r="AX908" t="n" s="42892">
        <v>0.001264208587667518</v>
      </c>
      <c r="AY908" t="n" s="43485">
        <v>-1.5200113135548349E-5</v>
      </c>
      <c r="AZ908" t="n" s="44078">
        <v>0.0032004183980216426</v>
      </c>
      <c r="BA908" t="n" s="44671">
        <v>-0.002297177589362453</v>
      </c>
      <c r="BB908" t="n" s="45264">
        <v>9.645040231082769E-5</v>
      </c>
      <c r="BC908" t="n" s="45857">
        <v>1.2813103945264874E-5</v>
      </c>
      <c r="BD908" t="n" s="46450">
        <v>-2.7362027604964693E-6</v>
      </c>
      <c r="BE908" t="n" s="47043">
        <v>1.1525125352515888E-5</v>
      </c>
      <c r="BF908" t="n" s="47636">
        <v>6.200796881239174E-5</v>
      </c>
      <c r="BG908" t="n" s="48229">
        <v>-1.4636585226345483E-5</v>
      </c>
      <c r="BH908" t="n" s="48822">
        <v>0.006590347748507599</v>
      </c>
      <c r="BI908" t="n" s="49415">
        <v>1.900731486659671E-5</v>
      </c>
      <c r="BJ908" t="s" s="49890">
        <v>2560</v>
      </c>
      <c r="BK908" t="s" s="50365">
        <v>2565</v>
      </c>
      <c r="BL908" t="n" s="50840">
        <v>0.090666264295578</v>
      </c>
      <c r="BM908" t="s" s="51315">
        <v>2579</v>
      </c>
      <c r="BN908" t="s" s="51790">
        <v>2565</v>
      </c>
      <c r="BO908" t="n" s="52265">
        <v>-0.015327392145991325</v>
      </c>
    </row>
    <row r="909" spans="1:23" x14ac:dyDescent="0.25">
      <c r="A909" s="116" t="str">
        <f>IF(ISBLANK(TBL_DATA[[#This Row],[Row.names]]), "",   DATE(YEAR(TBL_DATA[[#This Row],[Row.names]]), MONTH(TBL_DATA[[#This Row],[Row.names]]), DAY(TBL_DATA[[#This Row],[Row.names]])))</f>
        <v/>
      </c>
      <c r="B909" s="1093" t="s">
        <v>1036</v>
      </c>
      <c r="C909" s="2306" t="s">
        <v>2249</v>
      </c>
      <c r="D909" s="3519" t="n">
        <v>0.0014937616592991202</v>
      </c>
      <c r="E909" s="4732" t="n">
        <v>0.23368993041044073</v>
      </c>
      <c r="F909" s="5883" t="n">
        <v>0.013200062470168028</v>
      </c>
      <c r="G909" s="7034" t="n">
        <v>0.24326202000535904</v>
      </c>
      <c r="H909" s="8185" t="n">
        <v>0.407648151448596</v>
      </c>
      <c r="I909" s="9336" t="n">
        <v>0.0026379173453847044</v>
      </c>
      <c r="J909" s="10487" t="n">
        <v>-6.585974717093768E-4</v>
      </c>
      <c r="K909" s="11636" t="n">
        <v>0.7327470029395783</v>
      </c>
      <c r="L909" s="12785" t="n">
        <v>0.3991772511251685</v>
      </c>
      <c r="M909" s="13934" t="n">
        <v>0.0026567120982725124</v>
      </c>
      <c r="N909" s="15083" t="n">
        <v>0.054409104728806945</v>
      </c>
      <c r="O909" s="16234" t="n">
        <v>0.03677945503382381</v>
      </c>
      <c r="P909" s="17447" t="n">
        <v>-0.005036741719281368</v>
      </c>
      <c r="Q909" s="18598" t="n">
        <v>-0.00886339269598508</v>
      </c>
      <c r="R909" s="19749" t="n">
        <v>-0.0077111994646545425</v>
      </c>
      <c r="S909" s="20837" t="n">
        <v>-0.003960699419320091</v>
      </c>
      <c r="T909" s="21925" t="n">
        <v>0.04622860655065624</v>
      </c>
      <c r="U909" s="23013" t="n">
        <v>-0.08567637475683043</v>
      </c>
      <c r="V909" s="24101" t="n">
        <v>0.009403797365069133</v>
      </c>
      <c r="W909" s="25187" t="n">
        <v>0.046086102926118824</v>
      </c>
      <c r="X909" t="n" s="26273">
        <v>0.20404843907380218</v>
      </c>
      <c r="Y909" t="n" s="27422">
        <v>0.6384732973653604</v>
      </c>
      <c r="Z909" t="n" s="28573">
        <v>0.6318047571245158</v>
      </c>
      <c r="AA909" t="n" s="29784">
        <v>0.0</v>
      </c>
      <c r="AB909" t="n" s="30997">
        <v>0.0</v>
      </c>
      <c r="AC909" t="n" s="32210">
        <v>0.04169975132393768</v>
      </c>
      <c r="AD909" t="n" s="32685">
        <v>0.275150019192305</v>
      </c>
      <c r="AE909" t="n" s="33160">
        <v>0.022083687868874</v>
      </c>
      <c r="AF909" t="n" s="33635">
        <v>0.06641490814627199</v>
      </c>
      <c r="AG909" t="n" s="34110">
        <v>0.107330515335393</v>
      </c>
      <c r="AH909" t="n" s="34585">
        <v>0.0</v>
      </c>
      <c r="AI909" t="n" s="35060">
        <v>7.34773911579E-4</v>
      </c>
      <c r="AJ909" t="n" s="35535">
        <v>0.35282595692587304</v>
      </c>
      <c r="AK909" t="n" s="36010">
        <v>0.09699489172230999</v>
      </c>
      <c r="AL909" t="n" s="36485">
        <v>0.0</v>
      </c>
      <c r="AM909" t="n" s="36960">
        <v>0.023703656078897</v>
      </c>
      <c r="AN909" t="n" s="37435">
        <v>-0.40533926180297297</v>
      </c>
      <c r="AO909" t="n" s="37910">
        <v>1.063827782670817</v>
      </c>
      <c r="AP909" t="n" s="38385">
        <v>-0.5239286352922871</v>
      </c>
      <c r="AQ909" t="n" s="38860">
        <v>0.5398991473785298</v>
      </c>
      <c r="AR909" t="n" s="39335">
        <v>1.5877564179631038</v>
      </c>
      <c r="AS909" t="n" s="39928">
        <v>0.001917430310110969</v>
      </c>
      <c r="AT909" t="n" s="40521">
        <v>2.153334450187711E-4</v>
      </c>
      <c r="AU909" t="n" s="41114">
        <v>0.001600769858413657</v>
      </c>
      <c r="AV909" t="n" s="41707">
        <v>5.562013981869017E-4</v>
      </c>
      <c r="AW909" t="n" s="42300">
        <v>-2.1456244538848412E-5</v>
      </c>
      <c r="AX909" t="n" s="42893">
        <v>0.0012401553011147147</v>
      </c>
      <c r="AY909" t="n" s="43486">
        <v>-1.15820897562744E-5</v>
      </c>
      <c r="AZ909" t="n" s="44079">
        <v>0.003164236804672835</v>
      </c>
      <c r="BA909" t="n" s="44672">
        <v>-0.002236334650205256</v>
      </c>
      <c r="BB909" t="n" s="45265">
        <v>9.549611592467872E-5</v>
      </c>
      <c r="BC909" t="n" s="45858">
        <v>1.1548675944561083E-5</v>
      </c>
      <c r="BD909" t="n" s="46451">
        <v>-2.261752487516489E-6</v>
      </c>
      <c r="BE909" t="n" s="47044">
        <v>9.526705783061331E-6</v>
      </c>
      <c r="BF909" t="n" s="47637">
        <v>5.125599720261694E-5</v>
      </c>
      <c r="BG909" t="n" s="48230">
        <v>-1.2098648702387875E-5</v>
      </c>
      <c r="BH909" t="n" s="48823">
        <v>0.006469665107103118</v>
      </c>
      <c r="BI909" t="n" s="49416">
        <v>1.5711515987815483E-5</v>
      </c>
      <c r="BJ909" t="s" s="49891">
        <v>2560</v>
      </c>
      <c r="BK909" t="s" s="50366">
        <v>2565</v>
      </c>
      <c r="BL909" t="n" s="50841">
        <v>0.08947973698377609</v>
      </c>
      <c r="BM909" t="s" s="51316">
        <v>2579</v>
      </c>
      <c r="BN909" t="s" s="51791">
        <v>2565</v>
      </c>
      <c r="BO909" t="n" s="52266">
        <v>-0.01628933846950531</v>
      </c>
    </row>
    <row r="910" spans="1:23" x14ac:dyDescent="0.25">
      <c r="A910" s="116" t="str">
        <f>IF(ISBLANK(TBL_DATA[[#This Row],[Row.names]]), "",   DATE(YEAR(TBL_DATA[[#This Row],[Row.names]]), MONTH(TBL_DATA[[#This Row],[Row.names]]), DAY(TBL_DATA[[#This Row],[Row.names]])))</f>
        <v/>
      </c>
      <c r="B910" s="1094" t="s">
        <v>1037</v>
      </c>
      <c r="C910" s="2307" t="s">
        <v>2250</v>
      </c>
      <c r="D910" s="3520" t="n">
        <v>-1.5749653293432202E-4</v>
      </c>
      <c r="E910" s="4733" t="n">
        <v>0.23349562852368533</v>
      </c>
      <c r="F910" s="5884" t="n">
        <v>0.02564135718403815</v>
      </c>
      <c r="G910" s="7035" t="n">
        <v>0.24641064439632804</v>
      </c>
      <c r="H910" s="8186" t="n">
        <v>0.41882499601585804</v>
      </c>
      <c r="I910" s="9337" t="n">
        <v>0.002605469797390708</v>
      </c>
      <c r="J910" s="10488" t="n">
        <v>0.005061965976526084</v>
      </c>
      <c r="K910" s="11637" t="n">
        <v>0.7349264866525174</v>
      </c>
      <c r="L910" s="12786" t="n">
        <v>0.40445903781021664</v>
      </c>
      <c r="M910" s="13935" t="n">
        <v>0.0026374752850670483</v>
      </c>
      <c r="N910" s="15084" t="n">
        <v>0.054254135780122024</v>
      </c>
      <c r="O910" s="16235" t="n">
        <v>0.03659290125389959</v>
      </c>
      <c r="P910" s="17448" t="n">
        <v>-0.005193444982857454</v>
      </c>
      <c r="Q910" s="18599" t="n">
        <v>-0.0088106127557532</v>
      </c>
      <c r="R910" s="19750" t="n">
        <v>-0.00766170122101795</v>
      </c>
      <c r="S910" s="20838" t="n">
        <v>-0.0027816658273508432</v>
      </c>
      <c r="T910" s="21926" t="n">
        <v>0.04622071202162959</v>
      </c>
      <c r="U910" s="23014" t="n">
        <v>-0.06018223661394757</v>
      </c>
      <c r="V910" s="24102" t="n">
        <v>0.008044779437250682</v>
      </c>
      <c r="W910" s="25188" t="n">
        <v>0.04611623371650867</v>
      </c>
      <c r="X910" t="n" s="26274">
        <v>0.17444571659308802</v>
      </c>
      <c r="Y910" t="n" s="27423">
        <v>0.6471668996602484</v>
      </c>
      <c r="Z910" t="n" s="28574">
        <v>0.6359709410108426</v>
      </c>
      <c r="AA910" t="n" s="29785">
        <v>0.0</v>
      </c>
      <c r="AB910" t="n" s="30998">
        <v>0.0</v>
      </c>
      <c r="AC910" t="n" s="32211">
        <v>0.04040203149566454</v>
      </c>
      <c r="AD910" t="n" s="32686">
        <v>0.272376494175476</v>
      </c>
      <c r="AE910" t="n" s="33161">
        <v>0.018658218068787</v>
      </c>
      <c r="AF910" t="n" s="33636">
        <v>0.068733229352128</v>
      </c>
      <c r="AG910" t="n" s="34111">
        <v>0.11434925923926201</v>
      </c>
      <c r="AH910" t="n" s="34586">
        <v>0.0</v>
      </c>
      <c r="AI910" t="n" s="35061">
        <v>5.99133234435E-4</v>
      </c>
      <c r="AJ910" t="n" s="35536">
        <v>0.35013859907736705</v>
      </c>
      <c r="AK910" t="n" s="36011">
        <v>0.09634765025684498</v>
      </c>
      <c r="AL910" t="n" s="36486">
        <v>0.0</v>
      </c>
      <c r="AM910" t="n" s="36961">
        <v>0.016857162453126</v>
      </c>
      <c r="AN910" t="n" s="37436">
        <v>-0.40130333623336095</v>
      </c>
      <c r="AO910" t="n" s="37911">
        <v>1.0613637390689792</v>
      </c>
      <c r="AP910" t="n" s="38386">
        <v>-0.5246073294449141</v>
      </c>
      <c r="AQ910" t="n" s="38861">
        <v>0.5367564096240651</v>
      </c>
      <c r="AR910" t="n" s="39336">
        <v>1.5859710685138932</v>
      </c>
      <c r="AS910" t="n" s="39929">
        <v>0.0018674939842969482</v>
      </c>
      <c r="AT910" t="n" s="40522">
        <v>1.9868157237275317E-4</v>
      </c>
      <c r="AU910" t="n" s="41115">
        <v>0.0015521865875798915</v>
      </c>
      <c r="AV910" t="n" s="41708">
        <v>5.435990330724249E-4</v>
      </c>
      <c r="AW910" t="n" s="42301">
        <v>-2.0835525798461428E-5</v>
      </c>
      <c r="AX910" t="n" s="42894">
        <v>0.001198424452159507</v>
      </c>
      <c r="AY910" t="n" s="43487">
        <v>-1.1014433087753341E-5</v>
      </c>
      <c r="AZ910" t="n" s="44080">
        <v>0.003062603862162772</v>
      </c>
      <c r="BA910" t="n" s="44673">
        <v>-0.0021600462917619008</v>
      </c>
      <c r="BB910" t="n" s="45266">
        <v>9.164614058105289E-5</v>
      </c>
      <c r="BC910" t="n" s="45859">
        <v>1.1103009893537031E-5</v>
      </c>
      <c r="BD910" t="n" s="46452">
        <v>-2.1474932333226248E-6</v>
      </c>
      <c r="BE910" t="n" s="47045">
        <v>9.045436415501448E-6</v>
      </c>
      <c r="BF910" t="n" s="47638">
        <v>4.866665226909821E-5</v>
      </c>
      <c r="BG910" t="n" s="48231">
        <v>-1.1487450148419674E-5</v>
      </c>
      <c r="BH910" t="n" s="48824">
        <v>0.006274847442116019</v>
      </c>
      <c r="BI910" t="n" s="49417">
        <v>1.491780405189291E-5</v>
      </c>
      <c r="BJ910" t="s" s="49892">
        <v>2560</v>
      </c>
      <c r="BK910" t="s" s="50367">
        <v>2565</v>
      </c>
      <c r="BL910" t="n" s="50842">
        <v>0.08859997242689133</v>
      </c>
      <c r="BM910" t="s" s="51317">
        <v>2579</v>
      </c>
      <c r="BN910" t="s" s="51792">
        <v>2565</v>
      </c>
      <c r="BO910" t="n" s="52267">
        <v>-0.016573838889598846</v>
      </c>
    </row>
    <row r="911" spans="1:23" x14ac:dyDescent="0.25">
      <c r="A911" s="116" t="str">
        <f>IF(ISBLANK(TBL_DATA[[#This Row],[Row.names]]), "",   DATE(YEAR(TBL_DATA[[#This Row],[Row.names]]), MONTH(TBL_DATA[[#This Row],[Row.names]]), DAY(TBL_DATA[[#This Row],[Row.names]])))</f>
        <v/>
      </c>
      <c r="B911" s="1095" t="s">
        <v>1038</v>
      </c>
      <c r="C911" s="2308" t="s">
        <v>2251</v>
      </c>
      <c r="D911" s="3521" t="n">
        <v>0.0033946315525027037</v>
      </c>
      <c r="E911" s="4734" t="n">
        <v>0.2376828917041458</v>
      </c>
      <c r="F911" s="5885" t="n">
        <v>0.022015353543492377</v>
      </c>
      <c r="G911" s="7036" t="n">
        <v>0.242893791767171</v>
      </c>
      <c r="H911" s="8187" t="n">
        <v>0.4164680550094954</v>
      </c>
      <c r="I911" s="9338" t="n">
        <v>0.00258009235395851</v>
      </c>
      <c r="J911" s="10489" t="n">
        <v>0.007192494811525396</v>
      </c>
      <c r="K911" s="11638" t="n">
        <v>0.7167453575352434</v>
      </c>
      <c r="L911" s="12787" t="n">
        <v>0.3880420051703555</v>
      </c>
      <c r="M911" s="13936" t="n">
        <v>0.0026421881480527777</v>
      </c>
      <c r="N911" s="15085" t="n">
        <v>0.05361708562449965</v>
      </c>
      <c r="O911" s="16236" t="n">
        <v>0.03659290125389959</v>
      </c>
      <c r="P911" s="17449" t="n">
        <v>-0.0018164432625599192</v>
      </c>
      <c r="Q911" s="18600" t="n">
        <v>-0.008736510703103762</v>
      </c>
      <c r="R911" s="19751" t="n">
        <v>-0.007601089647232017</v>
      </c>
      <c r="S911" s="20839" t="n">
        <v>0.002391793376259832</v>
      </c>
      <c r="T911" s="21927" t="n">
        <v>0.046489981740445746</v>
      </c>
      <c r="U911" s="23015" t="n">
        <v>0.051447500874774475</v>
      </c>
      <c r="V911" s="24103" t="n">
        <v>0.013283343437935358</v>
      </c>
      <c r="W911" s="25189" t="n">
        <v>0.046346607692562256</v>
      </c>
      <c r="X911" t="n" s="26275">
        <v>0.28660875302998884</v>
      </c>
      <c r="Y911" t="n" s="27424">
        <v>0.6453433621022963</v>
      </c>
      <c r="Z911" t="n" s="28575">
        <v>0.6229301768018269</v>
      </c>
      <c r="AA911" t="n" s="29786">
        <v>0.0</v>
      </c>
      <c r="AB911" t="n" s="30999">
        <v>0.0</v>
      </c>
      <c r="AC911" t="n" s="32212">
        <v>0.03878987154430855</v>
      </c>
      <c r="AD911" t="n" s="32687">
        <v>0.272643746765052</v>
      </c>
      <c r="AE911" t="n" s="33162">
        <v>0.017477400061861</v>
      </c>
      <c r="AF911" t="n" s="33637">
        <v>0.066841281648634</v>
      </c>
      <c r="AG911" t="n" s="34112">
        <v>0.117396672468987</v>
      </c>
      <c r="AH911" t="n" s="34587">
        <v>0.0</v>
      </c>
      <c r="AI911" t="n" s="35062">
        <v>6.21443417281E-4</v>
      </c>
      <c r="AJ911" t="n" s="35537">
        <v>0.350759757097848</v>
      </c>
      <c r="AK911" t="n" s="36012">
        <v>0.09548004583845299</v>
      </c>
      <c r="AL911" t="n" s="36487">
        <v>0.0</v>
      </c>
      <c r="AM911" t="n" s="36962">
        <v>0.009862293082814</v>
      </c>
      <c r="AN911" t="n" s="37437">
        <v>-0.42868236019308703</v>
      </c>
      <c r="AO911" t="n" s="37912">
        <v>1.056793403459307</v>
      </c>
      <c r="AP911" t="n" s="38387">
        <v>-0.554393123271464</v>
      </c>
      <c r="AQ911" t="n" s="38862">
        <v>0.502400280187843</v>
      </c>
      <c r="AR911" t="n" s="39337">
        <v>1.611186526730771</v>
      </c>
      <c r="AS911" t="n" s="39930">
        <v>0.0017910060743282178</v>
      </c>
      <c r="AT911" t="n" s="40523">
        <v>1.8236914738838653E-4</v>
      </c>
      <c r="AU911" t="n" s="41116">
        <v>0.001562740582243079</v>
      </c>
      <c r="AV911" t="n" s="41709">
        <v>5.750299970753766E-4</v>
      </c>
      <c r="AW911" t="n" s="42302">
        <v>-1.9797496323375225E-5</v>
      </c>
      <c r="AX911" t="n" s="42895">
        <v>0.0011868385104826012</v>
      </c>
      <c r="AY911" t="n" s="43488">
        <v>-1.588852423401692E-5</v>
      </c>
      <c r="AZ911" t="n" s="44081">
        <v>0.002927354421770978</v>
      </c>
      <c r="BA911" t="n" s="44674">
        <v>-0.0021057317858709903</v>
      </c>
      <c r="BB911" t="n" s="45267">
        <v>9.30008996740163E-5</v>
      </c>
      <c r="BC911" t="n" s="45860">
        <v>1.1312969245868958E-5</v>
      </c>
      <c r="BD911" t="n" s="46453">
        <v>-2.3744806706264637E-6</v>
      </c>
      <c r="BE911" t="n" s="47046">
        <v>1.0001521582646529E-5</v>
      </c>
      <c r="BF911" t="n" s="47639">
        <v>5.381061318061282E-5</v>
      </c>
      <c r="BG911" t="n" s="48232">
        <v>-1.270165129822079E-5</v>
      </c>
      <c r="BH911" t="n" s="48825">
        <v>0.006123004214121516</v>
      </c>
      <c r="BI911" t="n" s="49418">
        <v>1.649457886421148E-5</v>
      </c>
      <c r="BJ911" t="s" s="49893">
        <v>2560</v>
      </c>
      <c r="BK911" t="s" s="50368">
        <v>2565</v>
      </c>
      <c r="BL911" t="n" s="50843">
        <v>0.08959940820932388</v>
      </c>
      <c r="BM911" t="s" s="51318">
        <v>2579</v>
      </c>
      <c r="BN911" t="s" s="51793">
        <v>2565</v>
      </c>
      <c r="BO911" t="n" s="52268">
        <v>-0.01617974229156971</v>
      </c>
    </row>
    <row r="912" spans="1:23" x14ac:dyDescent="0.25">
      <c r="A912" s="116" t="str">
        <f>IF(ISBLANK(TBL_DATA[[#This Row],[Row.names]]), "",   DATE(YEAR(TBL_DATA[[#This Row],[Row.names]]), MONTH(TBL_DATA[[#This Row],[Row.names]]), DAY(TBL_DATA[[#This Row],[Row.names]])))</f>
        <v/>
      </c>
      <c r="B912" s="1096" t="s">
        <v>1039</v>
      </c>
      <c r="C912" s="2309" t="s">
        <v>2252</v>
      </c>
      <c r="D912" s="3522" t="n">
        <v>7.682687789390079E-4</v>
      </c>
      <c r="E912" s="4735" t="n">
        <v>0.23863376482806897</v>
      </c>
      <c r="F912" s="5886" t="n">
        <v>0.0254024112472373</v>
      </c>
      <c r="G912" s="7037" t="n">
        <v>0.24212672850011374</v>
      </c>
      <c r="H912" s="8188" t="n">
        <v>0.41444527759635025</v>
      </c>
      <c r="I912" s="9339" t="n">
        <v>0.00258506337039566</v>
      </c>
      <c r="J912" s="10490" t="n">
        <v>0.010395473327360794</v>
      </c>
      <c r="K912" s="11639" t="n">
        <v>0.7186556942412966</v>
      </c>
      <c r="L912" s="12788" t="n">
        <v>0.38900195032330126</v>
      </c>
      <c r="M912" s="13937" t="n">
        <v>0.0026406288385507244</v>
      </c>
      <c r="N912" s="15086" t="n">
        <v>0.05362752084390578</v>
      </c>
      <c r="O912" s="16237" t="n">
        <v>0.03659290125389959</v>
      </c>
      <c r="P912" s="17450" t="n">
        <v>-0.001049570000268285</v>
      </c>
      <c r="Q912" s="18601" t="n">
        <v>-0.0087327801270644</v>
      </c>
      <c r="R912" s="19752" t="n">
        <v>-0.007597138089994247</v>
      </c>
      <c r="S912" s="20840" t="n">
        <v>0.0021274567021045687</v>
      </c>
      <c r="T912" s="21928" t="n">
        <v>0.046478312367521</v>
      </c>
      <c r="U912" s="23016" t="n">
        <v>0.04577310564295001</v>
      </c>
      <c r="V912" s="24104" t="n">
        <v>0.011661180566169937</v>
      </c>
      <c r="W912" s="25190" t="n">
        <v>0.046327908978114764</v>
      </c>
      <c r="X912" t="n" s="26276">
        <v>0.2517096243579364</v>
      </c>
      <c r="Y912" t="n" s="27425">
        <v>0.6437742442784974</v>
      </c>
      <c r="Z912" t="n" s="28576">
        <v>0.623700208692687</v>
      </c>
      <c r="AA912" t="n" s="29787">
        <v>0.0</v>
      </c>
      <c r="AB912" t="n" s="31000">
        <v>0.0</v>
      </c>
      <c r="AC912" t="n" s="32213">
        <v>0.03983841810312458</v>
      </c>
      <c r="AD912" t="n" s="32688">
        <v>0.285248059461235</v>
      </c>
      <c r="AE912" t="n" s="33163">
        <v>0.017310741742845998</v>
      </c>
      <c r="AF912" t="n" s="33638">
        <v>0.068478172888649</v>
      </c>
      <c r="AG912" t="n" s="34113">
        <v>0.13137217071147</v>
      </c>
      <c r="AH912" t="n" s="34588">
        <v>0.0</v>
      </c>
      <c r="AI912" t="n" s="35063">
        <v>6.16282504169E-4</v>
      </c>
      <c r="AJ912" t="n" s="35538">
        <v>0.369088810274093</v>
      </c>
      <c r="AK912" t="n" s="36013">
        <v>0.098530668503825</v>
      </c>
      <c r="AL912" t="n" s="36488">
        <v>0.0</v>
      </c>
      <c r="AM912" t="n" s="36963">
        <v>0.010606627744826</v>
      </c>
      <c r="AN912" t="n" s="37438">
        <v>-0.452258416027692</v>
      </c>
      <c r="AO912" t="n" s="37913">
        <v>1.114458614220826</v>
      </c>
      <c r="AP912" t="n" s="38388">
        <v>-0.585465496417405</v>
      </c>
      <c r="AQ912" t="n" s="38863">
        <v>0.528993117803421</v>
      </c>
      <c r="AR912" t="n" s="39338">
        <v>1.6999241106382308</v>
      </c>
      <c r="AS912" t="n" s="39931">
        <v>0.0017401551703396633</v>
      </c>
      <c r="AT912" t="n" s="40524">
        <v>1.6995705057890983E-4</v>
      </c>
      <c r="AU912" t="n" s="41117">
        <v>0.0015277159019529685</v>
      </c>
      <c r="AV912" t="n" s="41710">
        <v>5.644142683996227E-4</v>
      </c>
      <c r="AW912" t="n" s="42303">
        <v>-1.9249883133447473E-5</v>
      </c>
      <c r="AX912" t="n" s="42896">
        <v>0.0011555343755852415</v>
      </c>
      <c r="AY912" t="n" s="43489">
        <v>-1.5302954689074946E-5</v>
      </c>
      <c r="AZ912" t="n" s="44082">
        <v>0.0028350490094690276</v>
      </c>
      <c r="BA912" t="n" s="44675">
        <v>-0.00205871166297265</v>
      </c>
      <c r="BB912" t="n" s="45268">
        <v>9.255302281357303E-5</v>
      </c>
      <c r="BC912" t="n" s="45861">
        <v>1.0795913133309952E-5</v>
      </c>
      <c r="BD912" t="n" s="46454">
        <v>-2.219462968521681E-6</v>
      </c>
      <c r="BE912" t="n" s="47047">
        <v>9.348574876034589E-6</v>
      </c>
      <c r="BF912" t="n" s="47640">
        <v>5.0297603812620126E-5</v>
      </c>
      <c r="BG912" t="n" s="48233">
        <v>-1.1872427368684518E-5</v>
      </c>
      <c r="BH912" t="n" s="48826">
        <v>0.0059419381866025744</v>
      </c>
      <c r="BI912" t="n" s="49419">
        <v>1.5417736523119906E-5</v>
      </c>
      <c r="BJ912" t="s" s="49894">
        <v>2560</v>
      </c>
      <c r="BK912" t="s" s="50369">
        <v>2565</v>
      </c>
      <c r="BL912" t="n" s="50844">
        <v>0.09529025107622147</v>
      </c>
      <c r="BM912" t="s" s="51319">
        <v>2579</v>
      </c>
      <c r="BN912" t="s" s="51794">
        <v>2565</v>
      </c>
      <c r="BO912" t="n" s="52269">
        <v>-0.01756867952644825</v>
      </c>
    </row>
    <row r="913" spans="1:23" x14ac:dyDescent="0.25">
      <c r="A913" s="116" t="str">
        <f>IF(ISBLANK(TBL_DATA[[#This Row],[Row.names]]), "",   DATE(YEAR(TBL_DATA[[#This Row],[Row.names]]), MONTH(TBL_DATA[[#This Row],[Row.names]]), DAY(TBL_DATA[[#This Row],[Row.names]])))</f>
        <v/>
      </c>
      <c r="B913" s="1097" t="s">
        <v>1040</v>
      </c>
      <c r="C913" s="2310" t="s">
        <v>2253</v>
      </c>
      <c r="D913" s="3523" t="n">
        <v>0.004238709559689286</v>
      </c>
      <c r="E913" s="4736" t="n">
        <v>0.24388397360799963</v>
      </c>
      <c r="F913" s="5887" t="n">
        <v>0.03335685322063653</v>
      </c>
      <c r="G913" s="7038" t="n">
        <v>0.2448085395706761</v>
      </c>
      <c r="H913" s="8189" t="n">
        <v>0.4172961981922378</v>
      </c>
      <c r="I913" s="9340" t="n">
        <v>0.0026052074999507514</v>
      </c>
      <c r="J913" s="10491" t="n">
        <v>0.018480841924729763</v>
      </c>
      <c r="K913" s="11640" t="n">
        <v>0.7277321631949225</v>
      </c>
      <c r="L913" s="12789" t="n">
        <v>0.3930547790720359</v>
      </c>
      <c r="M913" s="13938" t="n">
        <v>0.00265884574435837</v>
      </c>
      <c r="N913" s="15087" t="n">
        <v>0.05417746301677532</v>
      </c>
      <c r="O913" s="16238" t="n">
        <v>0.03659290125389959</v>
      </c>
      <c r="P913" s="17451" t="n">
        <v>0.0</v>
      </c>
      <c r="Q913" s="18602" t="n">
        <v>-0.008780395292663666</v>
      </c>
      <c r="R913" s="19753" t="n">
        <v>-0.007633107417045687</v>
      </c>
      <c r="S913" s="20841" t="n">
        <v>0.0049103081153987205</v>
      </c>
      <c r="T913" s="21929" t="n">
        <v>0.04660229743065001</v>
      </c>
      <c r="U913" s="23017" t="n">
        <v>0.10536622411600774</v>
      </c>
      <c r="V913" s="24105" t="n">
        <v>0.01302672172750663</v>
      </c>
      <c r="W913" s="25191" t="n">
        <v>0.04640480986490863</v>
      </c>
      <c r="X913" t="n" s="26277">
        <v>0.28071921349164825</v>
      </c>
      <c r="Y913" t="n" s="27426">
        <v>0.6459846733415877</v>
      </c>
      <c r="Z913" t="n" s="28577">
        <v>0.6269408098632884</v>
      </c>
      <c r="AA913" t="n" s="29788">
        <v>0.0</v>
      </c>
      <c r="AB913" t="n" s="31001">
        <v>0.0</v>
      </c>
      <c r="AC913" t="n" s="32214">
        <v>0.0382900710008417</v>
      </c>
      <c r="AD913" t="n" s="32689">
        <v>0.26434811150275</v>
      </c>
      <c r="AE913" t="n" s="33164">
        <v>0.016667051052858</v>
      </c>
      <c r="AF913" t="n" s="33639">
        <v>0.06238627413826199</v>
      </c>
      <c r="AG913" t="n" s="34114">
        <v>0.148050559475856</v>
      </c>
      <c r="AH913" t="n" s="34589">
        <v>0.0</v>
      </c>
      <c r="AI913" t="n" s="35064">
        <v>6.51248534712E-4</v>
      </c>
      <c r="AJ913" t="n" s="35539">
        <v>0.37290311616576705</v>
      </c>
      <c r="AK913" t="n" s="36014">
        <v>0.099021910283001</v>
      </c>
      <c r="AL913" t="n" s="36489">
        <v>0.0</v>
      </c>
      <c r="AM913" t="n" s="36964">
        <v>0.009493850989112</v>
      </c>
      <c r="AN913" t="n" s="37439">
        <v>-0.4606108793792</v>
      </c>
      <c r="AO913" t="n" s="37914">
        <v>1.0983237375566461</v>
      </c>
      <c r="AP913" t="n" s="38389">
        <v>-0.585412494793528</v>
      </c>
      <c r="AQ913" t="n" s="38864">
        <v>0.5129112427631182</v>
      </c>
      <c r="AR913" t="n" s="39339">
        <v>1.6837362323501741</v>
      </c>
      <c r="AS913" t="n" s="39932">
        <v>0.0016966840722297733</v>
      </c>
      <c r="AT913" t="n" s="40525">
        <v>1.686968920491172E-4</v>
      </c>
      <c r="AU913" t="n" s="41118">
        <v>0.0014709216559218024</v>
      </c>
      <c r="AV913" t="n" s="41711">
        <v>5.468826482136475E-4</v>
      </c>
      <c r="AW913" t="n" s="42304">
        <v>-1.8749583065249114E-5</v>
      </c>
      <c r="AX913" t="n" s="42897">
        <v>0.001117050393205712</v>
      </c>
      <c r="AY913" t="n" s="43490">
        <v>-1.3615832407036035E-5</v>
      </c>
      <c r="AZ913" t="n" s="44083">
        <v>0.0027808228740959285</v>
      </c>
      <c r="BA913" t="n" s="44676">
        <v>-0.002016526508117542</v>
      </c>
      <c r="BB913" t="n" s="45269">
        <v>8.779433903563174E-5</v>
      </c>
      <c r="BC913" t="n" s="45862">
        <v>1.0148860120941749E-5</v>
      </c>
      <c r="BD913" t="n" s="46455">
        <v>-2.0013944486020276E-6</v>
      </c>
      <c r="BE913" t="n" s="47048">
        <v>8.430053728347845E-6</v>
      </c>
      <c r="BF913" t="n" s="47641">
        <v>4.5355741323307864E-5</v>
      </c>
      <c r="BG913" t="n" s="48234">
        <v>-1.0705931390808295E-5</v>
      </c>
      <c r="BH913" t="n" s="48827">
        <v>0.0057751284336375695</v>
      </c>
      <c r="BI913" t="n" s="49420">
        <v>1.3902908432911698E-5</v>
      </c>
      <c r="BJ913" t="s" s="49895">
        <v>2560</v>
      </c>
      <c r="BK913" t="s" s="50370">
        <v>2565</v>
      </c>
      <c r="BL913" t="n" s="50845">
        <v>0.098858542740345</v>
      </c>
      <c r="BM913" t="s" s="51320">
        <v>2579</v>
      </c>
      <c r="BN913" t="s" s="51795">
        <v>2565</v>
      </c>
      <c r="BO913" t="n" s="52270">
        <v>-0.01709185540676117</v>
      </c>
    </row>
    <row r="914" spans="1:23" x14ac:dyDescent="0.25">
      <c r="A914" s="116" t="str">
        <f>IF(ISBLANK(TBL_DATA[[#This Row],[Row.names]]), "",   DATE(YEAR(TBL_DATA[[#This Row],[Row.names]]), MONTH(TBL_DATA[[#This Row],[Row.names]]), DAY(TBL_DATA[[#This Row],[Row.names]])))</f>
        <v/>
      </c>
      <c r="B914" s="1098" t="s">
        <v>1041</v>
      </c>
      <c r="C914" s="2311" t="s">
        <v>2254</v>
      </c>
      <c r="D914" s="3524" t="n">
        <v>-0.0024409421916931954</v>
      </c>
      <c r="E914" s="4737" t="n">
        <v>0.24084772473524874</v>
      </c>
      <c r="F914" s="5888" t="n">
        <v>0.037694967272424496</v>
      </c>
      <c r="G914" s="7039" t="n">
        <v>0.2447898593619247</v>
      </c>
      <c r="H914" s="8190" t="n">
        <v>0.42046365337185626</v>
      </c>
      <c r="I914" s="9341" t="n">
        <v>0.002592245376564899</v>
      </c>
      <c r="J914" s="10492" t="n">
        <v>0.02753785233150796</v>
      </c>
      <c r="K914" s="11641" t="n">
        <v>0.744065691710942</v>
      </c>
      <c r="L914" s="12790" t="n">
        <v>0.4117028067993525</v>
      </c>
      <c r="M914" s="13939" t="n">
        <v>0.0026117653593019487</v>
      </c>
      <c r="N914" s="15088" t="n">
        <v>0.05405502090062299</v>
      </c>
      <c r="O914" s="16239" t="n">
        <v>0.03642921545127061</v>
      </c>
      <c r="P914" s="17452" t="n">
        <v>-0.0024409421916933294</v>
      </c>
      <c r="Q914" s="18603" t="n">
        <v>-0.008751270115457855</v>
      </c>
      <c r="R914" s="19754" t="n">
        <v>-0.007606575132668452</v>
      </c>
      <c r="S914" s="20842" t="n">
        <v>-0.004934470080374176</v>
      </c>
      <c r="T914" s="21930" t="n">
        <v>0.04634663837202516</v>
      </c>
      <c r="U914" s="23018" t="n">
        <v>-0.10646878077251494</v>
      </c>
      <c r="V914" s="24106" t="n">
        <v>0.003229193640742034</v>
      </c>
      <c r="W914" s="25192" t="n">
        <v>0.046291200115491475</v>
      </c>
      <c r="X914" t="n" s="26278">
        <v>0.06975826145542889</v>
      </c>
      <c r="Y914" t="n" s="27427">
        <v>0.6484316875136935</v>
      </c>
      <c r="Z914" t="n" s="28578">
        <v>0.6416407147300994</v>
      </c>
      <c r="AA914" t="n" s="29789">
        <v>0.0</v>
      </c>
      <c r="AB914" t="n" s="31002">
        <v>0.0</v>
      </c>
      <c r="AC914" t="n" s="32215">
        <v>0.04091414594458728</v>
      </c>
      <c r="AD914" t="n" s="32690">
        <v>0.261289390958034</v>
      </c>
      <c r="AE914" t="n" s="33165">
        <v>0.016446681141044</v>
      </c>
      <c r="AF914" t="n" s="33640">
        <v>0.06251975918524899</v>
      </c>
      <c r="AG914" t="n" s="34115">
        <v>0.160903721803209</v>
      </c>
      <c r="AH914" t="n" s="34590">
        <v>0.002813794882922</v>
      </c>
      <c r="AI914" t="n" s="35065">
        <v>7.06619573815E-4</v>
      </c>
      <c r="AJ914" t="n" s="35540">
        <v>0.37294866075639305</v>
      </c>
      <c r="AK914" t="n" s="36015">
        <v>0.096138430066801</v>
      </c>
      <c r="AL914" t="n" s="36490">
        <v>0.0</v>
      </c>
      <c r="AM914" t="n" s="36965">
        <v>0.013511857445646</v>
      </c>
      <c r="AN914" t="n" s="37440">
        <v>-0.457479486370196</v>
      </c>
      <c r="AO914" t="n" s="37915">
        <v>1.1020813513348355</v>
      </c>
      <c r="AP914" t="n" s="38390">
        <v>-0.572281921891918</v>
      </c>
      <c r="AQ914" t="n" s="38865">
        <v>0.5297994294429176</v>
      </c>
      <c r="AR914" t="n" s="39340">
        <v>1.6743632732267535</v>
      </c>
      <c r="AS914" t="n" s="39933">
        <v>0.0017276332757097735</v>
      </c>
      <c r="AT914" t="n" s="40526">
        <v>1.498085472218632E-4</v>
      </c>
      <c r="AU914" t="n" s="41119">
        <v>0.0014040526777293841</v>
      </c>
      <c r="AV914" t="n" s="41712">
        <v>6.096748880860926E-4</v>
      </c>
      <c r="AW914" t="n" s="42305">
        <v>-1.725615107417116E-5</v>
      </c>
      <c r="AX914" t="n" s="42898">
        <v>0.0011293643141185095</v>
      </c>
      <c r="AY914" t="n" s="43491">
        <v>-1.3012452641011343E-5</v>
      </c>
      <c r="AZ914" t="n" s="44084">
        <v>0.002840928965688329</v>
      </c>
      <c r="BA914" t="n" s="44677">
        <v>-0.002062328479632741</v>
      </c>
      <c r="BB914" t="n" s="45270">
        <v>2.2276713398039032E-5</v>
      </c>
      <c r="BC914" t="n" s="45863">
        <v>1.0737799774617713E-5</v>
      </c>
      <c r="BD914" t="n" s="46456">
        <v>-2.453512679683584E-6</v>
      </c>
      <c r="BE914" t="n" s="47049">
        <v>1.033440492039593E-5</v>
      </c>
      <c r="BF914" t="n" s="47642">
        <v>5.5601596161792457E-5</v>
      </c>
      <c r="BG914" t="n" s="48235">
        <v>-1.3124403628084545E-5</v>
      </c>
      <c r="BH914" t="n" s="48828">
        <v>0.005734478449402519</v>
      </c>
      <c r="BI914" t="n" s="49421">
        <v>1.7043564201744344E-5</v>
      </c>
      <c r="BJ914" t="s" s="49896">
        <v>2560</v>
      </c>
      <c r="BK914" t="s" s="50371">
        <v>2565</v>
      </c>
      <c r="BL914" t="n" s="50846">
        <v>0.1006811186671257</v>
      </c>
      <c r="BM914" t="s" s="51321">
        <v>2579</v>
      </c>
      <c r="BN914" t="s" s="51796">
        <v>2565</v>
      </c>
      <c r="BO914" t="n" s="52271">
        <v>-0.018128851428627968</v>
      </c>
    </row>
    <row r="915" spans="1:23" x14ac:dyDescent="0.25">
      <c r="A915" s="116" t="str">
        <f>IF(ISBLANK(TBL_DATA[[#This Row],[Row.names]]), "",   DATE(YEAR(TBL_DATA[[#This Row],[Row.names]]), MONTH(TBL_DATA[[#This Row],[Row.names]]), DAY(TBL_DATA[[#This Row],[Row.names]])))</f>
        <v/>
      </c>
      <c r="B915" s="1099" t="s">
        <v>1042</v>
      </c>
      <c r="C915" s="2312" t="s">
        <v>2255</v>
      </c>
      <c r="D915" s="3525" t="n">
        <v>-0.005580035488437118</v>
      </c>
      <c r="E915" s="4738" t="n">
        <v>0.23392375039547963</v>
      </c>
      <c r="F915" s="5889" t="n">
        <v>0.040954842815644765</v>
      </c>
      <c r="G915" s="7040" t="n">
        <v>0.24135856497995553</v>
      </c>
      <c r="H915" s="8191" t="n">
        <v>0.41619280836258205</v>
      </c>
      <c r="I915" s="9342" t="n">
        <v>0.0025705249262755426</v>
      </c>
      <c r="J915" s="10493" t="n">
        <v>0.021230528872368204</v>
      </c>
      <c r="K915" s="11642" t="n">
        <v>0.72853083449798</v>
      </c>
      <c r="L915" s="12791" t="n">
        <v>0.379291658479694</v>
      </c>
      <c r="M915" s="13940" t="n">
        <v>0.002650518807165067</v>
      </c>
      <c r="N915" s="15089" t="n">
        <v>0.053405670221980436</v>
      </c>
      <c r="O915" s="16240" t="n">
        <v>0.03551318350477062</v>
      </c>
      <c r="P915" s="17453" t="n">
        <v>-0.008007357136075477</v>
      </c>
      <c r="Q915" s="18604" t="n">
        <v>-0.00862216325119194</v>
      </c>
      <c r="R915" s="19755" t="n">
        <v>-0.007491219229026149</v>
      </c>
      <c r="S915" s="20843" t="n">
        <v>-0.01645434551427949</v>
      </c>
      <c r="T915" s="21931" t="n">
        <v>0.04674800796009524</v>
      </c>
      <c r="U915" s="23019" t="n">
        <v>-0.3519796079508917</v>
      </c>
      <c r="V915" s="24107" t="n">
        <v>-0.00499308025599976</v>
      </c>
      <c r="W915" s="25193" t="n">
        <v>0.0467183714290168</v>
      </c>
      <c r="X915" t="n" s="26279">
        <v>-0.10687616248751675</v>
      </c>
      <c r="Y915" t="n" s="27428">
        <v>0.6451300708869353</v>
      </c>
      <c r="Z915" t="n" s="28579">
        <v>0.6158665914625455</v>
      </c>
      <c r="AA915" t="n" s="29790">
        <v>0.0</v>
      </c>
      <c r="AB915" t="n" s="31003">
        <v>0.0</v>
      </c>
      <c r="AC915" t="n" s="32216">
        <v>0.041025572061211615</v>
      </c>
      <c r="AD915" t="n" s="32691">
        <v>0.252346243107255</v>
      </c>
      <c r="AE915" t="n" s="33166">
        <v>0.016045595729761997</v>
      </c>
      <c r="AF915" t="n" s="33641">
        <v>0.057605129236846006</v>
      </c>
      <c r="AG915" t="n" s="34116">
        <v>0.160967424065841</v>
      </c>
      <c r="AH915" t="n" s="34591">
        <v>0.004162170170257</v>
      </c>
      <c r="AI915" t="n" s="35066">
        <v>6.76357264942E-4</v>
      </c>
      <c r="AJ915" t="n" s="35541">
        <v>0.37402043751555497</v>
      </c>
      <c r="AK915" t="n" s="36016">
        <v>0.091223420075045</v>
      </c>
      <c r="AL915" t="n" s="36491">
        <v>0.0</v>
      </c>
      <c r="AM915" t="n" s="36966">
        <v>0.021363493416996</v>
      </c>
      <c r="AN915" t="n" s="37441">
        <v>-0.45096405772326503</v>
      </c>
      <c r="AO915" t="n" s="37916">
        <v>1.0939241008755252</v>
      </c>
      <c r="AP915" t="n" s="38391">
        <v>-0.566477888016291</v>
      </c>
      <c r="AQ915" t="n" s="38866">
        <v>0.5274462128592342</v>
      </c>
      <c r="AR915" t="n" s="39341">
        <v>1.6604019888918162</v>
      </c>
      <c r="AS915" t="n" s="39934">
        <v>0.001670827838969679</v>
      </c>
      <c r="AT915" t="n" s="40527">
        <v>1.4508508444123405E-4</v>
      </c>
      <c r="AU915" t="n" s="41120">
        <v>0.0013673577199139924</v>
      </c>
      <c r="AV915" t="n" s="41713">
        <v>5.967048751410557E-4</v>
      </c>
      <c r="AW915" t="n" s="42306">
        <v>-1.6708054805731635E-5</v>
      </c>
      <c r="AX915" t="n" s="42899">
        <v>0.001099487526955004</v>
      </c>
      <c r="AY915" t="n" s="43492">
        <v>-1.2689054463645872E-5</v>
      </c>
      <c r="AZ915" t="n" s="44085">
        <v>0.0027566281355765787</v>
      </c>
      <c r="BA915" t="n" s="44678">
        <v>-0.002009802961513548</v>
      </c>
      <c r="BB915" t="n" s="45271">
        <v>1.9151924729781566E-5</v>
      </c>
      <c r="BC915" t="n" s="45864">
        <v>1.030235058667458E-5</v>
      </c>
      <c r="BD915" t="n" s="46457">
        <v>-2.3263804969731543E-6</v>
      </c>
      <c r="BE915" t="n" s="47050">
        <v>9.798914129073252E-6</v>
      </c>
      <c r="BF915" t="n" s="47643">
        <v>5.27205275740985E-5</v>
      </c>
      <c r="BG915" t="n" s="48236">
        <v>-1.2444345401417953E-5</v>
      </c>
      <c r="BH915" t="n" s="48829">
        <v>0.005562436239194551</v>
      </c>
      <c r="BI915" t="n" s="49422">
        <v>1.6160430531742145E-5</v>
      </c>
      <c r="BJ915" t="s" s="49897">
        <v>2560</v>
      </c>
      <c r="BK915" t="s" s="50372">
        <v>2565</v>
      </c>
      <c r="BL915" t="n" s="50847">
        <v>0.10189910233020782</v>
      </c>
      <c r="BM915" t="s" s="51322">
        <v>2579</v>
      </c>
      <c r="BN915" t="s" s="51797">
        <v>2565</v>
      </c>
      <c r="BO915" t="n" s="52272">
        <v>-0.018896227702498436</v>
      </c>
    </row>
    <row r="916" spans="1:23" x14ac:dyDescent="0.25">
      <c r="A916" s="116" t="str">
        <f>IF(ISBLANK(TBL_DATA[[#This Row],[Row.names]]), "",   DATE(YEAR(TBL_DATA[[#This Row],[Row.names]]), MONTH(TBL_DATA[[#This Row],[Row.names]]), DAY(TBL_DATA[[#This Row],[Row.names]])))</f>
        <v/>
      </c>
      <c r="B916" s="1100" t="s">
        <v>1043</v>
      </c>
      <c r="C916" s="2313" t="s">
        <v>2256</v>
      </c>
      <c r="D916" s="3526" t="n">
        <v>0.0012851180618155239</v>
      </c>
      <c r="E916" s="4739" t="n">
        <v>0.23550948809401584</v>
      </c>
      <c r="F916" s="5890" t="n">
        <v>0.02638475632731474</v>
      </c>
      <c r="G916" s="7041" t="n">
        <v>0.2360552335287499</v>
      </c>
      <c r="H916" s="8192" t="n">
        <v>0.41567473093569157</v>
      </c>
      <c r="I916" s="9343" t="n">
        <v>0.0025078147596202982</v>
      </c>
      <c r="J916" s="10494" t="n">
        <v>0.0026032080444697847</v>
      </c>
      <c r="K916" s="11643" t="n">
        <v>0.7295034041439036</v>
      </c>
      <c r="L916" s="12792" t="n">
        <v>0.4002531724193547</v>
      </c>
      <c r="M916" s="13941" t="n">
        <v>0.0025406924668848673</v>
      </c>
      <c r="N916" s="15090" t="n">
        <v>0.05207969001613986</v>
      </c>
      <c r="O916" s="16241" t="n">
        <v>0.03551318350477062</v>
      </c>
      <c r="P916" s="17454" t="n">
        <v>-0.006732529473543081</v>
      </c>
      <c r="Q916" s="18605" t="n">
        <v>-0.008479226417795365</v>
      </c>
      <c r="R916" s="19756" t="n">
        <v>-0.00737636198682415</v>
      </c>
      <c r="S916" s="20844" t="n">
        <v>-0.015238131150918321</v>
      </c>
      <c r="T916" s="21932" t="n">
        <v>0.04676725941864289</v>
      </c>
      <c r="U916" s="23020" t="n">
        <v>-0.32582903809933167</v>
      </c>
      <c r="V916" s="24108" t="n">
        <v>-1.3785568537372228E-5</v>
      </c>
      <c r="W916" s="25194" t="n">
        <v>0.046755524233702765</v>
      </c>
      <c r="X916" t="n" s="26280">
        <v>-2.9484363106413816E-4</v>
      </c>
      <c r="Y916" t="n" s="27429">
        <v>0.6447284164170923</v>
      </c>
      <c r="Z916" t="n" s="28580">
        <v>0.6326556507448223</v>
      </c>
      <c r="AA916" t="n" s="29791">
        <v>0.0</v>
      </c>
      <c r="AB916" t="n" s="31004">
        <v>0.0</v>
      </c>
      <c r="AC916" t="n" s="32217">
        <v>0.04719427411028884</v>
      </c>
      <c r="AD916" t="n" s="32692">
        <v>0.23438668842508298</v>
      </c>
      <c r="AE916" t="n" s="33167">
        <v>0.016309938219204997</v>
      </c>
      <c r="AF916" t="n" s="33642">
        <v>0.061367888170665</v>
      </c>
      <c r="AG916" t="n" s="34117">
        <v>0.159606800098905</v>
      </c>
      <c r="AH916" t="n" s="34592">
        <v>0.004197861596378</v>
      </c>
      <c r="AI916" t="n" s="35067">
        <v>6.26860085181E-4</v>
      </c>
      <c r="AJ916" t="n" s="35542">
        <v>0.377930605150593</v>
      </c>
      <c r="AK916" t="n" s="36017">
        <v>0.09166041999711201</v>
      </c>
      <c r="AL916" t="n" s="36492">
        <v>0.0</v>
      </c>
      <c r="AM916" t="n" s="36967">
        <v>0.021700376897113</v>
      </c>
      <c r="AN916" t="n" s="37442">
        <v>-0.4726227766822399</v>
      </c>
      <c r="AO916" t="n" s="37917">
        <v>1.0881152200447577</v>
      </c>
      <c r="AP916" t="n" s="38392">
        <v>-0.5929505580867629</v>
      </c>
      <c r="AQ916" t="n" s="38867">
        <v>0.4951646619579948</v>
      </c>
      <c r="AR916" t="n" s="39342">
        <v>1.6810657781315206</v>
      </c>
      <c r="AS916" t="n" s="39935">
        <v>0.0019096265550821669</v>
      </c>
      <c r="AT916" t="n" s="40528">
        <v>1.0256712634423146E-4</v>
      </c>
      <c r="AU916" t="n" s="41121">
        <v>0.001293135882590038</v>
      </c>
      <c r="AV916" t="n" s="41714">
        <v>5.217707375382376E-4</v>
      </c>
      <c r="AW916" t="n" s="42307">
        <v>-1.5061759059471049E-5</v>
      </c>
      <c r="AX916" t="n" s="42900">
        <v>9.456750540852069E-4</v>
      </c>
      <c r="AY916" t="n" s="43493">
        <v>-1.781990800190431E-5</v>
      </c>
      <c r="AZ916" t="n" s="44086">
        <v>0.002878000524475543</v>
      </c>
      <c r="BA916" t="n" s="44679">
        <v>-0.0016200703448124127</v>
      </c>
      <c r="BB916" t="n" s="45272">
        <v>1.1167412252574051E-5</v>
      </c>
      <c r="BC916" t="n" s="45865">
        <v>1.1211252872707684E-5</v>
      </c>
      <c r="BD916" t="n" s="46458">
        <v>-3.100245883023854E-6</v>
      </c>
      <c r="BE916" t="n" s="47051">
        <v>1.3058484448783099E-5</v>
      </c>
      <c r="BF916" t="n" s="47644">
        <v>7.025777724523512E-5</v>
      </c>
      <c r="BG916" t="n" s="48237">
        <v>-1.6583907645124485E-5</v>
      </c>
      <c r="BH916" t="n" s="48830">
        <v>0.005935034312521361</v>
      </c>
      <c r="BI916" t="n" s="49423">
        <v>2.1536112679686113E-5</v>
      </c>
      <c r="BJ916" t="s" s="49898">
        <v>2560</v>
      </c>
      <c r="BK916" t="s" s="50373">
        <v>2565</v>
      </c>
      <c r="BL916" t="n" s="50848">
        <v>0.1020093783736229</v>
      </c>
      <c r="BM916" t="s" s="51323">
        <v>2579</v>
      </c>
      <c r="BN916" t="s" s="51798">
        <v>2565</v>
      </c>
      <c r="BO916" t="n" s="52273">
        <v>-0.019463766366243362</v>
      </c>
    </row>
    <row r="917" spans="1:23" x14ac:dyDescent="0.25">
      <c r="A917" s="116" t="str">
        <f>IF(ISBLANK(TBL_DATA[[#This Row],[Row.names]]), "",   DATE(YEAR(TBL_DATA[[#This Row],[Row.names]]), MONTH(TBL_DATA[[#This Row],[Row.names]]), DAY(TBL_DATA[[#This Row],[Row.names]])))</f>
        <v/>
      </c>
      <c r="B917" s="1101" t="s">
        <v>1044</v>
      </c>
      <c r="C917" s="2314" t="s">
        <v>2257</v>
      </c>
      <c r="D917" s="3527" t="n">
        <v>-9.299435169662587E-4</v>
      </c>
      <c r="E917" s="4740" t="n">
        <v>0.23436053405541246</v>
      </c>
      <c r="F917" s="5891" t="n">
        <v>0.0398778288557915</v>
      </c>
      <c r="G917" s="7042" t="n">
        <v>0.2305229847547975</v>
      </c>
      <c r="H917" s="8193" t="n">
        <v>0.4107875871554431</v>
      </c>
      <c r="I917" s="9344" t="n">
        <v>0.0025206197453317898</v>
      </c>
      <c r="J917" s="10495" t="n">
        <v>0.011476530190719592</v>
      </c>
      <c r="K917" s="11644" t="n">
        <v>0.7246654316555527</v>
      </c>
      <c r="L917" s="12793" t="n">
        <v>0.40076190044134063</v>
      </c>
      <c r="M917" s="13942" t="n">
        <v>0.002541973971308261</v>
      </c>
      <c r="N917" s="15091" t="n">
        <v>0.052128071779039775</v>
      </c>
      <c r="O917" s="16242" t="n">
        <v>0.03556185291042217</v>
      </c>
      <c r="P917" s="17455" t="n">
        <v>-0.007656212118372752</v>
      </c>
      <c r="Q917" s="18606" t="n">
        <v>-0.0085037385312941</v>
      </c>
      <c r="R917" s="19757" t="n">
        <v>-0.007399849544965634</v>
      </c>
      <c r="S917" s="20845" t="n">
        <v>-9.525903875085007E-5</v>
      </c>
      <c r="T917" s="21933" t="n">
        <v>0.046459809260611364</v>
      </c>
      <c r="U917" s="23021" t="n">
        <v>-0.002050353633965749</v>
      </c>
      <c r="V917" s="24109" t="n">
        <v>0.011645091289905984</v>
      </c>
      <c r="W917" s="25195" t="n">
        <v>0.04630099716274437</v>
      </c>
      <c r="X917" t="n" s="26281">
        <v>0.2515084340186973</v>
      </c>
      <c r="Y917" t="n" s="27430">
        <v>0.640927130924759</v>
      </c>
      <c r="Z917" t="n" s="28581">
        <v>0.6330575806680943</v>
      </c>
      <c r="AA917" t="n" s="29792">
        <v>0.0</v>
      </c>
      <c r="AB917" t="n" s="31005">
        <v>0.0</v>
      </c>
      <c r="AC917" t="n" s="32218">
        <v>0.04551775208937466</v>
      </c>
      <c r="AD917" t="n" s="32693">
        <v>0.23214505189381696</v>
      </c>
      <c r="AE917" t="n" s="33168">
        <v>0.015450487323331</v>
      </c>
      <c r="AF917" t="n" s="33643">
        <v>0.06108082390514899</v>
      </c>
      <c r="AG917" t="n" s="34118">
        <v>0.15732432453775202</v>
      </c>
      <c r="AH917" t="n" s="34593">
        <v>0.004111665895786</v>
      </c>
      <c r="AI917" t="n" s="35068">
        <v>0.001420121906224</v>
      </c>
      <c r="AJ917" t="n" s="35543">
        <v>0.372586634983328</v>
      </c>
      <c r="AK917" t="n" s="36018">
        <v>0.09194755822903701</v>
      </c>
      <c r="AL917" t="n" s="36493">
        <v>0.0</v>
      </c>
      <c r="AM917" t="n" s="36968">
        <v>0.021253054989984</v>
      </c>
      <c r="AN917" t="n" s="37443">
        <v>-0.46059869928729696</v>
      </c>
      <c r="AO917" t="n" s="37918">
        <v>1.0751978719795439</v>
      </c>
      <c r="AP917" t="n" s="38393">
        <v>-0.578476847602433</v>
      </c>
      <c r="AQ917" t="n" s="38868">
        <v>0.49672102437711085</v>
      </c>
      <c r="AR917" t="n" s="39343">
        <v>1.6536747195819768</v>
      </c>
      <c r="AS917" t="n" s="39936">
        <v>0.002094170876675592</v>
      </c>
      <c r="AT917" t="n" s="40529">
        <v>8.352416895633796E-5</v>
      </c>
      <c r="AU917" t="n" s="41122">
        <v>0.001241989824301117</v>
      </c>
      <c r="AV917" t="n" s="41715">
        <v>6.433939876658652E-4</v>
      </c>
      <c r="AW917" t="n" s="42308">
        <v>-1.4188332361572082E-5</v>
      </c>
      <c r="AX917" t="n" s="42901">
        <v>8.93972504070297E-4</v>
      </c>
      <c r="AY917" t="n" s="43494">
        <v>-8.02132954741259E-6</v>
      </c>
      <c r="AZ917" t="n" s="44087">
        <v>0.0028050496458355265</v>
      </c>
      <c r="BA917" t="n" s="44680">
        <v>-0.0015255835755976104</v>
      </c>
      <c r="BB917" t="n" s="45273">
        <v>1.1237790727151845E-6</v>
      </c>
      <c r="BC917" t="n" s="45866">
        <v>8.420805970644115E-6</v>
      </c>
      <c r="BD917" t="n" s="46459">
        <v>-1.9519266357355173E-6</v>
      </c>
      <c r="BE917" t="n" s="47052">
        <v>8.221680846901008E-6</v>
      </c>
      <c r="BF917" t="n" s="47645">
        <v>4.4234628728835606E-5</v>
      </c>
      <c r="BG917" t="n" s="48238">
        <v>-1.044130344854365E-5</v>
      </c>
      <c r="BH917" t="n" s="48831">
        <v>0.006170230029940161</v>
      </c>
      <c r="BI917" t="n" s="49424">
        <v>1.3559245609879182E-5</v>
      </c>
      <c r="BJ917" t="s" s="49899">
        <v>2560</v>
      </c>
      <c r="BK917" t="s" s="50374">
        <v>2565</v>
      </c>
      <c r="BL917" t="n" s="50849">
        <v>0.09929771721363068</v>
      </c>
      <c r="BM917" t="s" s="51324">
        <v>2579</v>
      </c>
      <c r="BN917" t="s" s="51799">
        <v>2565</v>
      </c>
      <c r="BO917" t="n" s="52274">
        <v>-0.019208451732993126</v>
      </c>
    </row>
    <row r="918" spans="1:23" x14ac:dyDescent="0.25">
      <c r="A918" s="116" t="str">
        <f>IF(ISBLANK(TBL_DATA[[#This Row],[Row.names]]), "",   DATE(YEAR(TBL_DATA[[#This Row],[Row.names]]), MONTH(TBL_DATA[[#This Row],[Row.names]]), DAY(TBL_DATA[[#This Row],[Row.names]])))</f>
        <v/>
      </c>
      <c r="B918" s="1102" t="s">
        <v>1045</v>
      </c>
      <c r="C918" s="2315" t="s">
        <v>2258</v>
      </c>
      <c r="D918" s="3528" t="n">
        <v>-7.894045468520056E-4</v>
      </c>
      <c r="E918" s="4741" t="n">
        <v>0.23338612423737448</v>
      </c>
      <c r="F918" s="5892" t="n">
        <v>0.02432221819444136</v>
      </c>
      <c r="G918" s="7043" t="n">
        <v>0.22961433258993189</v>
      </c>
      <c r="H918" s="8194" t="n">
        <v>0.4097146250352352</v>
      </c>
      <c r="I918" s="9345" t="n">
        <v>0.0025195511514226423</v>
      </c>
      <c r="J918" s="10496" t="n">
        <v>6.006080518892176E-4</v>
      </c>
      <c r="K918" s="11645" t="n">
        <v>0.7264082366931015</v>
      </c>
      <c r="L918" s="12794" t="n">
        <v>0.40370234172472585</v>
      </c>
      <c r="M918" s="13943" t="n">
        <v>0.0025323499420379404</v>
      </c>
      <c r="N918" s="15092" t="n">
        <v>0.05205859448505504</v>
      </c>
      <c r="O918" s="16243" t="n">
        <v>0.035596882174944264</v>
      </c>
      <c r="P918" s="17456" t="n">
        <v>-0.00843957281656682</v>
      </c>
      <c r="Q918" s="18607" t="n">
        <v>-0.00853318139963775</v>
      </c>
      <c r="R918" s="19758" t="n">
        <v>-0.007430763697724997</v>
      </c>
      <c r="S918" s="20846" t="n">
        <v>-0.00654736475523332</v>
      </c>
      <c r="T918" s="21934" t="n">
        <v>0.046479749598423194</v>
      </c>
      <c r="U918" s="23022" t="n">
        <v>-0.1408648887268411</v>
      </c>
      <c r="V918" s="24110" t="n">
        <v>0.006095524865024959</v>
      </c>
      <c r="W918" s="25196" t="n">
        <v>0.04622982353333926</v>
      </c>
      <c r="X918" t="n" s="26282">
        <v>0.13185265266325513</v>
      </c>
      <c r="Y918" t="n" s="27431">
        <v>0.6400895445445389</v>
      </c>
      <c r="Z918" t="n" s="28582">
        <v>0.6353757484549798</v>
      </c>
      <c r="AA918" t="n" s="29793">
        <v>0.0</v>
      </c>
      <c r="AB918" t="n" s="31006">
        <v>0.0</v>
      </c>
      <c r="AC918" t="n" s="32219">
        <v>0.04396482993296337</v>
      </c>
      <c r="AD918" t="n" s="32694">
        <v>0.23638383861935597</v>
      </c>
      <c r="AE918" t="n" s="33169">
        <v>0.019058838711375002</v>
      </c>
      <c r="AF918" t="n" s="33644">
        <v>0.06446203256407301</v>
      </c>
      <c r="AG918" t="n" s="34119">
        <v>0.12182953415810199</v>
      </c>
      <c r="AH918" t="n" s="34594">
        <v>0.00480006115485</v>
      </c>
      <c r="AI918" t="n" s="35069">
        <v>0.002145055121882</v>
      </c>
      <c r="AJ918" t="n" s="35544">
        <v>0.374647914800223</v>
      </c>
      <c r="AK918" t="n" s="36019">
        <v>0.09568510057931301</v>
      </c>
      <c r="AL918" t="n" s="36494">
        <v>0.0</v>
      </c>
      <c r="AM918" t="n" s="36969">
        <v>0.02120743059789</v>
      </c>
      <c r="AN918" t="n" s="37444">
        <v>-0.43997014274968704</v>
      </c>
      <c r="AO918" t="n" s="37919">
        <v>1.0932134269745952</v>
      </c>
      <c r="AP918" t="n" s="38394">
        <v>-0.5929637634172179</v>
      </c>
      <c r="AQ918" t="n" s="38869">
        <v>0.5002496635573773</v>
      </c>
      <c r="AR918" t="n" s="39344">
        <v>1.6861771903918132</v>
      </c>
      <c r="AS918" t="n" s="39937">
        <v>0.002028760045706409</v>
      </c>
      <c r="AT918" t="n" s="40530">
        <v>8.11137801872581E-5</v>
      </c>
      <c r="AU918" t="n" s="41123">
        <v>0.0012040091902556329</v>
      </c>
      <c r="AV918" t="n" s="41716">
        <v>6.395660095932118E-4</v>
      </c>
      <c r="AW918" t="n" s="42309">
        <v>-1.3253677418562304E-5</v>
      </c>
      <c r="AX918" t="n" s="42902">
        <v>8.702080702804158E-4</v>
      </c>
      <c r="AY918" t="n" s="43495">
        <v>-7.93524593700973E-6</v>
      </c>
      <c r="AZ918" t="n" s="44088">
        <v>0.00275790751566136</v>
      </c>
      <c r="BA918" t="n" s="44681">
        <v>-0.0015364246713612593</v>
      </c>
      <c r="BB918" t="n" s="45274">
        <v>4.140051344094634E-6</v>
      </c>
      <c r="BC918" t="n" s="45867">
        <v>8.034389583751497E-6</v>
      </c>
      <c r="BD918" t="n" s="46460">
        <v>-1.8296037420084714E-6</v>
      </c>
      <c r="BE918" t="n" s="47053">
        <v>7.706447380844864E-6</v>
      </c>
      <c r="BF918" t="n" s="47646">
        <v>4.146254974565968E-5</v>
      </c>
      <c r="BG918" t="n" s="48239">
        <v>-9.786971459787465E-6</v>
      </c>
      <c r="BH918" t="n" s="48832">
        <v>0.0059858635152848115</v>
      </c>
      <c r="BI918" t="n" s="49425">
        <v>1.2709520685781517E-5</v>
      </c>
      <c r="BJ918" t="s" s="49900">
        <v>2560</v>
      </c>
      <c r="BK918" t="s" s="50375">
        <v>2565</v>
      </c>
      <c r="BL918" t="n" s="50850">
        <v>0.10131382197141647</v>
      </c>
      <c r="BM918" t="s" s="51325">
        <v>2579</v>
      </c>
      <c r="BN918" t="s" s="51800">
        <v>2565</v>
      </c>
      <c r="BO918" t="n" s="52275">
        <v>-0.018771998584270477</v>
      </c>
    </row>
    <row r="919" spans="1:23" x14ac:dyDescent="0.25">
      <c r="A919" s="116" t="str">
        <f>IF(ISBLANK(TBL_DATA[[#This Row],[Row.names]]), "",   DATE(YEAR(TBL_DATA[[#This Row],[Row.names]]), MONTH(TBL_DATA[[#This Row],[Row.names]]), DAY(TBL_DATA[[#This Row],[Row.names]])))</f>
        <v/>
      </c>
      <c r="B919" s="1103" t="s">
        <v>1046</v>
      </c>
      <c r="C919" s="2316" t="s">
        <v>2259</v>
      </c>
      <c r="D919" s="3529" t="n">
        <v>-0.007327507779126014</v>
      </c>
      <c r="E919" s="4742" t="n">
        <v>0.224348477817359</v>
      </c>
      <c r="F919" s="5893" t="n">
        <v>-1.2671422923726805E-4</v>
      </c>
      <c r="G919" s="7044" t="n">
        <v>0.23965692408752934</v>
      </c>
      <c r="H919" s="8195" t="n">
        <v>0.44069954520062465</v>
      </c>
      <c r="I919" s="9346" t="n">
        <v>0.0025349221980733383</v>
      </c>
      <c r="J919" s="10497" t="n">
        <v>-0.021855129102688053</v>
      </c>
      <c r="K919" s="11646" t="n">
        <v>0.7559471185761392</v>
      </c>
      <c r="L919" s="12795" t="n">
        <v>0.4249580443987975</v>
      </c>
      <c r="M919" s="13944" t="n">
        <v>0.002570347336549077</v>
      </c>
      <c r="N919" s="15093" t="n">
        <v>0.053807438582794166</v>
      </c>
      <c r="O919" s="16244" t="n">
        <v>0.03849555171171695</v>
      </c>
      <c r="P919" s="17457" t="n">
        <v>-0.015705239560226958</v>
      </c>
      <c r="Q919" s="18608" t="n">
        <v>-0.008989135290781628</v>
      </c>
      <c r="R919" s="19759" t="n">
        <v>-0.007849683229599213</v>
      </c>
      <c r="S919" s="20847" t="n">
        <v>-0.009034152092140313</v>
      </c>
      <c r="T919" s="21935" t="n">
        <v>0.04659219116694313</v>
      </c>
      <c r="U919" s="23023" t="n">
        <v>-0.19389841657736817</v>
      </c>
      <c r="V919" s="24111" t="n">
        <v>0.002761846021551495</v>
      </c>
      <c r="W919" s="25197" t="n">
        <v>0.04645777224508442</v>
      </c>
      <c r="X919" t="n" s="26283">
        <v>0.05944852471576958</v>
      </c>
      <c r="Y919" t="n" s="27432">
        <v>0.6638520506864648</v>
      </c>
      <c r="Z919" t="n" s="28583">
        <v>0.6518880612488601</v>
      </c>
      <c r="AA919" t="n" s="29794">
        <v>0.0</v>
      </c>
      <c r="AB919" t="n" s="31007">
        <v>0.0</v>
      </c>
      <c r="AC919" t="n" s="32220">
        <v>0.04241378989736576</v>
      </c>
      <c r="AD919" t="n" s="32695">
        <v>0.234366980095351</v>
      </c>
      <c r="AE919" t="n" s="33170">
        <v>0.023611225405341003</v>
      </c>
      <c r="AF919" t="n" s="33645">
        <v>0.06537974805989599</v>
      </c>
      <c r="AG919" t="n" s="34120">
        <v>0.120294271524101</v>
      </c>
      <c r="AH919" t="n" s="34595">
        <v>0.004847462422118</v>
      </c>
      <c r="AI919" t="n" s="35070">
        <v>0.002622505400223</v>
      </c>
      <c r="AJ919" t="n" s="35545">
        <v>0.37023088722248904</v>
      </c>
      <c r="AK919" t="n" s="36020">
        <v>0.09713095687186601</v>
      </c>
      <c r="AL919" t="n" s="36495">
        <v>0.0</v>
      </c>
      <c r="AM919" t="n" s="36970">
        <v>0.021200597301548</v>
      </c>
      <c r="AN919" t="n" s="37445">
        <v>-0.440806410394418</v>
      </c>
      <c r="AO919" t="n" s="37920">
        <v>1.0525754037284951</v>
      </c>
      <c r="AP919" t="n" s="38395">
        <v>-0.55369717981998</v>
      </c>
      <c r="AQ919" t="n" s="38870">
        <v>0.4988782239085151</v>
      </c>
      <c r="AR919" t="n" s="39345">
        <v>1.606272583548475</v>
      </c>
      <c r="AS919" t="n" s="39938">
        <v>0.0020249790915523244</v>
      </c>
      <c r="AT919" t="n" s="40531">
        <v>7.719666438218555E-5</v>
      </c>
      <c r="AU919" t="n" s="41124">
        <v>0.001149645361322493</v>
      </c>
      <c r="AV919" t="n" s="41717">
        <v>6.039153967465256E-4</v>
      </c>
      <c r="AW919" t="n" s="42310">
        <v>-1.2166876633257294E-5</v>
      </c>
      <c r="AX919" t="n" s="42903">
        <v>8.475031432802677E-4</v>
      </c>
      <c r="AY919" t="n" s="43496">
        <v>-8.533109248706159E-6</v>
      </c>
      <c r="AZ919" t="n" s="44089">
        <v>0.0026987624918602656</v>
      </c>
      <c r="BA919" t="n" s="44682">
        <v>-0.001528951939450144</v>
      </c>
      <c r="BB919" t="n" s="45275">
        <v>3.1954845894105976E-6</v>
      </c>
      <c r="BC919" t="n" s="45868">
        <v>8.09277165492862E-6</v>
      </c>
      <c r="BD919" t="n" s="46461">
        <v>-1.9260556865635798E-6</v>
      </c>
      <c r="BE919" t="n" s="47054">
        <v>8.112708746060872E-6</v>
      </c>
      <c r="BF919" t="n" s="47647">
        <v>4.3648330196742994E-5</v>
      </c>
      <c r="BG919" t="n" s="48240">
        <v>-1.0302911910475638E-5</v>
      </c>
      <c r="BH919" t="n" s="48833">
        <v>0.005810726882405305</v>
      </c>
      <c r="BI919" t="n" s="49426">
        <v>1.3379526305222674E-5</v>
      </c>
      <c r="BJ919" t="s" s="49901">
        <v>2560</v>
      </c>
      <c r="BK919" t="s" s="50376">
        <v>2565</v>
      </c>
      <c r="BL919" t="n" s="50851">
        <v>0.09769538044929504</v>
      </c>
      <c r="BM919" t="s" s="51326">
        <v>2579</v>
      </c>
      <c r="BN919" t="s" s="51801">
        <v>2565</v>
      </c>
      <c r="BO919" t="n" s="52276">
        <v>-0.018359201028943062</v>
      </c>
    </row>
    <row r="920" spans="1:23" x14ac:dyDescent="0.25">
      <c r="A920" s="116" t="str">
        <f>IF(ISBLANK(TBL_DATA[[#This Row],[Row.names]]), "",   DATE(YEAR(TBL_DATA[[#This Row],[Row.names]]), MONTH(TBL_DATA[[#This Row],[Row.names]]), DAY(TBL_DATA[[#This Row],[Row.names]])))</f>
        <v/>
      </c>
      <c r="B920" s="1104" t="s">
        <v>1047</v>
      </c>
      <c r="C920" s="2317" t="s">
        <v>2260</v>
      </c>
      <c r="D920" s="3530" t="n">
        <v>0.003555403377602115</v>
      </c>
      <c r="E920" s="4743" t="n">
        <v>0.22870153053075293</v>
      </c>
      <c r="F920" s="5894" t="n">
        <v>0.03381689686519085</v>
      </c>
      <c r="G920" s="7045" t="n">
        <v>0.23265627020736465</v>
      </c>
      <c r="H920" s="8196" t="n">
        <v>0.4269602569259206</v>
      </c>
      <c r="I920" s="9347" t="n">
        <v>0.002519842859484196</v>
      </c>
      <c r="J920" s="10498" t="n">
        <v>-0.0023813768106750732</v>
      </c>
      <c r="K920" s="11647" t="n">
        <v>0.7397098601643414</v>
      </c>
      <c r="L920" s="12796" t="n">
        <v>0.40460703002030013</v>
      </c>
      <c r="M920" s="13945" t="n">
        <v>0.0025685199187330168</v>
      </c>
      <c r="N920" s="15094" t="n">
        <v>0.05284225678377826</v>
      </c>
      <c r="O920" s="16245" t="n">
        <v>0.03652177953488554</v>
      </c>
      <c r="P920" s="17458" t="n">
        <v>-0.012205674644403253</v>
      </c>
      <c r="Q920" s="18609" t="n">
        <v>-0.008675370877909915</v>
      </c>
      <c r="R920" s="19760" t="n">
        <v>-0.007556357968251356</v>
      </c>
      <c r="S920" s="20848" t="n">
        <v>-0.004762050382733363</v>
      </c>
      <c r="T920" s="21936" t="n">
        <v>0.04686667620031863</v>
      </c>
      <c r="U920" s="23024" t="n">
        <v>-0.10160845122404875</v>
      </c>
      <c r="V920" s="24112" t="n">
        <v>0.004078048816461788</v>
      </c>
      <c r="W920" s="25198" t="n">
        <v>0.046518426475426394</v>
      </c>
      <c r="X920" t="n" s="26284">
        <v>0.08766523559467426</v>
      </c>
      <c r="Y920" t="n" s="27433">
        <v>0.6534219593233156</v>
      </c>
      <c r="Z920" t="n" s="28584">
        <v>0.6360872817627312</v>
      </c>
      <c r="AA920" t="n" s="29795">
        <v>0.0</v>
      </c>
      <c r="AB920" t="n" s="31008">
        <v>0.0</v>
      </c>
      <c r="AC920" t="n" s="32221">
        <v>0.052955496671327255</v>
      </c>
      <c r="AD920" t="n" s="32696">
        <v>0.235871643087936</v>
      </c>
      <c r="AE920" t="n" s="33171">
        <v>0.028325623175095</v>
      </c>
      <c r="AF920" t="n" s="33646">
        <v>0.065573416750704</v>
      </c>
      <c r="AG920" t="n" s="34121">
        <v>0.12275517983106601</v>
      </c>
      <c r="AH920" t="n" s="34596">
        <v>0.004795363482788</v>
      </c>
      <c r="AI920" t="n" s="35071">
        <v>0.003080378424218</v>
      </c>
      <c r="AJ920" t="n" s="35546">
        <v>0.36729622761667696</v>
      </c>
      <c r="AK920" t="n" s="36021">
        <v>0.093090923648161</v>
      </c>
      <c r="AL920" t="n" s="36496">
        <v>0.0</v>
      </c>
      <c r="AM920" t="n" s="36971">
        <v>0.021243700585003997</v>
      </c>
      <c r="AN920" t="n" s="37446">
        <v>-0.46605698860098205</v>
      </c>
      <c r="AO920" t="n" s="37921">
        <v>1.055950629989151</v>
      </c>
      <c r="AP920" t="n" s="38396">
        <v>-0.5799751619884841</v>
      </c>
      <c r="AQ920" t="n" s="38871">
        <v>0.4759754680006669</v>
      </c>
      <c r="AR920" t="n" s="39346">
        <v>1.635925791977635</v>
      </c>
      <c r="AS920" t="n" s="39939">
        <v>0.002183124849683788</v>
      </c>
      <c r="AT920" t="n" s="40532">
        <v>1.0090270122038108E-4</v>
      </c>
      <c r="AU920" t="n" s="41125">
        <v>0.0010845959159633061</v>
      </c>
      <c r="AV920" t="n" s="41718">
        <v>7.596744162695099E-4</v>
      </c>
      <c r="AW920" t="n" s="42311">
        <v>-1.1677919861430318E-5</v>
      </c>
      <c r="AX920" t="n" s="42904">
        <v>9.203113684426303E-4</v>
      </c>
      <c r="AY920" t="n" s="43497">
        <v>5.359393127523612E-6</v>
      </c>
      <c r="AZ920" t="n" s="44090">
        <v>0.003265877226506528</v>
      </c>
      <c r="BA920" t="n" s="44683">
        <v>-0.0021943352192712305</v>
      </c>
      <c r="BB920" t="n" s="45276">
        <v>2.5918206093514618E-5</v>
      </c>
      <c r="BC920" t="n" s="45869">
        <v>5.319889416670452E-6</v>
      </c>
      <c r="BD920" t="n" s="46462">
        <v>-7.794644288143815E-7</v>
      </c>
      <c r="BE920" t="n" s="47055">
        <v>3.2831836513654526E-6</v>
      </c>
      <c r="BF920" t="n" s="47648">
        <v>1.7664341914869697E-5</v>
      </c>
      <c r="BG920" t="n" s="48241">
        <v>-4.169551214943489E-6</v>
      </c>
      <c r="BH920" t="n" s="48834">
        <v>0.006123657654588528</v>
      </c>
      <c r="BI920" t="n" s="49427">
        <v>5.414663080185549E-6</v>
      </c>
      <c r="BJ920" t="s" s="49902">
        <v>2560</v>
      </c>
      <c r="BK920" t="s" s="50377">
        <v>2565</v>
      </c>
      <c r="BL920" t="n" s="50852">
        <v>0.09637851268053055</v>
      </c>
      <c r="BM920" t="s" s="51327">
        <v>2579</v>
      </c>
      <c r="BN920" t="s" s="51802">
        <v>2565</v>
      </c>
      <c r="BO920" t="n" s="52277">
        <v>-0.018359104171395302</v>
      </c>
    </row>
    <row r="921" spans="1:23" x14ac:dyDescent="0.25">
      <c r="A921" s="116" t="str">
        <f>IF(ISBLANK(TBL_DATA[[#This Row],[Row.names]]), "",   DATE(YEAR(TBL_DATA[[#This Row],[Row.names]]), MONTH(TBL_DATA[[#This Row],[Row.names]]), DAY(TBL_DATA[[#This Row],[Row.names]])))</f>
        <v/>
      </c>
      <c r="B921" s="1105" t="s">
        <v>1048</v>
      </c>
      <c r="C921" s="2318" t="s">
        <v>2261</v>
      </c>
      <c r="D921" s="3531" t="n">
        <v>0.002533221039179663</v>
      </c>
      <c r="E921" s="4744" t="n">
        <v>0.2318141030987657</v>
      </c>
      <c r="F921" s="5895" t="n">
        <v>0.021783361817059754</v>
      </c>
      <c r="G921" s="7046" t="n">
        <v>0.23239229162724384</v>
      </c>
      <c r="H921" s="8197" t="n">
        <v>0.43671410092949126</v>
      </c>
      <c r="I921" s="9348" t="n">
        <v>0.002502925785506695</v>
      </c>
      <c r="J921" s="10499" t="n">
        <v>-0.029001819582145982</v>
      </c>
      <c r="K921" s="11648" t="n">
        <v>0.7454001809683675</v>
      </c>
      <c r="L921" s="12797" t="n">
        <v>0.4292768681547923</v>
      </c>
      <c r="M921" s="13946" t="n">
        <v>0.002519395041791304</v>
      </c>
      <c r="N921" s="15095" t="n">
        <v>0.05293998368419397</v>
      </c>
      <c r="O921" s="16246" t="n">
        <v>0.03652177953488554</v>
      </c>
      <c r="P921" s="17459" t="n">
        <v>-0.00970337327703008</v>
      </c>
      <c r="Q921" s="18610" t="n">
        <v>-0.008682034706050773</v>
      </c>
      <c r="R921" s="19761" t="n">
        <v>-0.007560952284795965</v>
      </c>
      <c r="S921" s="20849" t="n">
        <v>-0.0067283478087809545</v>
      </c>
      <c r="T921" s="21937" t="n">
        <v>0.04687637883318796</v>
      </c>
      <c r="U921" s="23025" t="n">
        <v>-0.14353386452319902</v>
      </c>
      <c r="V921" s="24113" t="n">
        <v>-0.001796350181309192</v>
      </c>
      <c r="W921" s="25199" t="n">
        <v>0.046571765099210315</v>
      </c>
      <c r="X921" t="n" s="26285">
        <v>-0.03857165768749554</v>
      </c>
      <c r="Y921" t="n" s="27434">
        <v>0.6608434768759477</v>
      </c>
      <c r="Z921" t="n" s="28585">
        <v>0.6551922375568809</v>
      </c>
      <c r="AA921" t="n" s="29796">
        <v>0.0</v>
      </c>
      <c r="AB921" t="n" s="31009">
        <v>0.0</v>
      </c>
      <c r="AC921" t="n" s="32222">
        <v>0.0529513117086305</v>
      </c>
      <c r="AD921" t="n" s="32697">
        <v>0.23968665748496598</v>
      </c>
      <c r="AE921" t="n" s="33172">
        <v>0.02876609362093</v>
      </c>
      <c r="AF921" t="n" s="33647">
        <v>0.067165740967493</v>
      </c>
      <c r="AG921" t="n" s="34122">
        <v>0.123808599494624</v>
      </c>
      <c r="AH921" t="n" s="34597">
        <v>0.004759970945621</v>
      </c>
      <c r="AI921" t="n" s="35072">
        <v>0.003009087467685</v>
      </c>
      <c r="AJ921" t="n" s="35547">
        <v>0.369571394882717</v>
      </c>
      <c r="AK921" t="n" s="36022">
        <v>0.09798182587104</v>
      </c>
      <c r="AL921" t="n" s="36497">
        <v>0.0</v>
      </c>
      <c r="AM921" t="n" s="36972">
        <v>0.020993857884411</v>
      </c>
      <c r="AN921" t="n" s="37447">
        <v>-0.46966048911883596</v>
      </c>
      <c r="AO921" t="n" s="37922">
        <v>1.0696512121249098</v>
      </c>
      <c r="AP921" t="n" s="38397">
        <v>-0.583568472624259</v>
      </c>
      <c r="AQ921" t="n" s="38872">
        <v>0.48608273950065073</v>
      </c>
      <c r="AR921" t="n" s="39347">
        <v>1.653219684749169</v>
      </c>
      <c r="AS921" t="n" s="39940">
        <v>0.0021196651900286852</v>
      </c>
      <c r="AT921" t="n" s="40533">
        <v>9.853585071414461E-5</v>
      </c>
      <c r="AU921" t="n" s="41126">
        <v>0.0010527670651516853</v>
      </c>
      <c r="AV921" t="n" s="41719">
        <v>7.446580872872831E-4</v>
      </c>
      <c r="AW921" t="n" s="42312">
        <v>-1.1653830866258112E-5</v>
      </c>
      <c r="AX921" t="n" s="42905">
        <v>9.06931232137126E-4</v>
      </c>
      <c r="AY921" t="n" s="43498">
        <v>5.614153654906411E-6</v>
      </c>
      <c r="AZ921" t="n" s="44091">
        <v>0.0031368089008861517</v>
      </c>
      <c r="BA921" t="n" s="44684">
        <v>-0.0021227226195606294</v>
      </c>
      <c r="BB921" t="n" s="45277">
        <v>2.5289527986128747E-5</v>
      </c>
      <c r="BC921" t="n" s="45870">
        <v>5.326183953683373E-6</v>
      </c>
      <c r="BD921" t="n" s="46463">
        <v>-8.390382970540029E-7</v>
      </c>
      <c r="BE921" t="n" s="47056">
        <v>3.53411214974821E-6</v>
      </c>
      <c r="BF921" t="n" s="47649">
        <v>1.9014395167020496E-5</v>
      </c>
      <c r="BG921" t="n" s="48242">
        <v>-4.488223310519874E-6</v>
      </c>
      <c r="BH921" t="n" s="48835">
        <v>0.005938170001945143</v>
      </c>
      <c r="BI921" t="n" s="49428">
        <v>5.8284937185689415E-6</v>
      </c>
      <c r="BJ921" t="s" s="49903">
        <v>2560</v>
      </c>
      <c r="BK921" t="s" s="50378">
        <v>2565</v>
      </c>
      <c r="BL921" t="n" s="50853">
        <v>0.09690138697624207</v>
      </c>
      <c r="BM921" t="s" s="51328">
        <v>2579</v>
      </c>
      <c r="BN921" t="s" s="51803">
        <v>2565</v>
      </c>
      <c r="BO921" t="n" s="52278">
        <v>-0.01776745356619358</v>
      </c>
    </row>
    <row r="922" spans="1:23" x14ac:dyDescent="0.25">
      <c r="A922" s="116" t="str">
        <f>IF(ISBLANK(TBL_DATA[[#This Row],[Row.names]]), "",   DATE(YEAR(TBL_DATA[[#This Row],[Row.names]]), MONTH(TBL_DATA[[#This Row],[Row.names]]), DAY(TBL_DATA[[#This Row],[Row.names]])))</f>
        <v/>
      </c>
      <c r="B922" s="1106" t="s">
        <v>1049</v>
      </c>
      <c r="C922" s="2319" t="s">
        <v>2262</v>
      </c>
      <c r="D922" s="3532" t="n">
        <v>-0.001848164887904842</v>
      </c>
      <c r="E922" s="4745" t="n">
        <v>0.22953750752499258</v>
      </c>
      <c r="F922" s="5896" t="n">
        <v>0.029336216777178903</v>
      </c>
      <c r="G922" s="7047" t="n">
        <v>0.22696196665023816</v>
      </c>
      <c r="H922" s="8198" t="n">
        <v>0.4207458132857584</v>
      </c>
      <c r="I922" s="9349" t="n">
        <v>0.002486775433410939</v>
      </c>
      <c r="J922" s="10500" t="n">
        <v>-0.01687935676460839</v>
      </c>
      <c r="K922" s="11649" t="n">
        <v>0.7280596891841934</v>
      </c>
      <c r="L922" s="12798" t="n">
        <v>0.4217926964977957</v>
      </c>
      <c r="M922" s="13947" t="n">
        <v>0.0024845272487290953</v>
      </c>
      <c r="N922" s="15096" t="n">
        <v>0.05186832794040713</v>
      </c>
      <c r="O922" s="16247" t="n">
        <v>0.0350435732154632</v>
      </c>
      <c r="P922" s="17460" t="n">
        <v>-0.011533604731150171</v>
      </c>
      <c r="Q922" s="18611" t="n">
        <v>-0.008446140076892723</v>
      </c>
      <c r="R922" s="19762" t="n">
        <v>-0.007347751550353918</v>
      </c>
      <c r="S922" s="20850" t="n">
        <v>-0.01573035449743798</v>
      </c>
      <c r="T922" s="21938" t="n">
        <v>0.046478998853585536</v>
      </c>
      <c r="U922" s="23026" t="n">
        <v>-0.3384400457288355</v>
      </c>
      <c r="V922" s="24114" t="n">
        <v>-0.010531259237894108</v>
      </c>
      <c r="W922" s="25200" t="n">
        <v>0.04629490470693179</v>
      </c>
      <c r="X922" t="n" s="26286">
        <v>-0.2274820372687202</v>
      </c>
      <c r="Y922" t="n" s="27435">
        <v>0.6486492220651763</v>
      </c>
      <c r="Z922" t="n" s="28586">
        <v>0.6494556924824014</v>
      </c>
      <c r="AA922" t="n" s="29797">
        <v>0.0</v>
      </c>
      <c r="AB922" t="n" s="31010">
        <v>0.0</v>
      </c>
      <c r="AC922" t="n" s="32223">
        <v>0.051837703112667756</v>
      </c>
      <c r="AD922" t="n" s="32698">
        <v>0.255175997547051</v>
      </c>
      <c r="AE922" t="n" s="33173">
        <v>0.028815949138692</v>
      </c>
      <c r="AF922" t="n" s="33648">
        <v>0.069475780709359</v>
      </c>
      <c r="AG922" t="n" s="34123">
        <v>0.141543559347535</v>
      </c>
      <c r="AH922" t="n" s="34598">
        <v>0.004793174677662</v>
      </c>
      <c r="AI922" t="n" s="35073">
        <v>0.003273393990453</v>
      </c>
      <c r="AJ922" t="n" s="35548">
        <v>0.36629191272885003</v>
      </c>
      <c r="AK922" t="n" s="36023">
        <v>0.098022945403522</v>
      </c>
      <c r="AL922" t="n" s="36498">
        <v>0.0</v>
      </c>
      <c r="AM922" t="n" s="36973">
        <v>0.02107248909927</v>
      </c>
      <c r="AN922" t="n" s="37448">
        <v>-0.47187080975189105</v>
      </c>
      <c r="AO922" t="n" s="37923">
        <v>1.088642282258542</v>
      </c>
      <c r="AP922" t="n" s="38398">
        <v>-0.572047889368039</v>
      </c>
      <c r="AQ922" t="n" s="38873">
        <v>0.516594392890503</v>
      </c>
      <c r="AR922" t="n" s="39348">
        <v>1.660690171626581</v>
      </c>
      <c r="AS922" t="n" s="39941">
        <v>0.0023702979995319025</v>
      </c>
      <c r="AT922" t="n" s="40534">
        <v>1.3213931899247358E-4</v>
      </c>
      <c r="AU922" t="n" s="41127">
        <v>0.0010557623754681167</v>
      </c>
      <c r="AV922" t="n" s="41720">
        <v>7.777184577017569E-4</v>
      </c>
      <c r="AW922" t="n" s="42313">
        <v>-1.0203360576991002E-5</v>
      </c>
      <c r="AX922" t="n" s="42906">
        <v>0.0010078128374964286</v>
      </c>
      <c r="AY922" t="n" s="43499">
        <v>-1.552027796365381E-6</v>
      </c>
      <c r="AZ922" t="n" s="44092">
        <v>0.0032639223541127823</v>
      </c>
      <c r="BA922" t="n" s="44685">
        <v>-0.00254851240250222</v>
      </c>
      <c r="BB922" t="n" s="45278">
        <v>1.361756337639374E-5</v>
      </c>
      <c r="BC922" t="n" s="45871">
        <v>6.473370512314184E-6</v>
      </c>
      <c r="BD922" t="n" s="46464">
        <v>-1.5349860340475036E-6</v>
      </c>
      <c r="BE922" t="n" s="47057">
        <v>6.465490598320042E-6</v>
      </c>
      <c r="BF922" t="n" s="47650">
        <v>3.478589943393836E-5</v>
      </c>
      <c r="BG922" t="n" s="48243">
        <v>-8.210991200170435E-6</v>
      </c>
      <c r="BH922" t="n" s="48836">
        <v>0.006025308148729733</v>
      </c>
      <c r="BI922" t="n" s="49429">
        <v>1.0662924788818668E-5</v>
      </c>
      <c r="BJ922" t="s" s="49904">
        <v>2560</v>
      </c>
      <c r="BK922" t="s" s="50379">
        <v>2565</v>
      </c>
      <c r="BL922" t="n" s="50854">
        <v>0.09715490788221359</v>
      </c>
      <c r="BM922" t="s" s="51329">
        <v>2579</v>
      </c>
      <c r="BN922" t="s" s="51804">
        <v>2565</v>
      </c>
      <c r="BO922" t="n" s="52279">
        <v>-0.017624517902731895</v>
      </c>
    </row>
    <row r="923" spans="1:23" x14ac:dyDescent="0.25">
      <c r="A923" s="116" t="str">
        <f>IF(ISBLANK(TBL_DATA[[#This Row],[Row.names]]), "",   DATE(YEAR(TBL_DATA[[#This Row],[Row.names]]), MONTH(TBL_DATA[[#This Row],[Row.names]]), DAY(TBL_DATA[[#This Row],[Row.names]])))</f>
        <v/>
      </c>
      <c r="B923" s="1107" t="s">
        <v>1050</v>
      </c>
      <c r="C923" s="2320" t="s">
        <v>2263</v>
      </c>
      <c r="D923" s="3533" t="n">
        <v>0.0018533886535285222</v>
      </c>
      <c r="E923" s="4746" t="n">
        <v>0.2318163183905273</v>
      </c>
      <c r="F923" s="5897" t="n">
        <v>0.021737302498642475</v>
      </c>
      <c r="G923" s="7048" t="n">
        <v>0.22333172155877665</v>
      </c>
      <c r="H923" s="8199" t="n">
        <v>0.4189026062565828</v>
      </c>
      <c r="I923" s="9350" t="n">
        <v>0.0024908655264853728</v>
      </c>
      <c r="J923" s="10501" t="n">
        <v>-0.02362034570192928</v>
      </c>
      <c r="K923" s="11650" t="n">
        <v>0.7181510525060232</v>
      </c>
      <c r="L923" s="12799" t="n">
        <v>0.4209626425476214</v>
      </c>
      <c r="M923" s="13948" t="n">
        <v>0.0024864464487133224</v>
      </c>
      <c r="N923" s="15097" t="n">
        <v>0.05187117533270787</v>
      </c>
      <c r="O923" s="16248" t="n">
        <v>0.0350435732154632</v>
      </c>
      <c r="P923" s="17461" t="n">
        <v>-0.00970159232976453</v>
      </c>
      <c r="Q923" s="18612" t="n">
        <v>-0.008446264634772216</v>
      </c>
      <c r="R923" s="19763" t="n">
        <v>-0.007347815810491845</v>
      </c>
      <c r="S923" s="20851" t="n">
        <v>-0.010860208039173647</v>
      </c>
      <c r="T923" s="21939" t="n">
        <v>0.04622343812292398</v>
      </c>
      <c r="U923" s="23027" t="n">
        <v>-0.23495024343045678</v>
      </c>
      <c r="V923" s="24115" t="n">
        <v>-0.003311121142119511</v>
      </c>
      <c r="W923" s="25201" t="n">
        <v>0.04586690302919537</v>
      </c>
      <c r="X923" t="n" s="26287">
        <v>-0.07218976916780066</v>
      </c>
      <c r="Y923" t="n" s="27436">
        <v>0.6472268584171881</v>
      </c>
      <c r="Z923" t="n" s="28587">
        <v>0.6488163396120826</v>
      </c>
      <c r="AA923" t="n" s="29798">
        <v>0.0</v>
      </c>
      <c r="AB923" t="n" s="31011">
        <v>0.0</v>
      </c>
      <c r="AC923" t="n" s="32224">
        <v>0.05058301357361357</v>
      </c>
      <c r="AD923" t="n" s="32699">
        <v>0.253356425198658</v>
      </c>
      <c r="AE923" t="n" s="33174">
        <v>0.029032884508287997</v>
      </c>
      <c r="AF923" t="n" s="33649">
        <v>0.075236872790077</v>
      </c>
      <c r="AG923" t="n" s="34124">
        <v>0.14352914142477102</v>
      </c>
      <c r="AH923" t="n" s="34599">
        <v>0.004919864273189</v>
      </c>
      <c r="AI923" t="n" s="35074">
        <v>0.003326370286205</v>
      </c>
      <c r="AJ923" t="n" s="35549">
        <v>0.366835283658198</v>
      </c>
      <c r="AK923" t="n" s="36024">
        <v>0.09958228307604501</v>
      </c>
      <c r="AL923" t="n" s="36499">
        <v>0.0</v>
      </c>
      <c r="AM923" t="n" s="36974">
        <v>0.021396208570326997</v>
      </c>
      <c r="AN923" t="n" s="37449">
        <v>-0.49701650966928695</v>
      </c>
      <c r="AO923" t="n" s="37924">
        <v>1.1033425171758209</v>
      </c>
      <c r="AP923" t="n" s="38399">
        <v>-0.60314369305935</v>
      </c>
      <c r="AQ923" t="n" s="38874">
        <v>0.5001988241164709</v>
      </c>
      <c r="AR923" t="n" s="39349">
        <v>1.706486210235171</v>
      </c>
      <c r="AS923" t="n" s="39942">
        <v>0.00227432427591514</v>
      </c>
      <c r="AT923" t="n" s="40535">
        <v>1.2788613445056693E-4</v>
      </c>
      <c r="AU923" t="n" s="41128">
        <v>0.0010560341363853541</v>
      </c>
      <c r="AV923" t="n" s="41721">
        <v>7.541808783752538E-4</v>
      </c>
      <c r="AW923" t="n" s="42314">
        <v>-1.0337867903554546E-5</v>
      </c>
      <c r="AX923" t="n" s="42907">
        <v>9.861774214541589E-4</v>
      </c>
      <c r="AY923" t="n" s="43500">
        <v>4.0676984442589743E-7</v>
      </c>
      <c r="AZ923" t="n" s="44093">
        <v>0.0032127855049109894</v>
      </c>
      <c r="BA923" t="n" s="44686">
        <v>-0.002528718684300549</v>
      </c>
      <c r="BB923" t="n" s="45279">
        <v>1.3027980388489518E-5</v>
      </c>
      <c r="BC923" t="n" s="45872">
        <v>5.9825196589356595E-6</v>
      </c>
      <c r="BD923" t="n" s="46465">
        <v>-1.3470793955800864E-6</v>
      </c>
      <c r="BE923" t="n" s="47058">
        <v>5.67401403469688E-6</v>
      </c>
      <c r="BF923" t="n" s="47651">
        <v>3.05275677701444E-5</v>
      </c>
      <c r="BG923" t="n" s="48244">
        <v>-7.205838275232109E-6</v>
      </c>
      <c r="BH923" t="n" s="48837">
        <v>0.005854742785428722</v>
      </c>
      <c r="BI923" t="n" s="49430">
        <v>9.357619616461375E-6</v>
      </c>
      <c r="BJ923" t="s" s="49905">
        <v>2560</v>
      </c>
      <c r="BK923" t="s" s="50380">
        <v>2565</v>
      </c>
      <c r="BL923" t="n" s="50855">
        <v>0.09532739967107773</v>
      </c>
      <c r="BM923" t="s" s="51330">
        <v>2579</v>
      </c>
      <c r="BN923" t="s" s="51805">
        <v>2565</v>
      </c>
      <c r="BO923" t="n" s="52280">
        <v>-0.017587417736649513</v>
      </c>
    </row>
    <row r="924" spans="1:23" x14ac:dyDescent="0.25">
      <c r="A924" s="116" t="str">
        <f>IF(ISBLANK(TBL_DATA[[#This Row],[Row.names]]), "",   DATE(YEAR(TBL_DATA[[#This Row],[Row.names]]), MONTH(TBL_DATA[[#This Row],[Row.names]]), DAY(TBL_DATA[[#This Row],[Row.names]])))</f>
        <v/>
      </c>
      <c r="B924" s="1108" t="s">
        <v>1051</v>
      </c>
      <c r="C924" s="2321" t="s">
        <v>2264</v>
      </c>
      <c r="D924" s="3534" t="n">
        <v>0.002449635931209421</v>
      </c>
      <c r="E924" s="4747" t="n">
        <v>0.23483381990470664</v>
      </c>
      <c r="F924" s="5898" t="n">
        <v>0.046124377991803245</v>
      </c>
      <c r="G924" s="7049" t="n">
        <v>0.21345086747882466</v>
      </c>
      <c r="H924" s="8200" t="n">
        <v>0.3835121829599143</v>
      </c>
      <c r="I924" s="9351" t="n">
        <v>0.0025007675669371163</v>
      </c>
      <c r="J924" s="10502" t="n">
        <v>0.001593396736657482</v>
      </c>
      <c r="K924" s="11651" t="n">
        <v>0.692542979940961</v>
      </c>
      <c r="L924" s="12800" t="n">
        <v>0.40026829277437675</v>
      </c>
      <c r="M924" s="13949" t="n">
        <v>0.002466548071739878</v>
      </c>
      <c r="N924" s="15098" t="n">
        <v>0.05056049875034699</v>
      </c>
      <c r="O924" s="16249" t="n">
        <v>0.03300347792704463</v>
      </c>
      <c r="P924" s="17462" t="n">
        <v>-0.007275721767716181</v>
      </c>
      <c r="Q924" s="18613" t="n">
        <v>-0.008095571638526115</v>
      </c>
      <c r="R924" s="19764" t="n">
        <v>-0.007024878328588184</v>
      </c>
      <c r="S924" s="20852" t="n">
        <v>0.00659504335241734</v>
      </c>
      <c r="T924" s="21940" t="n">
        <v>0.045835205208136935</v>
      </c>
      <c r="U924" s="23028" t="n">
        <v>0.14388597852828092</v>
      </c>
      <c r="V924" s="24116" t="n">
        <v>0.01126729964099038</v>
      </c>
      <c r="W924" s="25202" t="n">
        <v>0.045438215192694247</v>
      </c>
      <c r="X924" t="n" s="26288">
        <v>0.24796967911719353</v>
      </c>
      <c r="Y924" t="n" s="27437">
        <v>0.6192836046270839</v>
      </c>
      <c r="Z924" t="n" s="28588">
        <v>0.6326676005410558</v>
      </c>
      <c r="AA924" t="n" s="29799">
        <v>0.0</v>
      </c>
      <c r="AB924" t="n" s="31012">
        <v>0.0</v>
      </c>
      <c r="AC924" t="n" s="32225">
        <v>0.04906679742334812</v>
      </c>
      <c r="AD924" t="n" s="32700">
        <v>0.256729261766851</v>
      </c>
      <c r="AE924" t="n" s="33175">
        <v>0.029247863652456</v>
      </c>
      <c r="AF924" t="n" s="33650">
        <v>0.075612735053651</v>
      </c>
      <c r="AG924" t="n" s="34125">
        <v>0.14536973422271798</v>
      </c>
      <c r="AH924" t="n" s="34600">
        <v>0.004939498985992</v>
      </c>
      <c r="AI924" t="n" s="35075">
        <v>0.00407633818222</v>
      </c>
      <c r="AJ924" t="n" s="35550">
        <v>0.368766369252547</v>
      </c>
      <c r="AK924" t="n" s="36025">
        <v>0.097044182689123</v>
      </c>
      <c r="AL924" t="n" s="36500">
        <v>0.0</v>
      </c>
      <c r="AM924" t="n" s="36975">
        <v>0.021337574504457</v>
      </c>
      <c r="AN924" t="n" s="37450">
        <v>-0.485724396861774</v>
      </c>
      <c r="AO924" t="n" s="37925">
        <v>1.092981889883088</v>
      </c>
      <c r="AP924" t="n" s="38400">
        <v>-0.5755827284348469</v>
      </c>
      <c r="AQ924" t="n" s="38875">
        <v>0.5173991614482412</v>
      </c>
      <c r="AR924" t="n" s="39350">
        <v>1.668564618317935</v>
      </c>
      <c r="AS924" t="n" s="39943">
        <v>0.001962669934031415</v>
      </c>
      <c r="AT924" t="n" s="40536">
        <v>1.219564400941189E-4</v>
      </c>
      <c r="AU924" t="n" s="41129">
        <v>0.0010946662786929806</v>
      </c>
      <c r="AV924" t="n" s="41722">
        <v>6.279975785166115E-4</v>
      </c>
      <c r="AW924" t="n" s="42315">
        <v>-1.7367989676827288E-5</v>
      </c>
      <c r="AX924" t="n" s="42908">
        <v>8.274066526392927E-4</v>
      </c>
      <c r="AY924" t="n" s="43501">
        <v>2.5077349181556334E-6</v>
      </c>
      <c r="AZ924" t="n" s="44094">
        <v>0.0032119675474645507</v>
      </c>
      <c r="BA924" t="n" s="44687">
        <v>-0.0016226526008264797</v>
      </c>
      <c r="BB924" t="n" s="45280">
        <v>4.820480268085196E-6</v>
      </c>
      <c r="BC924" t="n" s="45873">
        <v>3.3128378541455344E-6</v>
      </c>
      <c r="BD924" t="n" s="46466">
        <v>-2.1401422859400624E-7</v>
      </c>
      <c r="BE924" t="n" s="47059">
        <v>9.014622871258928E-7</v>
      </c>
      <c r="BF924" t="n" s="47652">
        <v>4.850110335114657E-6</v>
      </c>
      <c r="BG924" t="n" s="48245">
        <v>-1.1448321354248705E-6</v>
      </c>
      <c r="BH924" t="n" s="48838">
        <v>0.006211405450153668</v>
      </c>
      <c r="BI924" t="n" s="49431">
        <v>1.486717564160487E-6</v>
      </c>
      <c r="BJ924" t="s" s="49906">
        <v>2560</v>
      </c>
      <c r="BK924" t="s" s="50381">
        <v>2565</v>
      </c>
      <c r="BL924" t="n" s="50856">
        <v>0.09441317617893219</v>
      </c>
      <c r="BM924" t="s" s="51331">
        <v>2579</v>
      </c>
      <c r="BN924" t="s" s="51806">
        <v>2565</v>
      </c>
      <c r="BO924" t="n" s="52281">
        <v>-0.01724592223763466</v>
      </c>
    </row>
    <row r="925" spans="1:23" x14ac:dyDescent="0.25">
      <c r="A925" s="116" t="str">
        <f>IF(ISBLANK(TBL_DATA[[#This Row],[Row.names]]), "",   DATE(YEAR(TBL_DATA[[#This Row],[Row.names]]), MONTH(TBL_DATA[[#This Row],[Row.names]]), DAY(TBL_DATA[[#This Row],[Row.names]])))</f>
        <v/>
      </c>
      <c r="B925" s="1109" t="s">
        <v>1052</v>
      </c>
      <c r="C925" s="2322" t="s">
        <v>2265</v>
      </c>
      <c r="D925" s="3535" t="n">
        <v>0.001674200708457053</v>
      </c>
      <c r="E925" s="4748" t="n">
        <v>0.23690117956081802</v>
      </c>
      <c r="F925" s="5899" t="n">
        <v>0.05327890341381458</v>
      </c>
      <c r="G925" s="7050" t="n">
        <v>0.2078037648959573</v>
      </c>
      <c r="H925" s="8201" t="n">
        <v>0.37738893862819345</v>
      </c>
      <c r="I925" s="9352" t="n">
        <v>0.0024844787241162076</v>
      </c>
      <c r="J925" s="10503" t="n">
        <v>-0.0019624366194439524</v>
      </c>
      <c r="K925" s="11652" t="n">
        <v>0.6640743844256951</v>
      </c>
      <c r="L925" s="12801" t="n">
        <v>0.3778341531571936</v>
      </c>
      <c r="M925" s="13950" t="n">
        <v>0.0024835902691035068</v>
      </c>
      <c r="N925" s="15099" t="n">
        <v>0.049983554418240136</v>
      </c>
      <c r="O925" s="16250" t="n">
        <v>0.03219517088690919</v>
      </c>
      <c r="P925" s="17463" t="n">
        <v>-0.005613702077796989</v>
      </c>
      <c r="Q925" s="18614" t="n">
        <v>-0.007915288935569677</v>
      </c>
      <c r="R925" s="19765" t="n">
        <v>-0.006856813274821552</v>
      </c>
      <c r="S925" s="20853" t="n">
        <v>0.0012829215901033475</v>
      </c>
      <c r="T925" s="21941" t="n">
        <v>0.04582925613132764</v>
      </c>
      <c r="U925" s="23029" t="n">
        <v>0.02799350673349413</v>
      </c>
      <c r="V925" s="24117" t="n">
        <v>-0.0013674989844649765</v>
      </c>
      <c r="W925" s="25203" t="n">
        <v>0.04518870182311478</v>
      </c>
      <c r="X925" t="n" s="26289">
        <v>-0.030261966582219402</v>
      </c>
      <c r="Y925" t="n" s="27438">
        <v>0.6143198992611205</v>
      </c>
      <c r="Z925" t="n" s="28589">
        <v>0.6146821562052973</v>
      </c>
      <c r="AA925" t="n" s="29800">
        <v>0.0</v>
      </c>
      <c r="AB925" t="n" s="31013">
        <v>0.0</v>
      </c>
      <c r="AC925" t="n" s="32226">
        <v>0.04811355695683949</v>
      </c>
      <c r="AD925" t="n" s="32701">
        <v>0.26395794367505604</v>
      </c>
      <c r="AE925" t="n" s="33176">
        <v>0.030262344079650005</v>
      </c>
      <c r="AF925" t="n" s="33651">
        <v>0.079394807587298</v>
      </c>
      <c r="AG925" t="n" s="34126">
        <v>0.146914918317479</v>
      </c>
      <c r="AH925" t="n" s="34601">
        <v>0.004948068800958</v>
      </c>
      <c r="AI925" t="n" s="35076">
        <v>0.0047263050907380005</v>
      </c>
      <c r="AJ925" t="n" s="35551">
        <v>0.37368292048056295</v>
      </c>
      <c r="AK925" t="n" s="36026">
        <v>0.089990091504648</v>
      </c>
      <c r="AL925" t="n" s="36501">
        <v>0.0</v>
      </c>
      <c r="AM925" t="n" s="36976">
        <v>0.02198865779086</v>
      </c>
      <c r="AN925" t="n" s="37451">
        <v>-0.45535378895797296</v>
      </c>
      <c r="AO925" t="n" s="37926">
        <v>1.1064040099720889</v>
      </c>
      <c r="AP925" t="n" s="38401">
        <v>-0.545891741602812</v>
      </c>
      <c r="AQ925" t="n" s="38876">
        <v>0.5605122683692769</v>
      </c>
      <c r="AR925" t="n" s="39351">
        <v>1.6522957515749008</v>
      </c>
      <c r="AS925" t="n" s="39944">
        <v>0.0018923420283364256</v>
      </c>
      <c r="AT925" t="n" s="40537">
        <v>1.1376041075229818E-4</v>
      </c>
      <c r="AU925" t="n" s="41130">
        <v>0.0010794949837026465</v>
      </c>
      <c r="AV925" t="n" s="41723">
        <v>6.18105607079999E-4</v>
      </c>
      <c r="AW925" t="n" s="42316">
        <v>-1.7048294939185508E-5</v>
      </c>
      <c r="AX925" t="n" s="42909">
        <v>8.061987282733581E-4</v>
      </c>
      <c r="AY925" t="n" s="43502">
        <v>3.8062177071921304E-6</v>
      </c>
      <c r="AZ925" t="n" s="44095">
        <v>0.003134392865989357</v>
      </c>
      <c r="BA925" t="n" s="44688">
        <v>-0.0015666319241804507</v>
      </c>
      <c r="BB925" t="n" s="45281">
        <v>9.742029015635895E-6</v>
      </c>
      <c r="BC925" t="n" s="45874">
        <v>2.54001528948615E-6</v>
      </c>
      <c r="BD925" t="n" s="46467">
        <v>1.1010593798282223E-7</v>
      </c>
      <c r="BE925" t="n" s="47060">
        <v>-4.637551625015777E-7</v>
      </c>
      <c r="BF925" t="n" s="47653">
        <v>-2.4950826082480355E-6</v>
      </c>
      <c r="BG925" t="n" s="48246">
        <v>5.88955529754488E-7</v>
      </c>
      <c r="BH925" t="n" s="48839">
        <v>0.006079727245239752</v>
      </c>
      <c r="BI925" t="n" s="49432">
        <v>-7.648019099760059E-7</v>
      </c>
      <c r="BJ925" t="s" s="49907">
        <v>2560</v>
      </c>
      <c r="BK925" t="s" s="50382">
        <v>2565</v>
      </c>
      <c r="BL925" t="n" s="50857">
        <v>0.09707950800657272</v>
      </c>
      <c r="BM925" t="s" s="51332">
        <v>2579</v>
      </c>
      <c r="BN925" t="s" s="51807">
        <v>2565</v>
      </c>
      <c r="BO925" t="n" s="52282">
        <v>-0.018289629369974136</v>
      </c>
    </row>
    <row r="926" spans="1:23" x14ac:dyDescent="0.25">
      <c r="A926" s="116" t="str">
        <f>IF(ISBLANK(TBL_DATA[[#This Row],[Row.names]]), "",   DATE(YEAR(TBL_DATA[[#This Row],[Row.names]]), MONTH(TBL_DATA[[#This Row],[Row.names]]), DAY(TBL_DATA[[#This Row],[Row.names]])))</f>
        <v/>
      </c>
      <c r="B926" s="1110" t="s">
        <v>1053</v>
      </c>
      <c r="C926" s="2323" t="s">
        <v>2266</v>
      </c>
      <c r="D926" s="3536" t="n">
        <v>0.0013662391645566185</v>
      </c>
      <c r="E926" s="4749" t="n">
        <v>0.23859108239502036</v>
      </c>
      <c r="F926" s="5900" t="n">
        <v>0.05910772716066659</v>
      </c>
      <c r="G926" s="7051" t="n">
        <v>0.20691635889073642</v>
      </c>
      <c r="H926" s="8202" t="n">
        <v>0.3705310178588172</v>
      </c>
      <c r="I926" s="9353" t="n">
        <v>0.002497295441088255</v>
      </c>
      <c r="J926" s="10504" t="n">
        <v>-0.0030695169361522057</v>
      </c>
      <c r="K926" s="11653" t="n">
        <v>0.6752286613712629</v>
      </c>
      <c r="L926" s="12802" t="n">
        <v>0.3760951618153079</v>
      </c>
      <c r="M926" s="13951" t="n">
        <v>0.00248623361370571</v>
      </c>
      <c r="N926" s="15100" t="n">
        <v>0.04996697147867668</v>
      </c>
      <c r="O926" s="16251" t="n">
        <v>0.032163819924362354</v>
      </c>
      <c r="P926" s="17464" t="n">
        <v>-0.004255132572877129</v>
      </c>
      <c r="Q926" s="18615" t="n">
        <v>-0.007879567110578032</v>
      </c>
      <c r="R926" s="19766" t="n">
        <v>-0.0068214426180914665</v>
      </c>
      <c r="S926" s="20854" t="n">
        <v>0.0039102045239616245</v>
      </c>
      <c r="T926" s="21942" t="n">
        <v>0.04593237702962541</v>
      </c>
      <c r="U926" s="23030" t="n">
        <v>0.08512959217067355</v>
      </c>
      <c r="V926" s="24118" t="n">
        <v>0.0014768008240413355</v>
      </c>
      <c r="W926" s="25204" t="n">
        <v>0.045287637457973144</v>
      </c>
      <c r="X926" t="n" s="26290">
        <v>0.03260935890974229</v>
      </c>
      <c r="Y926" t="n" s="27439">
        <v>0.6087125905210252</v>
      </c>
      <c r="Z926" t="n" s="28590">
        <v>0.6132659796656813</v>
      </c>
      <c r="AA926" t="n" s="29801">
        <v>0.0</v>
      </c>
      <c r="AB926" t="n" s="31014">
        <v>0.0</v>
      </c>
      <c r="AC926" t="n" s="32227">
        <v>0.04660674329842426</v>
      </c>
      <c r="AD926" t="n" s="32702">
        <v>0.285327595820896</v>
      </c>
      <c r="AE926" t="n" s="33177">
        <v>0.029731919736493</v>
      </c>
      <c r="AF926" t="n" s="33652">
        <v>0.08155131230152099</v>
      </c>
      <c r="AG926" t="n" s="34127">
        <v>0.135835181541659</v>
      </c>
      <c r="AH926" t="n" s="34602">
        <v>0.004916803528286</v>
      </c>
      <c r="AI926" t="n" s="35077">
        <v>0.004655491855832</v>
      </c>
      <c r="AJ926" t="n" s="35552">
        <v>0.368101385312407</v>
      </c>
      <c r="AK926" t="n" s="36027">
        <v>0.07603927118769</v>
      </c>
      <c r="AL926" t="n" s="36502">
        <v>0.0</v>
      </c>
      <c r="AM926" t="n" s="36977">
        <v>0.021695572076242002</v>
      </c>
      <c r="AN926" t="n" s="37452">
        <v>-0.41378537264437504</v>
      </c>
      <c r="AO926" t="n" s="37927">
        <v>1.09560658217326</v>
      </c>
      <c r="AP926" t="n" s="38402">
        <v>-0.5015374214566091</v>
      </c>
      <c r="AQ926" t="n" s="38877">
        <v>0.5940691607166508</v>
      </c>
      <c r="AR926" t="n" s="39352">
        <v>1.597144003629869</v>
      </c>
      <c r="AS926" t="n" s="39945">
        <v>0.0018341432037907949</v>
      </c>
      <c r="AT926" t="n" s="40538">
        <v>1.0954800025893201E-4</v>
      </c>
      <c r="AU926" t="n" s="41131">
        <v>0.0010402334436076918</v>
      </c>
      <c r="AV926" t="n" s="41724">
        <v>5.947753553476942E-4</v>
      </c>
      <c r="AW926" t="n" s="42317">
        <v>-1.6571838973873587E-5</v>
      </c>
      <c r="AX926" t="n" s="42910">
        <v>7.773448717026597E-4</v>
      </c>
      <c r="AY926" t="n" s="43503">
        <v>3.57418089123428E-6</v>
      </c>
      <c r="AZ926" t="n" s="44096">
        <v>0.003026094858837436</v>
      </c>
      <c r="BA926" t="n" s="44689">
        <v>-0.001486992422266827</v>
      </c>
      <c r="BB926" t="n" s="45282">
        <v>7.5284196454062774E-6</v>
      </c>
      <c r="BC926" t="n" s="45875">
        <v>2.396388285228669E-6</v>
      </c>
      <c r="BD926" t="n" s="46468">
        <v>1.390365557025627E-7</v>
      </c>
      <c r="BE926" t="n" s="47061">
        <v>-5.856135099475495E-7</v>
      </c>
      <c r="BF926" t="n" s="47654">
        <v>-3.1507101506238736E-6</v>
      </c>
      <c r="BG926" t="n" s="48247">
        <v>7.437122068801805E-7</v>
      </c>
      <c r="BH926" t="n" s="48840">
        <v>0.0058958938076171105</v>
      </c>
      <c r="BI926" t="n" s="49433">
        <v>-9.657715927434766E-7</v>
      </c>
      <c r="BJ926" t="s" s="49908">
        <v>2560</v>
      </c>
      <c r="BK926" t="s" s="50383">
        <v>2565</v>
      </c>
      <c r="BL926" t="n" s="50858">
        <v>0.09455607831478119</v>
      </c>
      <c r="BM926" t="s" s="51333">
        <v>2579</v>
      </c>
      <c r="BN926" t="s" s="51808">
        <v>2565</v>
      </c>
      <c r="BO926" t="n" s="52283">
        <v>-0.018061377108097076</v>
      </c>
    </row>
    <row r="927" spans="1:23" x14ac:dyDescent="0.25">
      <c r="A927" s="116" t="str">
        <f>IF(ISBLANK(TBL_DATA[[#This Row],[Row.names]]), "",   DATE(YEAR(TBL_DATA[[#This Row],[Row.names]]), MONTH(TBL_DATA[[#This Row],[Row.names]]), DAY(TBL_DATA[[#This Row],[Row.names]])))</f>
        <v/>
      </c>
      <c r="B927" s="1111" t="s">
        <v>1054</v>
      </c>
      <c r="C927" s="2324" t="s">
        <v>2267</v>
      </c>
      <c r="D927" s="3537" t="n">
        <v>0.002107645351373114</v>
      </c>
      <c r="E927" s="4750" t="n">
        <v>0.24120159313208234</v>
      </c>
      <c r="F927" s="5901" t="n">
        <v>0.04140642062286948</v>
      </c>
      <c r="G927" s="7052" t="n">
        <v>0.18600321621122043</v>
      </c>
      <c r="H927" s="8203" t="n">
        <v>0.3275561264005518</v>
      </c>
      <c r="I927" s="9354" t="n">
        <v>0.0023939103800622347</v>
      </c>
      <c r="J927" s="10505" t="n">
        <v>-0.027520670601332675</v>
      </c>
      <c r="K927" s="11654" t="n">
        <v>0.6402867122196482</v>
      </c>
      <c r="L927" s="12803" t="n">
        <v>0.39308842761154983</v>
      </c>
      <c r="M927" s="13952" t="n">
        <v>0.0022742729006788452</v>
      </c>
      <c r="N927" s="15101" t="n">
        <v>0.046342572456612566</v>
      </c>
      <c r="O927" s="16252" t="n">
        <v>0.032163819924362354</v>
      </c>
      <c r="P927" s="17465" t="n">
        <v>-0.0021564555318908107</v>
      </c>
      <c r="Q927" s="18616" t="n">
        <v>-0.007398135647542388</v>
      </c>
      <c r="R927" s="19767" t="n">
        <v>-0.006416763162678037</v>
      </c>
      <c r="S927" s="20855" t="n">
        <v>0.004695102199386181</v>
      </c>
      <c r="T927" s="21943" t="n">
        <v>0.04592685968272984</v>
      </c>
      <c r="U927" s="23031" t="n">
        <v>0.10222998549913286</v>
      </c>
      <c r="V927" s="24119" t="n">
        <v>0.005349277496873528</v>
      </c>
      <c r="W927" s="25205" t="n">
        <v>0.04520413190843094</v>
      </c>
      <c r="X927" t="n" s="26291">
        <v>0.11833602971758082</v>
      </c>
      <c r="Y927" t="n" s="27440">
        <v>0.572325192876001</v>
      </c>
      <c r="Z927" t="n" s="28591">
        <v>0.6269676447884291</v>
      </c>
      <c r="AA927" t="n" s="29802">
        <v>0.0</v>
      </c>
      <c r="AB927" t="n" s="31015">
        <v>0.0</v>
      </c>
      <c r="AC927" t="n" s="32228">
        <v>0.04499745423577011</v>
      </c>
      <c r="AD927" t="n" s="32703">
        <v>0.280363447843545</v>
      </c>
      <c r="AE927" t="n" s="33178">
        <v>0.029739149468677</v>
      </c>
      <c r="AF927" t="n" s="33653">
        <v>0.092745642216321</v>
      </c>
      <c r="AG927" t="n" s="34128">
        <v>0.123268921597366</v>
      </c>
      <c r="AH927" t="n" s="34603">
        <v>0.004903325225782</v>
      </c>
      <c r="AI927" t="n" s="35078">
        <v>0.0047660397516480005</v>
      </c>
      <c r="AJ927" t="n" s="35553">
        <v>0.36293664223770694</v>
      </c>
      <c r="AK927" t="n" s="36028">
        <v>0.06738732677560999</v>
      </c>
      <c r="AL927" t="n" s="36503">
        <v>0.0</v>
      </c>
      <c r="AM927" t="n" s="36978">
        <v>0.021657608795859002</v>
      </c>
      <c r="AN927" t="n" s="37453">
        <v>-0.41561475737097303</v>
      </c>
      <c r="AO927" t="n" s="37928">
        <v>1.0683887320497403</v>
      </c>
      <c r="AP927" t="n" s="38403">
        <v>-0.496235385508198</v>
      </c>
      <c r="AQ927" t="n" s="38878">
        <v>0.5721533465415423</v>
      </c>
      <c r="AR927" t="n" s="39353">
        <v>1.5646241175579383</v>
      </c>
      <c r="AS927" t="n" s="39946">
        <v>0.0017191680512050672</v>
      </c>
      <c r="AT927" t="n" s="40539">
        <v>1.1678891622523058E-4</v>
      </c>
      <c r="AU927" t="n" s="41132">
        <v>9.961631886117915E-4</v>
      </c>
      <c r="AV927" t="n" s="41725">
        <v>5.91563386825162E-4</v>
      </c>
      <c r="AW927" t="n" s="42318">
        <v>-1.541628258361769E-5</v>
      </c>
      <c r="AX927" t="n" s="42911">
        <v>7.732318814989271E-4</v>
      </c>
      <c r="AY927" t="n" s="43504">
        <v>5.682287231896995E-6</v>
      </c>
      <c r="AZ927" t="n" s="44097">
        <v>0.0030425725816898715</v>
      </c>
      <c r="BA927" t="n" s="44690">
        <v>-0.00151704959006708</v>
      </c>
      <c r="BB927" t="n" s="45283">
        <v>1.4085699006095976E-5</v>
      </c>
      <c r="BC927" t="n" s="45876">
        <v>1.9336657641904995E-6</v>
      </c>
      <c r="BD927" t="n" s="46469">
        <v>3.2178729422599586E-7</v>
      </c>
      <c r="BE927" t="n" s="47062">
        <v>-1.3553729450762173E-6</v>
      </c>
      <c r="BF927" t="n" s="47655">
        <v>-7.292198354998645E-6</v>
      </c>
      <c r="BG927" t="n" s="48248">
        <v>1.721284988459607E-6</v>
      </c>
      <c r="BH927" t="n" s="48841">
        <v>0.0057375635451202564</v>
      </c>
      <c r="BI927" t="n" s="49434">
        <v>-2.23526069533E-6</v>
      </c>
      <c r="BJ927" t="s" s="49909">
        <v>2560</v>
      </c>
      <c r="BK927" t="s" s="50384">
        <v>2565</v>
      </c>
      <c r="BL927" t="n" s="50859">
        <v>0.09518842399120331</v>
      </c>
      <c r="BM927" t="s" s="51334">
        <v>2578</v>
      </c>
      <c r="BN927" t="s" s="51809">
        <v>2565</v>
      </c>
      <c r="BO927" t="n" s="52284">
        <v>-0.012334536761045456</v>
      </c>
    </row>
    <row r="928" spans="1:23" x14ac:dyDescent="0.25">
      <c r="A928" s="116" t="str">
        <f>IF(ISBLANK(TBL_DATA[[#This Row],[Row.names]]), "",   DATE(YEAR(TBL_DATA[[#This Row],[Row.names]]), MONTH(TBL_DATA[[#This Row],[Row.names]]), DAY(TBL_DATA[[#This Row],[Row.names]])))</f>
        <v/>
      </c>
      <c r="B928" s="1112" t="s">
        <v>1055</v>
      </c>
      <c r="C928" s="2325" t="s">
        <v>2268</v>
      </c>
      <c r="D928" s="3538" t="n">
        <v>-0.002508786521289829</v>
      </c>
      <c r="E928" s="4751" t="n">
        <v>0.23808768330502916</v>
      </c>
      <c r="F928" s="5902" t="n">
        <v>0.026223943049529685</v>
      </c>
      <c r="G928" s="7053" t="n">
        <v>0.17904975729607409</v>
      </c>
      <c r="H928" s="8204" t="n">
        <v>0.2851581933047236</v>
      </c>
      <c r="I928" s="9355" t="n">
        <v>0.0024030862920015627</v>
      </c>
      <c r="J928" s="10506" t="n">
        <v>-0.03741138107534414</v>
      </c>
      <c r="K928" s="11655" t="n">
        <v>0.6372154746868965</v>
      </c>
      <c r="L928" s="12804" t="n">
        <v>0.34918382925493563</v>
      </c>
      <c r="M928" s="13953" t="n">
        <v>0.002292944599932067</v>
      </c>
      <c r="N928" s="15102" t="n">
        <v>0.045119540133023134</v>
      </c>
      <c r="O928" s="16253" t="n">
        <v>0.03255283937484457</v>
      </c>
      <c r="P928" s="17466" t="n">
        <v>-0.004659831966608463</v>
      </c>
      <c r="Q928" s="18617" t="n">
        <v>-0.00733234193691709</v>
      </c>
      <c r="R928" s="19768" t="n">
        <v>-0.006376868969641973</v>
      </c>
      <c r="S928" s="20856" t="n">
        <v>0.007287042090387219</v>
      </c>
      <c r="T928" s="21944" t="n">
        <v>0.04577025505708791</v>
      </c>
      <c r="U928" s="23032" t="n">
        <v>0.15920912132340762</v>
      </c>
      <c r="V928" s="24120" t="n">
        <v>0.005766511618769066</v>
      </c>
      <c r="W928" s="25206" t="n">
        <v>0.04518666448818013</v>
      </c>
      <c r="X928" t="n" s="26292">
        <v>0.12761534147486064</v>
      </c>
      <c r="Y928" t="n" s="27441">
        <v>0.5340020536521594</v>
      </c>
      <c r="Z928" t="n" s="28592">
        <v>0.5909177855293708</v>
      </c>
      <c r="AA928" t="n" s="29803">
        <v>0.0</v>
      </c>
      <c r="AB928" t="n" s="31016">
        <v>0.0</v>
      </c>
      <c r="AC928" t="n" s="32229">
        <v>0.04398191844359209</v>
      </c>
      <c r="AD928" t="n" s="32704">
        <v>0.260617914935157</v>
      </c>
      <c r="AE928" t="n" s="33179">
        <v>0.014114722259506</v>
      </c>
      <c r="AF928" t="n" s="33654">
        <v>0.093177080176413</v>
      </c>
      <c r="AG928" t="n" s="34129">
        <v>0.124351909477007</v>
      </c>
      <c r="AH928" t="n" s="34604">
        <v>0.004947389047734</v>
      </c>
      <c r="AI928" t="n" s="35079">
        <v>0.005099186860673999</v>
      </c>
      <c r="AJ928" t="n" s="35554">
        <v>0.363771754635866</v>
      </c>
      <c r="AK928" t="n" s="36029">
        <v>0.064586394058387</v>
      </c>
      <c r="AL928" t="n" s="36504">
        <v>0.0</v>
      </c>
      <c r="AM928" t="n" s="36979">
        <v>0.022723898879179</v>
      </c>
      <c r="AN928" t="n" s="37454">
        <v>-0.39467223768411297</v>
      </c>
      <c r="AO928" t="n" s="37929">
        <v>1.0483753178695019</v>
      </c>
      <c r="AP928" t="n" s="38404">
        <v>-0.489657305223692</v>
      </c>
      <c r="AQ928" t="n" s="38879">
        <v>0.5587180126458099</v>
      </c>
      <c r="AR928" t="n" s="39354">
        <v>1.5380326230931938</v>
      </c>
      <c r="AS928" t="n" s="39947">
        <v>0.0017573670311977338</v>
      </c>
      <c r="AT928" t="n" s="40540">
        <v>1.701435959357221E-4</v>
      </c>
      <c r="AU928" t="n" s="41133">
        <v>0.0011043866808553298</v>
      </c>
      <c r="AV928" t="n" s="41726">
        <v>6.592885026922814E-4</v>
      </c>
      <c r="AW928" t="n" s="42319">
        <v>-1.3045615518006477E-5</v>
      </c>
      <c r="AX928" t="n" s="42912">
        <v>6.448856866261956E-4</v>
      </c>
      <c r="AY928" t="n" s="43505">
        <v>1.1340914679177672E-5</v>
      </c>
      <c r="AZ928" t="n" s="44098">
        <v>0.0031843461612945587</v>
      </c>
      <c r="BA928" t="n" s="44691">
        <v>-0.0018183721046162683</v>
      </c>
      <c r="BB928" t="n" s="45284">
        <v>3.9001181864405915E-5</v>
      </c>
      <c r="BC928" t="n" s="45877">
        <v>3.1102648248647893E-6</v>
      </c>
      <c r="BD928" t="n" s="46470">
        <v>-3.324444382208414E-7</v>
      </c>
      <c r="BE928" t="n" s="47063">
        <v>1.4002955646644922E-6</v>
      </c>
      <c r="BF928" t="n" s="47656">
        <v>7.533946236492399E-6</v>
      </c>
      <c r="BG928" t="n" s="48249">
        <v>-1.7783362541595789E-6</v>
      </c>
      <c r="BH928" t="n" s="48842">
        <v>0.005733319448443941</v>
      </c>
      <c r="BI928" t="n" s="49435">
        <v>2.3093902832782155E-6</v>
      </c>
      <c r="BJ928" t="s" s="49910">
        <v>2560</v>
      </c>
      <c r="BK928" t="s" s="50385">
        <v>2565</v>
      </c>
      <c r="BL928" t="n" s="50860">
        <v>0.09942556917667389</v>
      </c>
      <c r="BM928" t="s" s="51335">
        <v>2578</v>
      </c>
      <c r="BN928" t="s" s="51810">
        <v>2565</v>
      </c>
      <c r="BO928" t="n" s="52285">
        <v>-0.012339326553046703</v>
      </c>
    </row>
    <row r="929" spans="1:23" x14ac:dyDescent="0.25">
      <c r="A929" s="116" t="str">
        <f>IF(ISBLANK(TBL_DATA[[#This Row],[Row.names]]), "",   DATE(YEAR(TBL_DATA[[#This Row],[Row.names]]), MONTH(TBL_DATA[[#This Row],[Row.names]]), DAY(TBL_DATA[[#This Row],[Row.names]])))</f>
        <v/>
      </c>
      <c r="B929" s="1113" t="s">
        <v>1056</v>
      </c>
      <c r="C929" s="2326" t="s">
        <v>2269</v>
      </c>
      <c r="D929" s="3539" t="n">
        <v>-1.7111680583375435E-4</v>
      </c>
      <c r="E929" s="4752" t="n">
        <v>0.23787582569531995</v>
      </c>
      <c r="F929" s="5903" t="n">
        <v>0.0224233679680641</v>
      </c>
      <c r="G929" s="7054" t="n">
        <v>0.1761882345171768</v>
      </c>
      <c r="H929" s="8205" t="n">
        <v>0.2811580959062469</v>
      </c>
      <c r="I929" s="9356" t="n">
        <v>0.002394371115253329</v>
      </c>
      <c r="J929" s="10507" t="n">
        <v>-0.03818853110303433</v>
      </c>
      <c r="K929" s="11656" t="n">
        <v>0.6291108748263583</v>
      </c>
      <c r="L929" s="12805" t="n">
        <v>0.3423495914410768</v>
      </c>
      <c r="M929" s="13954" t="n">
        <v>0.002290194244399477</v>
      </c>
      <c r="N929" s="15103" t="n">
        <v>0.0448306506607321</v>
      </c>
      <c r="O929" s="16254" t="n">
        <v>0.032554638305614544</v>
      </c>
      <c r="P929" s="17467" t="n">
        <v>-0.004830151396880256</v>
      </c>
      <c r="Q929" s="18618" t="n">
        <v>-0.007329953520214553</v>
      </c>
      <c r="R929" s="19769" t="n">
        <v>-0.006380598214610868</v>
      </c>
      <c r="S929" s="20857" t="n">
        <v>0.017472969980390163</v>
      </c>
      <c r="T929" s="21945" t="n">
        <v>0.04552895927295551</v>
      </c>
      <c r="U929" s="23033" t="n">
        <v>0.38377705661216854</v>
      </c>
      <c r="V929" s="24121" t="n">
        <v>0.012519848433720115</v>
      </c>
      <c r="W929" s="25207" t="n">
        <v>0.045036178104181465</v>
      </c>
      <c r="X929" t="n" s="26293">
        <v>0.2779953575269676</v>
      </c>
      <c r="Y929" t="n" s="27442">
        <v>0.5302434307997101</v>
      </c>
      <c r="Z929" t="n" s="28593">
        <v>0.5851064787208194</v>
      </c>
      <c r="AA929" t="n" s="29804">
        <v>0.0</v>
      </c>
      <c r="AB929" t="n" s="31017">
        <v>0.0</v>
      </c>
      <c r="AC929" t="n" s="32230">
        <v>0.04393271552567387</v>
      </c>
      <c r="AD929" t="n" s="32705">
        <v>0.250593184553815</v>
      </c>
      <c r="AE929" t="n" s="33180">
        <v>0.011610851409543998</v>
      </c>
      <c r="AF929" t="n" s="33655">
        <v>0.093639146583153</v>
      </c>
      <c r="AG929" t="n" s="34130">
        <v>0.113118052161406</v>
      </c>
      <c r="AH929" t="n" s="34605">
        <v>0.004469541302209</v>
      </c>
      <c r="AI929" t="n" s="35080">
        <v>0.00596926982774</v>
      </c>
      <c r="AJ929" t="n" s="35555">
        <v>0.35547718324272304</v>
      </c>
      <c r="AK929" t="n" s="36030">
        <v>0.06236456165300899</v>
      </c>
      <c r="AL929" t="n" s="36505">
        <v>0.0</v>
      </c>
      <c r="AM929" t="n" s="36980">
        <v>0.022765901674983997</v>
      </c>
      <c r="AN929" t="n" s="37455">
        <v>-0.35242833091256504</v>
      </c>
      <c r="AO929" t="n" s="37930">
        <v>1.0187881593970018</v>
      </c>
      <c r="AP929" t="n" s="38405">
        <v>-0.451208797900984</v>
      </c>
      <c r="AQ929" t="n" s="38880">
        <v>0.5675793614960178</v>
      </c>
      <c r="AR929" t="n" s="39355">
        <v>1.4699969572979859</v>
      </c>
      <c r="AS929" t="n" s="39948">
        <v>0.001673655579936194</v>
      </c>
      <c r="AT929" t="n" s="40541">
        <v>1.6439708828112882E-4</v>
      </c>
      <c r="AU929" t="n" s="41134">
        <v>0.001077434239002067</v>
      </c>
      <c r="AV929" t="n" s="41727">
        <v>6.500726025132199E-4</v>
      </c>
      <c r="AW929" t="n" s="42320">
        <v>-1.2072292419538735E-5</v>
      </c>
      <c r="AX929" t="n" s="42913">
        <v>6.139004325518357E-4</v>
      </c>
      <c r="AY929" t="n" s="43506">
        <v>1.0096934384055307E-5</v>
      </c>
      <c r="AZ929" t="n" s="44099">
        <v>0.003114263853030606</v>
      </c>
      <c r="BA929" t="n" s="44692">
        <v>-0.0017710914505876783</v>
      </c>
      <c r="BB929" t="n" s="45285">
        <v>4.8412379081256684E-5</v>
      </c>
      <c r="BC929" t="n" s="45878">
        <v>3.224417367166335E-6</v>
      </c>
      <c r="BD929" t="n" s="46471">
        <v>-4.2545681819349795E-7</v>
      </c>
      <c r="BE929" t="n" s="47064">
        <v>1.7920696694412262E-6</v>
      </c>
      <c r="BF929" t="n" s="47657">
        <v>9.641782480860047E-6</v>
      </c>
      <c r="BG929" t="n" s="48250">
        <v>-2.2758783028639863E-6</v>
      </c>
      <c r="BH929" t="n" s="48843">
        <v>0.005560605762079052</v>
      </c>
      <c r="BI929" t="n" s="49436">
        <v>2.9555040320186476E-6</v>
      </c>
      <c r="BJ929" t="s" s="49911">
        <v>2560</v>
      </c>
      <c r="BK929" t="s" s="50386">
        <v>2565</v>
      </c>
      <c r="BL929" t="n" s="50861">
        <v>0.09832645207643509</v>
      </c>
      <c r="BM929" t="s" s="51336">
        <v>2578</v>
      </c>
      <c r="BN929" t="s" s="51811">
        <v>2565</v>
      </c>
      <c r="BO929" t="n" s="52286">
        <v>-0.01278200838714838</v>
      </c>
    </row>
    <row r="930" spans="1:23" x14ac:dyDescent="0.25">
      <c r="A930" s="116" t="str">
        <f>IF(ISBLANK(TBL_DATA[[#This Row],[Row.names]]), "",   DATE(YEAR(TBL_DATA[[#This Row],[Row.names]]), MONTH(TBL_DATA[[#This Row],[Row.names]]), DAY(TBL_DATA[[#This Row],[Row.names]])))</f>
        <v/>
      </c>
      <c r="B930" s="1114" t="s">
        <v>1057</v>
      </c>
      <c r="C930" s="2327" t="s">
        <v>2270</v>
      </c>
      <c r="D930" s="3540" t="n">
        <v>-0.004284894123084144</v>
      </c>
      <c r="E930" s="4753" t="n">
        <v>0.23257165884469</v>
      </c>
      <c r="F930" s="5904" t="n">
        <v>0.006301005169653262</v>
      </c>
      <c r="G930" s="7055" t="n">
        <v>0.17997408003079196</v>
      </c>
      <c r="H930" s="8206" t="n">
        <v>0.2999491835691286</v>
      </c>
      <c r="I930" s="9357" t="n">
        <v>0.002388548927107537</v>
      </c>
      <c r="J930" s="10508" t="n">
        <v>-0.04610227153676383</v>
      </c>
      <c r="K930" s="11657" t="n">
        <v>0.622258928639893</v>
      </c>
      <c r="L930" s="12806" t="n">
        <v>0.368026949746902</v>
      </c>
      <c r="M930" s="13955" t="n">
        <v>0.0022694396482949046</v>
      </c>
      <c r="N930" s="15104" t="n">
        <v>0.04531788458064218</v>
      </c>
      <c r="O930" s="16255" t="n">
        <v>0.03366371556726248</v>
      </c>
      <c r="P930" s="17468" t="n">
        <v>-0.009094348832630494</v>
      </c>
      <c r="Q930" s="18619" t="n">
        <v>-0.007525944407729711</v>
      </c>
      <c r="R930" s="19770" t="n">
        <v>-0.0065662712035428165</v>
      </c>
      <c r="S930" s="20858" t="n">
        <v>0.014046734955034168</v>
      </c>
      <c r="T930" s="21946" t="n">
        <v>0.045531598239253714</v>
      </c>
      <c r="U930" s="23034" t="n">
        <v>0.3085052029411125</v>
      </c>
      <c r="V930" s="24122" t="n">
        <v>0.010297116809238949</v>
      </c>
      <c r="W930" s="25208" t="n">
        <v>0.04500054402447608</v>
      </c>
      <c r="X930" t="n" s="26294">
        <v>0.22882205165427072</v>
      </c>
      <c r="Y930" t="n" s="27443">
        <v>0.5476761666981032</v>
      </c>
      <c r="Z930" t="n" s="28594">
        <v>0.6066522477885513</v>
      </c>
      <c r="AA930" t="n" s="29805">
        <v>0.0</v>
      </c>
      <c r="AB930" t="n" s="31018">
        <v>0.0</v>
      </c>
      <c r="AC930" t="n" s="32231">
        <v>0.04217588562310936</v>
      </c>
      <c r="AD930" t="n" s="32706">
        <v>0.24338455525290398</v>
      </c>
      <c r="AE930" t="n" s="33181">
        <v>0.009916117378855005</v>
      </c>
      <c r="AF930" t="n" s="33656">
        <v>0.094733557788596</v>
      </c>
      <c r="AG930" t="n" s="34131">
        <v>0.11271590188508</v>
      </c>
      <c r="AH930" t="n" s="34606">
        <v>0.004454701221889</v>
      </c>
      <c r="AI930" t="n" s="35081">
        <v>0.006073625028681</v>
      </c>
      <c r="AJ930" t="n" s="35556">
        <v>0.356967950196788</v>
      </c>
      <c r="AK930" t="n" s="36031">
        <v>0.06159788558664</v>
      </c>
      <c r="AL930" t="n" s="36506">
        <v>0.0</v>
      </c>
      <c r="AM930" t="n" s="36981">
        <v>0.022911033041163</v>
      </c>
      <c r="AN930" t="n" s="37456">
        <v>-0.34912519256034497</v>
      </c>
      <c r="AO930" t="n" s="37931">
        <v>1.012610933313824</v>
      </c>
      <c r="AP930" t="n" s="38406">
        <v>-0.44898079849357303</v>
      </c>
      <c r="AQ930" t="n" s="38881">
        <v>0.563630134820251</v>
      </c>
      <c r="AR930" t="n" s="39356">
        <v>1.461591731807397</v>
      </c>
      <c r="AS930" t="n" s="39949">
        <v>0.001547414546285528</v>
      </c>
      <c r="AT930" t="n" s="40542">
        <v>1.6837235527678831E-4</v>
      </c>
      <c r="AU930" t="n" s="41135">
        <v>0.001164458622530627</v>
      </c>
      <c r="AV930" t="n" s="41728">
        <v>6.108935903146945E-4</v>
      </c>
      <c r="AW930" t="n" s="42321">
        <v>-1.206880103446738E-5</v>
      </c>
      <c r="AX930" t="n" s="42914">
        <v>5.86760568908617E-4</v>
      </c>
      <c r="AY930" t="n" s="43507">
        <v>7.804494493974495E-6</v>
      </c>
      <c r="AZ930" t="n" s="44100">
        <v>0.002998552317795936</v>
      </c>
      <c r="BA930" t="n" s="44693">
        <v>-0.0016113846572273736</v>
      </c>
      <c r="BB930" t="n" s="45286">
        <v>5.121417871370706E-5</v>
      </c>
      <c r="BC930" t="n" s="45879">
        <v>4.092849736230005E-6</v>
      </c>
      <c r="BD930" t="n" s="46472">
        <v>-9.081632102808265E-7</v>
      </c>
      <c r="BE930" t="n" s="47065">
        <v>3.825261793174096E-6</v>
      </c>
      <c r="BF930" t="n" s="47658">
        <v>2.0580834225061446E-5</v>
      </c>
      <c r="BG930" t="n" s="48251">
        <v>-4.857974923530848E-6</v>
      </c>
      <c r="BH930" t="n" s="48844">
        <v>0.005491161461600531</v>
      </c>
      <c r="BI930" t="n" s="49437">
        <v>6.308646309308114E-6</v>
      </c>
      <c r="BJ930" t="s" s="49912">
        <v>2560</v>
      </c>
      <c r="BK930" t="s" s="50387">
        <v>2565</v>
      </c>
      <c r="BL930" t="n" s="50862">
        <v>0.09703601896762848</v>
      </c>
      <c r="BM930" t="s" s="51337">
        <v>2578</v>
      </c>
      <c r="BN930" t="s" s="51812">
        <v>2565</v>
      </c>
      <c r="BO930" t="n" s="52287">
        <v>-0.012533684261143208</v>
      </c>
    </row>
    <row r="931" spans="1:23" x14ac:dyDescent="0.25">
      <c r="A931" s="116" t="str">
        <f>IF(ISBLANK(TBL_DATA[[#This Row],[Row.names]]), "",   DATE(YEAR(TBL_DATA[[#This Row],[Row.names]]), MONTH(TBL_DATA[[#This Row],[Row.names]]), DAY(TBL_DATA[[#This Row],[Row.names]])))</f>
        <v/>
      </c>
      <c r="B931" s="1115" t="s">
        <v>1058</v>
      </c>
      <c r="C931" s="2328" t="s">
        <v>2271</v>
      </c>
      <c r="D931" s="3541" t="n">
        <v>-3.6952047464975925E-4</v>
      </c>
      <c r="E931" s="4754" t="n">
        <v>0.23211619838027375</v>
      </c>
      <c r="F931" s="5905" t="n">
        <v>0.004480295845234794</v>
      </c>
      <c r="G931" s="7056" t="n">
        <v>0.1797669107945374</v>
      </c>
      <c r="H931" s="8207" t="n">
        <v>0.2996892186397753</v>
      </c>
      <c r="I931" s="9358" t="n">
        <v>0.0023877599268738174</v>
      </c>
      <c r="J931" s="10509" t="n">
        <v>-0.042711226675091085</v>
      </c>
      <c r="K931" s="11658" t="n">
        <v>0.6126688779626331</v>
      </c>
      <c r="L931" s="12807" t="n">
        <v>0.3641508339180249</v>
      </c>
      <c r="M931" s="13956" t="n">
        <v>0.002275214286601618</v>
      </c>
      <c r="N931" s="15105" t="n">
        <v>0.04529450558617239</v>
      </c>
      <c r="O931" s="16256" t="n">
        <v>0.03367182690794029</v>
      </c>
      <c r="P931" s="17469" t="n">
        <v>-0.009460508759183028</v>
      </c>
      <c r="Q931" s="18620" t="n">
        <v>-0.007541078212700071</v>
      </c>
      <c r="R931" s="19771" t="n">
        <v>-0.006581900093284699</v>
      </c>
      <c r="S931" s="20859" t="n">
        <v>0.00517014588053355</v>
      </c>
      <c r="T931" s="21947" t="n">
        <v>0.04503515717207455</v>
      </c>
      <c r="U931" s="23035" t="n">
        <v>0.1148024389207519</v>
      </c>
      <c r="V931" s="24123" t="n">
        <v>0.004886846780275178</v>
      </c>
      <c r="W931" s="25209" t="n">
        <v>0.04461961192974243</v>
      </c>
      <c r="X931" t="n" s="26295">
        <v>0.10952239539801366</v>
      </c>
      <c r="Y931" t="n" s="27444">
        <v>0.5474387807232654</v>
      </c>
      <c r="Z931" t="n" s="28595">
        <v>0.6034491146053863</v>
      </c>
      <c r="AA931" t="n" s="29806">
        <v>0.0</v>
      </c>
      <c r="AB931" t="n" s="31019">
        <v>0.0</v>
      </c>
      <c r="AC931" t="n" s="32232">
        <v>0.045234293366161776</v>
      </c>
      <c r="AD931" t="n" s="32707">
        <v>0.245368658985536</v>
      </c>
      <c r="AE931" t="n" s="33182">
        <v>0.009796332760123</v>
      </c>
      <c r="AF931" t="n" s="33657">
        <v>0.095194899424528</v>
      </c>
      <c r="AG931" t="n" s="34132">
        <v>0.11230701913201502</v>
      </c>
      <c r="AH931" t="n" s="34607">
        <v>0.004424885718021</v>
      </c>
      <c r="AI931" t="n" s="35082">
        <v>0.005811185104071</v>
      </c>
      <c r="AJ931" t="n" s="35557">
        <v>0.35625777959575594</v>
      </c>
      <c r="AK931" t="n" s="36032">
        <v>0.061688701513836985</v>
      </c>
      <c r="AL931" t="n" s="36507">
        <v>0.0</v>
      </c>
      <c r="AM931" t="n" s="36982">
        <v>0.022549889233809</v>
      </c>
      <c r="AN931" t="n" s="37457">
        <v>-0.362160461592985</v>
      </c>
      <c r="AO931" t="n" s="37932">
        <v>1.0102956786681871</v>
      </c>
      <c r="AP931" t="n" s="38407">
        <v>-0.459056788793476</v>
      </c>
      <c r="AQ931" t="n" s="38882">
        <v>0.5512388898747111</v>
      </c>
      <c r="AR931" t="n" s="39357">
        <v>1.4693524674616631</v>
      </c>
      <c r="AS931" t="n" s="39950">
        <v>0.0015984937346158992</v>
      </c>
      <c r="AT931" t="n" s="40543">
        <v>1.7727350558591087E-4</v>
      </c>
      <c r="AU931" t="n" s="41136">
        <v>0.0010679333602775887</v>
      </c>
      <c r="AV931" t="n" s="41729">
        <v>6.034469404242246E-4</v>
      </c>
      <c r="AW931" t="n" s="42322">
        <v>-1.1378009375209136E-5</v>
      </c>
      <c r="AX931" t="n" s="42915">
        <v>5.759456109713121E-4</v>
      </c>
      <c r="AY931" t="n" s="43508">
        <v>6.571234535402611E-6</v>
      </c>
      <c r="AZ931" t="n" s="44101">
        <v>0.0029739380154414044</v>
      </c>
      <c r="BA931" t="n" s="44694">
        <v>-0.0016800188659567307</v>
      </c>
      <c r="BB931" t="n" s="45287">
        <v>4.8243788271536694E-5</v>
      </c>
      <c r="BC931" t="n" s="45880">
        <v>3.562869185828455E-6</v>
      </c>
      <c r="BD931" t="n" s="46473">
        <v>-6.854623173929411E-7</v>
      </c>
      <c r="BE931" t="n" s="47066">
        <v>2.8872296244574486E-6</v>
      </c>
      <c r="BF931" t="n" s="47659">
        <v>1.5533999192802766E-5</v>
      </c>
      <c r="BG931" t="n" s="48252">
        <v>-3.6667005196749348E-6</v>
      </c>
      <c r="BH931" t="n" s="48845">
        <v>0.005345181476294031</v>
      </c>
      <c r="BI931" t="n" s="49438">
        <v>4.761641702945994E-6</v>
      </c>
      <c r="BJ931" t="s" s="49913">
        <v>2560</v>
      </c>
      <c r="BK931" t="s" s="50388">
        <v>2565</v>
      </c>
      <c r="BL931" t="n" s="50863">
        <v>0.09665489196777344</v>
      </c>
      <c r="BM931" t="s" s="51338">
        <v>2578</v>
      </c>
      <c r="BN931" t="s" s="51813">
        <v>2565</v>
      </c>
      <c r="BO931" t="n" s="52288">
        <v>-0.012425010092556477</v>
      </c>
    </row>
    <row r="932" spans="1:23" x14ac:dyDescent="0.25">
      <c r="A932" s="116" t="str">
        <f>IF(ISBLANK(TBL_DATA[[#This Row],[Row.names]]), "",   DATE(YEAR(TBL_DATA[[#This Row],[Row.names]]), MONTH(TBL_DATA[[#This Row],[Row.names]]), DAY(TBL_DATA[[#This Row],[Row.names]])))</f>
        <v/>
      </c>
      <c r="B932" s="1116" t="s">
        <v>1059</v>
      </c>
      <c r="C932" s="2329" t="s">
        <v>2272</v>
      </c>
      <c r="D932" s="3542" t="n">
        <v>0.0058206326018798975</v>
      </c>
      <c r="E932" s="4755" t="n">
        <v>0.2392878940938703</v>
      </c>
      <c r="F932" s="5906" t="n">
        <v>0.02082318990136045</v>
      </c>
      <c r="G932" s="7057" t="n">
        <v>0.18274968108214748</v>
      </c>
      <c r="H932" s="8208" t="n">
        <v>0.29178711756283804</v>
      </c>
      <c r="I932" s="9359" t="n">
        <v>0.0024756852328404457</v>
      </c>
      <c r="J932" s="10510" t="n">
        <v>-0.03422851461420273</v>
      </c>
      <c r="K932" s="11659" t="n">
        <v>0.6350616896636161</v>
      </c>
      <c r="L932" s="12808" t="n">
        <v>0.37077769175878456</v>
      </c>
      <c r="M932" s="13957" t="n">
        <v>0.002333541725304868</v>
      </c>
      <c r="N932" s="15106" t="n">
        <v>0.04669966717373631</v>
      </c>
      <c r="O932" s="16257" t="n">
        <v>0.03367182690794029</v>
      </c>
      <c r="P932" s="17470" t="n">
        <v>-0.0036949423030171458</v>
      </c>
      <c r="Q932" s="18621" t="n">
        <v>-0.007703584445845732</v>
      </c>
      <c r="R932" s="19772" t="n">
        <v>-0.006714649952415634</v>
      </c>
      <c r="S932" s="20860" t="n">
        <v>0.014111438299236667</v>
      </c>
      <c r="T932" s="21948" t="n">
        <v>0.045615500727397784</v>
      </c>
      <c r="U932" s="23036" t="n">
        <v>0.3093562073025977</v>
      </c>
      <c r="V932" s="24124" t="n">
        <v>0.015709472611882935</v>
      </c>
      <c r="W932" s="25210" t="n">
        <v>0.04498159294493783</v>
      </c>
      <c r="X932" t="n" s="26296">
        <v>0.3492422474035762</v>
      </c>
      <c r="Y932" t="n" s="27445">
        <v>0.5401732292171078</v>
      </c>
      <c r="Z932" t="n" s="28596">
        <v>0.6089151761606739</v>
      </c>
      <c r="AA932" t="n" s="29807">
        <v>0.0</v>
      </c>
      <c r="AB932" t="n" s="31020">
        <v>0.0</v>
      </c>
      <c r="AC932" t="n" s="32233">
        <v>0.043468648659311854</v>
      </c>
      <c r="AD932" t="n" s="32708">
        <v>0.26157590558564603</v>
      </c>
      <c r="AE932" t="n" s="33183">
        <v>0.010447358371628999</v>
      </c>
      <c r="AF932" t="n" s="33658">
        <v>0.100752320305877</v>
      </c>
      <c r="AG932" t="n" s="34133">
        <v>0.11836306768107399</v>
      </c>
      <c r="AH932" t="n" s="34608">
        <v>0.004707723254789</v>
      </c>
      <c r="AI932" t="n" s="35083">
        <v>0.006249849900955</v>
      </c>
      <c r="AJ932" t="n" s="35558">
        <v>0.370616950544532</v>
      </c>
      <c r="AK932" t="n" s="36033">
        <v>0.06561739984503799</v>
      </c>
      <c r="AL932" t="n" s="36508">
        <v>0.0</v>
      </c>
      <c r="AM932" t="n" s="36983">
        <v>0.023577390569499</v>
      </c>
      <c r="AN932" t="n" s="37458">
        <v>-0.374206515513633</v>
      </c>
      <c r="AO932" t="n" s="37933">
        <v>1.0754594142703218</v>
      </c>
      <c r="AP932" t="n" s="38408">
        <v>-0.48775796372491603</v>
      </c>
      <c r="AQ932" t="n" s="38883">
        <v>0.5877014505454057</v>
      </c>
      <c r="AR932" t="n" s="39358">
        <v>1.5632173779952379</v>
      </c>
      <c r="AS932" t="n" s="39951">
        <v>0.0015991370196769435</v>
      </c>
      <c r="AT932" t="n" s="40544">
        <v>1.626406496762957E-4</v>
      </c>
      <c r="AU932" t="n" s="41137">
        <v>0.0010079587595161004</v>
      </c>
      <c r="AV932" t="n" s="41730">
        <v>5.734729383538881E-4</v>
      </c>
      <c r="AW932" t="n" s="42323">
        <v>-1.0689314952863273E-5</v>
      </c>
      <c r="AX932" t="n" s="42916">
        <v>5.649957499460094E-4</v>
      </c>
      <c r="AY932" t="n" s="43509">
        <v>-9.869387673062016E-6</v>
      </c>
      <c r="AZ932" t="n" s="44102">
        <v>0.002963504454570077</v>
      </c>
      <c r="BA932" t="n" s="44695">
        <v>-0.001529152431896213</v>
      </c>
      <c r="BB932" t="n" s="45288">
        <v>2.887952441902926E-5</v>
      </c>
      <c r="BC932" t="n" s="45881">
        <v>4.573702537759464E-6</v>
      </c>
      <c r="BD932" t="n" s="46474">
        <v>-1.241565379156914E-6</v>
      </c>
      <c r="BE932" t="n" s="47067">
        <v>5.229573578295786E-6</v>
      </c>
      <c r="BF932" t="n" s="47660">
        <v>2.813636059255583E-5</v>
      </c>
      <c r="BG932" t="n" s="48253">
        <v>-6.641411242004602E-6</v>
      </c>
      <c r="BH932" t="n" s="48846">
        <v>0.005321344069079117</v>
      </c>
      <c r="BI932" t="n" s="49439">
        <v>8.62463754515938E-6</v>
      </c>
      <c r="BJ932" t="s" s="49914">
        <v>2560</v>
      </c>
      <c r="BK932" t="s" s="50389">
        <v>2565</v>
      </c>
      <c r="BL932" t="n" s="50864">
        <v>0.10241846740245819</v>
      </c>
      <c r="BM932" t="s" s="51339">
        <v>2580</v>
      </c>
      <c r="BN932" t="s" s="51814">
        <v>2565</v>
      </c>
      <c r="BO932" t="n" s="52289">
        <v>-0.015198835171759129</v>
      </c>
    </row>
    <row r="933" spans="1:23" x14ac:dyDescent="0.25">
      <c r="A933" s="116" t="str">
        <f>IF(ISBLANK(TBL_DATA[[#This Row],[Row.names]]), "",   DATE(YEAR(TBL_DATA[[#This Row],[Row.names]]), MONTH(TBL_DATA[[#This Row],[Row.names]]), DAY(TBL_DATA[[#This Row],[Row.names]])))</f>
        <v/>
      </c>
      <c r="B933" s="1117" t="s">
        <v>1060</v>
      </c>
      <c r="C933" s="2330" t="s">
        <v>2273</v>
      </c>
      <c r="D933" s="3543" t="n">
        <v>-4.070913333250827E-5</v>
      </c>
      <c r="E933" s="4756" t="n">
        <v>0.23923744375775224</v>
      </c>
      <c r="F933" s="5907" t="n">
        <v>9.607726754758961E-4</v>
      </c>
      <c r="G933" s="7058" t="n">
        <v>0.17501643713708728</v>
      </c>
      <c r="H933" s="8209" t="n">
        <v>0.28108079569155375</v>
      </c>
      <c r="I933" s="9360" t="n">
        <v>0.002470045241562468</v>
      </c>
      <c r="J933" s="10511" t="n">
        <v>-0.053203509588386266</v>
      </c>
      <c r="K933" s="11660" t="n">
        <v>0.5934947399941458</v>
      </c>
      <c r="L933" s="12809" t="n">
        <v>0.3487227513206751</v>
      </c>
      <c r="M933" s="13958" t="n">
        <v>0.002350973960881252</v>
      </c>
      <c r="N933" s="15107" t="n">
        <v>0.046245037485602214</v>
      </c>
      <c r="O933" s="16258" t="n">
        <v>0.033671925342225954</v>
      </c>
      <c r="P933" s="17471" t="n">
        <v>-0.003735501018450882</v>
      </c>
      <c r="Q933" s="18622" t="n">
        <v>-0.007680473374584124</v>
      </c>
      <c r="R933" s="19773" t="n">
        <v>-0.006701166336927117</v>
      </c>
      <c r="S933" s="20861" t="n">
        <v>0.016765270392695264</v>
      </c>
      <c r="T933" s="21949" t="n">
        <v>0.04540025533581847</v>
      </c>
      <c r="U933" s="23037" t="n">
        <v>0.36927700667507757</v>
      </c>
      <c r="V933" s="24125" t="n">
        <v>0.017468570649925796</v>
      </c>
      <c r="W933" s="25211" t="n">
        <v>0.04483471969393061</v>
      </c>
      <c r="X933" t="n" s="26297">
        <v>0.38962149800817336</v>
      </c>
      <c r="Y933" t="n" s="27446">
        <v>0.5301705345372881</v>
      </c>
      <c r="Z933" t="n" s="28597">
        <v>0.5905275195286627</v>
      </c>
      <c r="AA933" t="n" s="29808">
        <v>0.0</v>
      </c>
      <c r="AB933" t="n" s="31021">
        <v>0.0</v>
      </c>
      <c r="AC933" t="n" s="32234">
        <v>0.048683528100406166</v>
      </c>
      <c r="AD933" t="n" s="32709">
        <v>0.262431461494649</v>
      </c>
      <c r="AE933" t="n" s="33184">
        <v>0.010468641287401003</v>
      </c>
      <c r="AF933" t="n" s="33659">
        <v>0.100915683889425</v>
      </c>
      <c r="AG933" t="n" s="34134">
        <v>0.123759857071191</v>
      </c>
      <c r="AH933" t="n" s="34609">
        <v>0.004711833724449</v>
      </c>
      <c r="AI933" t="n" s="35084">
        <v>0.006379998902131</v>
      </c>
      <c r="AJ933" t="n" s="35559">
        <v>0.37199346560210295</v>
      </c>
      <c r="AK933" t="n" s="36034">
        <v>0.066715868194593</v>
      </c>
      <c r="AL933" t="n" s="36509">
        <v>0.0</v>
      </c>
      <c r="AM933" t="n" s="36984">
        <v>0.023744460051577</v>
      </c>
      <c r="AN933" t="n" s="37459">
        <v>-0.380954940676518</v>
      </c>
      <c r="AO933" t="n" s="37934">
        <v>1.0855588902025763</v>
      </c>
      <c r="AP933" t="n" s="38409">
        <v>-0.49539256066157494</v>
      </c>
      <c r="AQ933" t="n" s="38884">
        <v>0.5901663295410013</v>
      </c>
      <c r="AR933" t="n" s="39359">
        <v>1.5809514508641513</v>
      </c>
      <c r="AS933" t="n" s="39952">
        <v>0.0016566938499653276</v>
      </c>
      <c r="AT933" t="n" s="40545">
        <v>1.5901204428906467E-4</v>
      </c>
      <c r="AU933" t="n" s="41138">
        <v>7.805890151537507E-4</v>
      </c>
      <c r="AV933" t="n" s="41731">
        <v>5.462955638169129E-4</v>
      </c>
      <c r="AW933" t="n" s="42324">
        <v>-7.250431765132455E-6</v>
      </c>
      <c r="AX933" t="n" s="42917">
        <v>5.556845110465091E-4</v>
      </c>
      <c r="AY933" t="n" s="43510">
        <v>-4.6392073135324484E-6</v>
      </c>
      <c r="AZ933" t="n" s="44103">
        <v>0.0030898307716388986</v>
      </c>
      <c r="BA933" t="n" s="44696">
        <v>-0.0014259769613664834</v>
      </c>
      <c r="BB933" t="n" s="45289">
        <v>1.0785679861778429E-5</v>
      </c>
      <c r="BC933" t="n" s="45882">
        <v>5.5814066383539964E-6</v>
      </c>
      <c r="BD933" t="n" s="46475">
        <v>-1.7959609781338566E-6</v>
      </c>
      <c r="BE933" t="n" s="47068">
        <v>7.5647255824635155E-6</v>
      </c>
      <c r="BF933" t="n" s="47661">
        <v>4.070002761123442E-5</v>
      </c>
      <c r="BG933" t="n" s="48254">
        <v>-9.606988391199473E-6</v>
      </c>
      <c r="BH933" t="n" s="48847">
        <v>0.0053172686657240635</v>
      </c>
      <c r="BI933" t="n" s="49440">
        <v>1.247577241702118E-5</v>
      </c>
      <c r="BJ933" t="s" s="49915">
        <v>2560</v>
      </c>
      <c r="BK933" t="s" s="50390">
        <v>2565</v>
      </c>
      <c r="BL933" t="n" s="50865">
        <v>0.10512847453355789</v>
      </c>
      <c r="BM933" t="s" s="51340">
        <v>2580</v>
      </c>
      <c r="BN933" t="s" s="51815">
        <v>2565</v>
      </c>
      <c r="BO933" t="n" s="52290">
        <v>-0.01526989508420229</v>
      </c>
    </row>
    <row r="934" spans="1:23" x14ac:dyDescent="0.25">
      <c r="A934" s="116" t="str">
        <f>IF(ISBLANK(TBL_DATA[[#This Row],[Row.names]]), "",   DATE(YEAR(TBL_DATA[[#This Row],[Row.names]]), MONTH(TBL_DATA[[#This Row],[Row.names]]), DAY(TBL_DATA[[#This Row],[Row.names]])))</f>
        <v/>
      </c>
      <c r="B934" s="1118" t="s">
        <v>1061</v>
      </c>
      <c r="C934" s="2331" t="s">
        <v>2274</v>
      </c>
      <c r="D934" s="3544" t="n">
        <v>-0.0019532128717167654</v>
      </c>
      <c r="E934" s="4757" t="n">
        <v>0.23681694923149132</v>
      </c>
      <c r="F934" s="5908" t="n">
        <v>-0.005119000011256092</v>
      </c>
      <c r="G934" s="7059" t="n">
        <v>0.17554254730709082</v>
      </c>
      <c r="H934" s="8210" t="n">
        <v>0.2859909370256347</v>
      </c>
      <c r="I934" s="9361" t="n">
        <v>0.0024666594223986373</v>
      </c>
      <c r="J934" s="10512" t="n">
        <v>-0.058496591234739936</v>
      </c>
      <c r="K934" s="11661" t="n">
        <v>0.5950755921967985</v>
      </c>
      <c r="L934" s="12810" t="n">
        <v>0.35105391182436024</v>
      </c>
      <c r="M934" s="13959" t="n">
        <v>0.002351590173788279</v>
      </c>
      <c r="N934" s="15108" t="n">
        <v>0.04634016734167053</v>
      </c>
      <c r="O934" s="16259" t="n">
        <v>0.033897768633663755</v>
      </c>
      <c r="P934" s="17472" t="n">
        <v>-0.005681417661495991</v>
      </c>
      <c r="Q934" s="18623" t="n">
        <v>-0.007747548293903627</v>
      </c>
      <c r="R934" s="19774" t="n">
        <v>-0.006766226740903907</v>
      </c>
      <c r="S934" s="20862" t="n">
        <v>0.009317007275658984</v>
      </c>
      <c r="T934" s="21950" t="n">
        <v>0.04509486352698204</v>
      </c>
      <c r="U934" s="23038" t="n">
        <v>0.20660905803793486</v>
      </c>
      <c r="V934" s="24126" t="n">
        <v>0.009866904234880014</v>
      </c>
      <c r="W934" s="25212" t="n">
        <v>0.044678946496552935</v>
      </c>
      <c r="X934" t="n" s="26298">
        <v>0.2208401273660574</v>
      </c>
      <c r="Y934" t="n" s="27447">
        <v>0.5347812048171053</v>
      </c>
      <c r="Z934" t="n" s="28598">
        <v>0.5924980268527148</v>
      </c>
      <c r="AA934" t="n" s="29809">
        <v>0.0</v>
      </c>
      <c r="AB934" t="n" s="31022">
        <v>0.0</v>
      </c>
      <c r="AC934" t="n" s="32235">
        <v>0.04671058844307285</v>
      </c>
      <c r="AD934" t="n" s="32710">
        <v>0.27367602699692195</v>
      </c>
      <c r="AE934" t="n" s="33185">
        <v>0.011003666431279004</v>
      </c>
      <c r="AF934" t="n" s="33660">
        <v>0.10117889112229199</v>
      </c>
      <c r="AG934" t="n" s="34135">
        <v>0.12888803301767499</v>
      </c>
      <c r="AH934" t="n" s="34610">
        <v>0.004708740700919</v>
      </c>
      <c r="AI934" t="n" s="35085">
        <v>0.006877187936771</v>
      </c>
      <c r="AJ934" t="n" s="35560">
        <v>0.37256025224781103</v>
      </c>
      <c r="AK934" t="n" s="36035">
        <v>0.068470226101649</v>
      </c>
      <c r="AL934" t="n" s="36510">
        <v>0.0</v>
      </c>
      <c r="AM934" t="n" s="36985">
        <v>0.023591198405828</v>
      </c>
      <c r="AN934" t="n" s="37460">
        <v>-0.38163084595833</v>
      </c>
      <c r="AO934" t="n" s="37935">
        <v>1.1045134230375335</v>
      </c>
      <c r="AP934" t="n" s="38410">
        <v>-0.495190046034718</v>
      </c>
      <c r="AQ934" t="n" s="38885">
        <v>0.6093233770028155</v>
      </c>
      <c r="AR934" t="n" s="39360">
        <v>1.5997034690722516</v>
      </c>
      <c r="AS934" t="n" s="39953">
        <v>0.0016350063170045654</v>
      </c>
      <c r="AT934" t="n" s="40546">
        <v>1.54343480865414E-4</v>
      </c>
      <c r="AU934" t="n" s="41139">
        <v>7.547778131341212E-4</v>
      </c>
      <c r="AV934" t="n" s="41732">
        <v>5.376557776310827E-4</v>
      </c>
      <c r="AW934" t="n" s="42325">
        <v>-6.349606998574156E-6</v>
      </c>
      <c r="AX934" t="n" s="42918">
        <v>5.438217287005763E-4</v>
      </c>
      <c r="AY934" t="n" s="43511">
        <v>-1.5837630277945114E-6</v>
      </c>
      <c r="AZ934" t="n" s="44104">
        <v>0.0031028923592022134</v>
      </c>
      <c r="BA934" t="n" s="44697">
        <v>-0.0015046854681317336</v>
      </c>
      <c r="BB934" t="n" s="45290">
        <v>1.5574430420847103E-5</v>
      </c>
      <c r="BC934" t="n" s="45883">
        <v>5.959443339236704E-6</v>
      </c>
      <c r="BD934" t="n" s="46476">
        <v>-2.015173407745239E-6</v>
      </c>
      <c r="BE934" t="n" s="47069">
        <v>8.488063121012695E-6</v>
      </c>
      <c r="BF934" t="n" s="47662">
        <v>4.5667800523085024E-5</v>
      </c>
      <c r="BG934" t="n" s="48255">
        <v>-1.0779601006042212E-5</v>
      </c>
      <c r="BH934" t="n" s="48848">
        <v>0.0051820528815348455</v>
      </c>
      <c r="BI934" t="n" s="49441">
        <v>1.3998541374801519E-5</v>
      </c>
      <c r="BJ934" t="s" s="49916">
        <v>2560</v>
      </c>
      <c r="BK934" t="s" s="50391">
        <v>2565</v>
      </c>
      <c r="BL934" t="n" s="50866">
        <v>0.10396949201822281</v>
      </c>
      <c r="BM934" t="s" s="51341">
        <v>2578</v>
      </c>
      <c r="BN934" t="s" s="51816">
        <v>2565</v>
      </c>
      <c r="BO934" t="n" s="52291">
        <v>-0.016830528154969215</v>
      </c>
    </row>
    <row r="935" spans="1:23" x14ac:dyDescent="0.25">
      <c r="A935" s="116" t="str">
        <f>IF(ISBLANK(TBL_DATA[[#This Row],[Row.names]]), "",   DATE(YEAR(TBL_DATA[[#This Row],[Row.names]]), MONTH(TBL_DATA[[#This Row],[Row.names]]), DAY(TBL_DATA[[#This Row],[Row.names]])))</f>
        <v/>
      </c>
      <c r="B935" s="1119" t="s">
        <v>1062</v>
      </c>
      <c r="C935" s="2332" t="s">
        <v>2275</v>
      </c>
      <c r="D935" s="3545" t="n">
        <v>-0.001333833298906288</v>
      </c>
      <c r="E935" s="4758" t="n">
        <v>0.2351672415999546</v>
      </c>
      <c r="F935" s="5909" t="n">
        <v>-0.007088760327585764</v>
      </c>
      <c r="G935" s="7060" t="n">
        <v>0.17590081105076874</v>
      </c>
      <c r="H935" s="8211" t="n">
        <v>0.28628490936315937</v>
      </c>
      <c r="I935" s="9362" t="n">
        <v>0.0024679142034554043</v>
      </c>
      <c r="J935" s="10513" t="n">
        <v>-0.06257232538417445</v>
      </c>
      <c r="K935" s="11662" t="n">
        <v>0.5920914306882592</v>
      </c>
      <c r="L935" s="12811" t="n">
        <v>0.34704036792357773</v>
      </c>
      <c r="M935" s="13960" t="n">
        <v>0.002360536847562059</v>
      </c>
      <c r="N935" s="15109" t="n">
        <v>0.04637328782832854</v>
      </c>
      <c r="O935" s="16260" t="n">
        <v>0.03394356894987763</v>
      </c>
      <c r="P935" s="17473" t="n">
        <v>-0.007007672896340411</v>
      </c>
      <c r="Q935" s="18624" t="n">
        <v>-0.007758345192023336</v>
      </c>
      <c r="R935" s="19775" t="n">
        <v>-0.006776322263753138</v>
      </c>
      <c r="S935" s="20863" t="n">
        <v>0.010257618663954693</v>
      </c>
      <c r="T935" s="21951" t="n">
        <v>0.04508110017979317</v>
      </c>
      <c r="U935" s="23039" t="n">
        <v>0.22753700825945003</v>
      </c>
      <c r="V935" s="24127" t="n">
        <v>0.005705171833652711</v>
      </c>
      <c r="W935" s="25213" t="n">
        <v>0.044773188618274645</v>
      </c>
      <c r="X935" t="n" s="26299">
        <v>0.1274238447096905</v>
      </c>
      <c r="Y935" t="n" s="27448">
        <v>0.5350559871295334</v>
      </c>
      <c r="Z935" t="n" s="28599">
        <v>0.5891013222897891</v>
      </c>
      <c r="AA935" t="n" s="29810">
        <v>0.0</v>
      </c>
      <c r="AB935" t="n" s="31023">
        <v>0.0</v>
      </c>
      <c r="AC935" t="n" s="32236">
        <v>0.045856172181462033</v>
      </c>
      <c r="AD935" t="n" s="32711">
        <v>0.28266558838803896</v>
      </c>
      <c r="AE935" t="n" s="33186">
        <v>0.014491056757649997</v>
      </c>
      <c r="AF935" t="n" s="33661">
        <v>0.100653649834121</v>
      </c>
      <c r="AG935" t="n" s="34136">
        <v>0.132629795426011</v>
      </c>
      <c r="AH935" t="n" s="34611">
        <v>0.004629402240372</v>
      </c>
      <c r="AI935" t="n" s="35086">
        <v>0.006731304647424</v>
      </c>
      <c r="AJ935" t="n" s="35561">
        <v>0.36698680446593096</v>
      </c>
      <c r="AK935" t="n" s="36036">
        <v>0.068438938101964</v>
      </c>
      <c r="AL935" t="n" s="36511">
        <v>0.0</v>
      </c>
      <c r="AM935" t="n" s="36986">
        <v>0.024008877614541003</v>
      </c>
      <c r="AN935" t="n" s="37461">
        <v>-0.39683618335605997</v>
      </c>
      <c r="AO935" t="n" s="37936">
        <v>1.109334871948123</v>
      </c>
      <c r="AP935" t="n" s="38411">
        <v>-0.50493563782813</v>
      </c>
      <c r="AQ935" t="n" s="38886">
        <v>0.6043992341199931</v>
      </c>
      <c r="AR935" t="n" s="39361">
        <v>1.614270509776253</v>
      </c>
      <c r="AS935" t="n" s="39954">
        <v>0.0015743919587781722</v>
      </c>
      <c r="AT935" t="n" s="40547">
        <v>1.3123477599232358E-4</v>
      </c>
      <c r="AU935" t="n" s="41140">
        <v>7.469964984880501E-4</v>
      </c>
      <c r="AV935" t="n" s="41733">
        <v>5.076501542543933E-4</v>
      </c>
      <c r="AW935" t="n" s="42326">
        <v>-5.774436387045858E-6</v>
      </c>
      <c r="AX935" t="n" s="42919">
        <v>5.306332795882125E-4</v>
      </c>
      <c r="AY935" t="n" s="43512">
        <v>2.2179410687066117E-6</v>
      </c>
      <c r="AZ935" t="n" s="44105">
        <v>0.0031320457151027877</v>
      </c>
      <c r="BA935" t="n" s="44698">
        <v>-0.0015217622053829904</v>
      </c>
      <c r="BB935" t="n" s="45291">
        <v>2.3724862002527028E-5</v>
      </c>
      <c r="BC935" t="n" s="45884">
        <v>5.022190045001795E-6</v>
      </c>
      <c r="BD935" t="n" s="46477">
        <v>-1.5925009646584274E-6</v>
      </c>
      <c r="BE935" t="n" s="47070">
        <v>6.707736873146659E-6</v>
      </c>
      <c r="BF935" t="n" s="47663">
        <v>3.60892247670194E-5</v>
      </c>
      <c r="BG935" t="n" s="48256">
        <v>-8.518636883494116E-6</v>
      </c>
      <c r="BH935" t="n" s="48849">
        <v>0.005082632485549907</v>
      </c>
      <c r="BI935" t="n" s="49442">
        <v>1.1062424208220444E-5</v>
      </c>
      <c r="BJ935" t="s" s="49917">
        <v>2560</v>
      </c>
      <c r="BK935" t="s" s="50392">
        <v>2565</v>
      </c>
      <c r="BL935" t="n" s="50867">
        <v>0.10187571495771408</v>
      </c>
      <c r="BM935" t="s" s="51342">
        <v>2578</v>
      </c>
      <c r="BN935" t="s" s="51817">
        <v>2565</v>
      </c>
      <c r="BO935" t="n" s="52292">
        <v>-0.016667082905769348</v>
      </c>
    </row>
    <row r="936" spans="1:23" x14ac:dyDescent="0.25">
      <c r="A936" s="116" t="str">
        <f>IF(ISBLANK(TBL_DATA[[#This Row],[Row.names]]), "",   DATE(YEAR(TBL_DATA[[#This Row],[Row.names]]), MONTH(TBL_DATA[[#This Row],[Row.names]]), DAY(TBL_DATA[[#This Row],[Row.names]])))</f>
        <v/>
      </c>
      <c r="B936" s="1120" t="s">
        <v>1063</v>
      </c>
      <c r="C936" s="2333" t="s">
        <v>2276</v>
      </c>
      <c r="D936" s="3546" t="n">
        <v>1.5924642042257364E-4</v>
      </c>
      <c r="E936" s="4759" t="n">
        <v>0.23536393756180263</v>
      </c>
      <c r="F936" s="5910" t="n">
        <v>-0.013544084387399735</v>
      </c>
      <c r="G936" s="7061" t="n">
        <v>0.1781424190151916</v>
      </c>
      <c r="H936" s="8212" t="n">
        <v>0.2881026330164602</v>
      </c>
      <c r="I936" s="9363" t="n">
        <v>0.002463878097519879</v>
      </c>
      <c r="J936" s="10514" t="n">
        <v>-0.06344887535018906</v>
      </c>
      <c r="K936" s="11663" t="n">
        <v>0.5881373134037973</v>
      </c>
      <c r="L936" s="12812" t="n">
        <v>0.345476865062021</v>
      </c>
      <c r="M936" s="13961" t="n">
        <v>0.0023625065677619827</v>
      </c>
      <c r="N936" s="15110" t="n">
        <v>0.04635651659644035</v>
      </c>
      <c r="O936" s="16261" t="n">
        <v>0.0339167657660259</v>
      </c>
      <c r="P936" s="17474" t="n">
        <v>-0.00684954242274205</v>
      </c>
      <c r="Q936" s="18625" t="n">
        <v>-0.007742320521056451</v>
      </c>
      <c r="R936" s="19776" t="n">
        <v>-0.006760652748416159</v>
      </c>
      <c r="S936" s="20864" t="n">
        <v>0.022396335561976732</v>
      </c>
      <c r="T936" s="21952" t="n">
        <v>0.04424756096811546</v>
      </c>
      <c r="U936" s="23040" t="n">
        <v>0.5061597763120865</v>
      </c>
      <c r="V936" s="24128" t="n">
        <v>0.013773161602487205</v>
      </c>
      <c r="W936" s="25214" t="n">
        <v>0.044340675662001366</v>
      </c>
      <c r="X936" t="n" s="26300">
        <v>0.3106213740962543</v>
      </c>
      <c r="Y936" t="n" s="27449">
        <v>0.5367519287496415</v>
      </c>
      <c r="Z936" t="n" s="28600">
        <v>0.5877728005462833</v>
      </c>
      <c r="AA936" t="n" s="29811">
        <v>0.0</v>
      </c>
      <c r="AB936" t="n" s="31024">
        <v>0.0</v>
      </c>
      <c r="AC936" t="n" s="32237">
        <v>0.04453556314434899</v>
      </c>
      <c r="AD936" t="n" s="32712">
        <v>0.28592596198363607</v>
      </c>
      <c r="AE936" t="n" s="33187">
        <v>0.030103984545527</v>
      </c>
      <c r="AF936" t="n" s="33662">
        <v>0.103858283029665</v>
      </c>
      <c r="AG936" t="n" s="34137">
        <v>0.13012565576316598</v>
      </c>
      <c r="AH936" t="n" s="34612">
        <v>0.004648662006589</v>
      </c>
      <c r="AI936" t="n" s="35087">
        <v>0.00741894483806</v>
      </c>
      <c r="AJ936" t="n" s="35562">
        <v>0.36136460295686396</v>
      </c>
      <c r="AK936" t="n" s="36037">
        <v>0.065528661408267</v>
      </c>
      <c r="AL936" t="n" s="36512">
        <v>0.0</v>
      </c>
      <c r="AM936" t="n" s="36987">
        <v>0.023916048815549998</v>
      </c>
      <c r="AN936" t="n" s="37462">
        <v>-0.430394833379916</v>
      </c>
      <c r="AO936" t="n" s="37937">
        <v>1.1293456679779554</v>
      </c>
      <c r="AP936" t="n" s="38412">
        <v>-0.546849696010547</v>
      </c>
      <c r="AQ936" t="n" s="38887">
        <v>0.5824959719674084</v>
      </c>
      <c r="AR936" t="n" s="39362">
        <v>1.6761953639885023</v>
      </c>
      <c r="AS936" t="n" s="39955">
        <v>0.0014024353591401016</v>
      </c>
      <c r="AT936" t="n" s="40548">
        <v>1.3844139142200207E-4</v>
      </c>
      <c r="AU936" t="n" s="41141">
        <v>7.140796072518312E-4</v>
      </c>
      <c r="AV936" t="n" s="41734">
        <v>5.187100713057626E-4</v>
      </c>
      <c r="AW936" t="n" s="42327">
        <v>-7.695297788937452E-6</v>
      </c>
      <c r="AX936" t="n" s="42920">
        <v>5.301294995647234E-4</v>
      </c>
      <c r="AY936" t="n" s="43513">
        <v>-4.1453940815725385E-6</v>
      </c>
      <c r="AZ936" t="n" s="44106">
        <v>0.003123600085229934</v>
      </c>
      <c r="BA936" t="n" s="44699">
        <v>-0.0014315629582382957</v>
      </c>
      <c r="BB936" t="n" s="45292">
        <v>3.969603656853717E-5</v>
      </c>
      <c r="BC936" t="n" s="45885">
        <v>5.592467237234572E-6</v>
      </c>
      <c r="BD936" t="n" s="46478">
        <v>-1.907490421713594E-6</v>
      </c>
      <c r="BE936" t="n" s="47071">
        <v>8.034493894278676E-6</v>
      </c>
      <c r="BF936" t="n" s="47664">
        <v>4.322748957459613E-5</v>
      </c>
      <c r="BG936" t="n" s="48257">
        <v>-1.0203580859959343E-5</v>
      </c>
      <c r="BH936" t="n" s="48850">
        <v>0.0049768794423137785</v>
      </c>
      <c r="BI936" t="n" s="49443">
        <v>1.325051311034265E-5</v>
      </c>
      <c r="BJ936" t="s" s="49918">
        <v>2560</v>
      </c>
      <c r="BK936" t="s" s="50393">
        <v>2565</v>
      </c>
      <c r="BL936" t="n" s="50868">
        <v>0.10335199534893036</v>
      </c>
      <c r="BM936" t="s" s="51343">
        <v>2578</v>
      </c>
      <c r="BN936" t="s" s="51818">
        <v>2565</v>
      </c>
      <c r="BO936" t="n" s="52293">
        <v>-0.01671922579407692</v>
      </c>
    </row>
    <row r="937" spans="1:23" x14ac:dyDescent="0.25">
      <c r="A937" s="116" t="str">
        <f>IF(ISBLANK(TBL_DATA[[#This Row],[Row.names]]), "",   DATE(YEAR(TBL_DATA[[#This Row],[Row.names]]), MONTH(TBL_DATA[[#This Row],[Row.names]]), DAY(TBL_DATA[[#This Row],[Row.names]])))</f>
        <v/>
      </c>
      <c r="B937" s="1121" t="s">
        <v>1064</v>
      </c>
      <c r="C937" s="2334" t="s">
        <v>2277</v>
      </c>
      <c r="D937" s="3547" t="n">
        <v>-4.342064693739597E-4</v>
      </c>
      <c r="E937" s="4760" t="n">
        <v>0.23482753454808192</v>
      </c>
      <c r="F937" s="5911" t="n">
        <v>-0.020476627231057698</v>
      </c>
      <c r="G937" s="7062" t="n">
        <v>0.1761301844441517</v>
      </c>
      <c r="H937" s="8213" t="n">
        <v>0.28393435929014127</v>
      </c>
      <c r="I937" s="9364" t="n">
        <v>0.002471396615344382</v>
      </c>
      <c r="J937" s="10515" t="n">
        <v>-0.07536373715771905</v>
      </c>
      <c r="K937" s="11664" t="n">
        <v>0.5910009402465172</v>
      </c>
      <c r="L937" s="12813" t="n">
        <v>0.3467473006266755</v>
      </c>
      <c r="M937" s="13962" t="n">
        <v>0.0023605143037194122</v>
      </c>
      <c r="N937" s="15111" t="n">
        <v>0.04636244170960576</v>
      </c>
      <c r="O937" s="16262" t="n">
        <v>0.03392788147025468</v>
      </c>
      <c r="P937" s="17475" t="n">
        <v>-0.007280774776483923</v>
      </c>
      <c r="Q937" s="18626" t="n">
        <v>-0.007752599463298386</v>
      </c>
      <c r="R937" s="19777" t="n">
        <v>-0.0067708062176271</v>
      </c>
      <c r="S937" s="20865" t="n">
        <v>0.019767479232961183</v>
      </c>
      <c r="T937" s="21953" t="n">
        <v>0.04433344935585987</v>
      </c>
      <c r="U937" s="23041" t="n">
        <v>0.44588182332237974</v>
      </c>
      <c r="V937" s="24129" t="n">
        <v>0.008971077269104066</v>
      </c>
      <c r="W937" s="25215" t="n">
        <v>0.04441220937047029</v>
      </c>
      <c r="X937" t="n" s="26301">
        <v>0.2019957438791357</v>
      </c>
      <c r="Y937" t="n" s="27450">
        <v>0.5328549139213612</v>
      </c>
      <c r="Z937" t="n" s="28601">
        <v>0.5888525287596849</v>
      </c>
      <c r="AA937" t="n" s="29812">
        <v>0.0</v>
      </c>
      <c r="AB937" t="n" s="31025">
        <v>0.0</v>
      </c>
      <c r="AC937" t="n" s="32238">
        <v>0.04271796514404139</v>
      </c>
      <c r="AD937" t="n" s="32713">
        <v>0.27868973381720996</v>
      </c>
      <c r="AE937" t="n" s="33188">
        <v>0.028748869297267002</v>
      </c>
      <c r="AF937" t="n" s="33663">
        <v>0.104659173015868</v>
      </c>
      <c r="AG937" t="n" s="34138">
        <v>0.13236627205409401</v>
      </c>
      <c r="AH937" t="n" s="34613">
        <v>0.004636417125971</v>
      </c>
      <c r="AI937" t="n" s="35088">
        <v>0.007389590716116</v>
      </c>
      <c r="AJ937" t="n" s="35563">
        <v>0.361920464533425</v>
      </c>
      <c r="AK937" t="n" s="36038">
        <v>0.06613539034515001</v>
      </c>
      <c r="AL937" t="n" s="36513">
        <v>0.0</v>
      </c>
      <c r="AM937" t="n" s="36988">
        <v>0.024009603080883</v>
      </c>
      <c r="AN937" t="n" s="37463">
        <v>-0.41249405593945404</v>
      </c>
      <c r="AO937" t="n" s="37938">
        <v>1.129701588080623</v>
      </c>
      <c r="AP937" t="n" s="38413">
        <v>-0.5336401300340929</v>
      </c>
      <c r="AQ937" t="n" s="38888">
        <v>0.59606145804653</v>
      </c>
      <c r="AR937" t="n" s="39363">
        <v>1.6633417181147159</v>
      </c>
      <c r="AS937" t="n" s="39956">
        <v>0.0014320883170666026</v>
      </c>
      <c r="AT937" t="n" s="40549">
        <v>1.5003230685968748E-4</v>
      </c>
      <c r="AU937" t="n" s="41142">
        <v>7.719905625182777E-4</v>
      </c>
      <c r="AV937" t="n" s="41735">
        <v>4.613799814551986E-4</v>
      </c>
      <c r="AW937" t="n" s="42328">
        <v>-5.98211386778266E-6</v>
      </c>
      <c r="AX937" t="n" s="42921">
        <v>5.113197783568445E-4</v>
      </c>
      <c r="AY937" t="n" s="43514">
        <v>-7.509585070393423E-7</v>
      </c>
      <c r="AZ937" t="n" s="44107">
        <v>0.003032362713139343</v>
      </c>
      <c r="BA937" t="n" s="44700">
        <v>-0.0014670650656125577</v>
      </c>
      <c r="BB937" t="n" s="45293">
        <v>3.585163116979769E-5</v>
      </c>
      <c r="BC937" t="n" s="45886">
        <v>6.100453335769522E-6</v>
      </c>
      <c r="BD937" t="n" s="46479">
        <v>-2.1894316336288115E-6</v>
      </c>
      <c r="BE937" t="n" s="47072">
        <v>9.22204944204703E-6</v>
      </c>
      <c r="BF937" t="n" s="47665">
        <v>4.9616817691085246E-5</v>
      </c>
      <c r="BG937" t="n" s="48258">
        <v>-1.1711742893049125E-5</v>
      </c>
      <c r="BH937" t="n" s="48851">
        <v>0.004867180882514517</v>
      </c>
      <c r="BI937" t="n" s="49444">
        <v>1.5209030793173385E-5</v>
      </c>
      <c r="BJ937" t="s" s="49919">
        <v>2560</v>
      </c>
      <c r="BK937" t="s" s="50394">
        <v>2565</v>
      </c>
      <c r="BL937" t="n" s="50869">
        <v>0.10346711426973343</v>
      </c>
      <c r="BM937" t="s" s="51344">
        <v>2578</v>
      </c>
      <c r="BN937" t="s" s="51819">
        <v>2565</v>
      </c>
      <c r="BO937" t="n" s="52294">
        <v>-0.016663288697600365</v>
      </c>
    </row>
    <row r="938" spans="1:23" x14ac:dyDescent="0.25">
      <c r="A938" s="116" t="str">
        <f>IF(ISBLANK(TBL_DATA[[#This Row],[Row.names]]), "",   DATE(YEAR(TBL_DATA[[#This Row],[Row.names]]), MONTH(TBL_DATA[[#This Row],[Row.names]]), DAY(TBL_DATA[[#This Row],[Row.names]])))</f>
        <v/>
      </c>
      <c r="B938" s="1122" t="s">
        <v>1065</v>
      </c>
      <c r="C938" s="2335" t="s">
        <v>2278</v>
      </c>
      <c r="D938" s="3548" t="n">
        <v>-0.0011325715795557102</v>
      </c>
      <c r="E938" s="4761" t="n">
        <v>0.2334290039768001</v>
      </c>
      <c r="F938" s="5912" t="n">
        <v>-0.021574636638820865</v>
      </c>
      <c r="G938" s="7063" t="n">
        <v>0.17498174359730087</v>
      </c>
      <c r="H938" s="8214" t="n">
        <v>0.26656971539908264</v>
      </c>
      <c r="I938" s="9365" t="n">
        <v>0.002472480355645202</v>
      </c>
      <c r="J938" s="10516" t="n">
        <v>-0.07631885177517028</v>
      </c>
      <c r="K938" s="11665" t="n">
        <v>0.5815696862815596</v>
      </c>
      <c r="L938" s="12814" t="n">
        <v>0.32898811456291494</v>
      </c>
      <c r="M938" s="13963" t="n">
        <v>0.002364931340817633</v>
      </c>
      <c r="N938" s="15112" t="n">
        <v>0.045830405595625366</v>
      </c>
      <c r="O938" s="16263" t="n">
        <v>0.03320564063527323</v>
      </c>
      <c r="P938" s="17476" t="n">
        <v>-0.008405100357450457</v>
      </c>
      <c r="Q938" s="18627" t="n">
        <v>-0.007623849333634791</v>
      </c>
      <c r="R938" s="19778" t="n">
        <v>-0.006653322739241944</v>
      </c>
      <c r="S938" s="20866" t="n">
        <v>0.02515177258698742</v>
      </c>
      <c r="T938" s="21954" t="n">
        <v>0.04403611304769372</v>
      </c>
      <c r="U938" s="23042" t="n">
        <v>0.5711624129892336</v>
      </c>
      <c r="V938" s="24130" t="n">
        <v>0.012721306413336242</v>
      </c>
      <c r="W938" s="25216" t="n">
        <v>0.044088115017540334</v>
      </c>
      <c r="X938" t="n" s="26302">
        <v>0.2885427605211769</v>
      </c>
      <c r="Y938" t="n" s="27451">
        <v>0.5163038982993278</v>
      </c>
      <c r="Z938" t="n" s="28602">
        <v>0.5735748552394143</v>
      </c>
      <c r="AA938" t="n" s="29813">
        <v>0.0</v>
      </c>
      <c r="AB938" t="n" s="31026">
        <v>0.0</v>
      </c>
      <c r="AC938" t="n" s="32239">
        <v>0.04107969402247629</v>
      </c>
      <c r="AD938" t="n" s="32714">
        <v>0.281909820144315</v>
      </c>
      <c r="AE938" t="n" s="33189">
        <v>0.029435847729534007</v>
      </c>
      <c r="AF938" t="n" s="33664">
        <v>0.10938474516011899</v>
      </c>
      <c r="AG938" t="n" s="34139">
        <v>0.086707060421833</v>
      </c>
      <c r="AH938" t="n" s="34614">
        <v>0.004675460266151</v>
      </c>
      <c r="AI938" t="n" s="35089">
        <v>0.007401869556008999</v>
      </c>
      <c r="AJ938" t="n" s="35564">
        <v>0.359122672903132</v>
      </c>
      <c r="AK938" t="n" s="36039">
        <v>0.063443413721077</v>
      </c>
      <c r="AL938" t="n" s="36514">
        <v>0.0</v>
      </c>
      <c r="AM938" t="n" s="36989">
        <v>0.023779258274611</v>
      </c>
      <c r="AN938" t="n" s="37464">
        <v>-0.39920833039718295</v>
      </c>
      <c r="AO938" t="n" s="37939">
        <v>1.0878865936193958</v>
      </c>
      <c r="AP938" t="n" s="38414">
        <v>-0.5212347758397979</v>
      </c>
      <c r="AQ938" t="n" s="38889">
        <v>0.5666518177795978</v>
      </c>
      <c r="AR938" t="n" s="39364">
        <v>1.6091213694591937</v>
      </c>
      <c r="AS938" t="n" s="39957">
        <v>0.001206596367815262</v>
      </c>
      <c r="AT938" t="n" s="40550">
        <v>1.562771179448174E-4</v>
      </c>
      <c r="AU938" t="n" s="41143">
        <v>0.0013040888856611515</v>
      </c>
      <c r="AV938" t="n" s="41736">
        <v>6.212073283388209E-4</v>
      </c>
      <c r="AW938" t="n" s="42329">
        <v>7.794636434014722E-7</v>
      </c>
      <c r="AX938" t="n" s="42922">
        <v>4.8686724960019916E-4</v>
      </c>
      <c r="AY938" t="n" s="43515">
        <v>1.0386387973557457E-6</v>
      </c>
      <c r="AZ938" t="n" s="44108">
        <v>0.0033829763860421277</v>
      </c>
      <c r="BA938" t="n" s="44701">
        <v>-0.0018245164382959143</v>
      </c>
      <c r="BB938" t="n" s="45294">
        <v>7.04921739388325E-5</v>
      </c>
      <c r="BC938" t="n" s="45887">
        <v>7.621720053282857E-6</v>
      </c>
      <c r="BD938" t="n" s="46480">
        <v>-3.0479196036999653E-6</v>
      </c>
      <c r="BE938" t="n" s="47073">
        <v>1.2838058949674874E-5</v>
      </c>
      <c r="BF938" t="n" s="47666">
        <v>6.907179892265643E-5</v>
      </c>
      <c r="BG938" t="n" s="48259">
        <v>-1.6303972920589036E-5</v>
      </c>
      <c r="BH938" t="n" s="48852">
        <v>0.005329698371468703</v>
      </c>
      <c r="BI938" t="n" s="49445">
        <v>2.1172556722594294E-5</v>
      </c>
      <c r="BJ938" t="s" s="49920">
        <v>2560</v>
      </c>
      <c r="BK938" t="s" s="50395">
        <v>2565</v>
      </c>
      <c r="BL938" t="n" s="50870">
        <v>0.10002649575471878</v>
      </c>
      <c r="BM938" t="s" s="51345">
        <v>2578</v>
      </c>
      <c r="BN938" t="s" s="51820">
        <v>2565</v>
      </c>
      <c r="BO938" t="n" s="52295">
        <v>-0.01655532419681549</v>
      </c>
    </row>
    <row r="939" spans="1:23" x14ac:dyDescent="0.25">
      <c r="A939" s="116" t="str">
        <f>IF(ISBLANK(TBL_DATA[[#This Row],[Row.names]]), "",   DATE(YEAR(TBL_DATA[[#This Row],[Row.names]]), MONTH(TBL_DATA[[#This Row],[Row.names]]), DAY(TBL_DATA[[#This Row],[Row.names]])))</f>
        <v/>
      </c>
      <c r="B939" s="1123" t="s">
        <v>1066</v>
      </c>
      <c r="C939" s="2336" t="s">
        <v>2279</v>
      </c>
      <c r="D939" s="3549" t="n">
        <v>0.0037001584971980174</v>
      </c>
      <c r="E939" s="4762" t="n">
        <v>0.23799288678655528</v>
      </c>
      <c r="F939" s="5913" t="n">
        <v>0.00822481749537518</v>
      </c>
      <c r="G939" s="7064" t="n">
        <v>0.16812148899764867</v>
      </c>
      <c r="H939" s="8215" t="n">
        <v>0.25059463094321943</v>
      </c>
      <c r="I939" s="9366" t="n">
        <v>0.0024531250199231504</v>
      </c>
      <c r="J939" s="10517" t="n">
        <v>-0.059675625723238146</v>
      </c>
      <c r="K939" s="11666" t="n">
        <v>0.5647662820573306</v>
      </c>
      <c r="L939" s="12815" t="n">
        <v>0.3116063126843539</v>
      </c>
      <c r="M939" s="13964" t="n">
        <v>0.002351146665256214</v>
      </c>
      <c r="N939" s="15113" t="n">
        <v>0.04498436063651446</v>
      </c>
      <c r="O939" s="16264" t="n">
        <v>0.03127930616310361</v>
      </c>
      <c r="P939" s="17477" t="n">
        <v>-0.004736042063759993</v>
      </c>
      <c r="Q939" s="18628" t="n">
        <v>-0.007335748297593283</v>
      </c>
      <c r="R939" s="19779" t="n">
        <v>-0.006383137956006794</v>
      </c>
      <c r="S939" s="20867" t="n">
        <v>0.04119204853539271</v>
      </c>
      <c r="T939" s="21955" t="n">
        <v>0.04367180997976427</v>
      </c>
      <c r="U939" s="23043" t="n">
        <v>0.9432182580589039</v>
      </c>
      <c r="V939" s="24131" t="n">
        <v>0.02507848299819826</v>
      </c>
      <c r="W939" s="25217" t="n">
        <v>0.04342350827348673</v>
      </c>
      <c r="X939" t="n" s="26303">
        <v>0.5775324011190163</v>
      </c>
      <c r="Y939" t="n" s="27452">
        <v>0.500594277777143</v>
      </c>
      <c r="Z939" t="n" s="28603">
        <v>0.5582170838341961</v>
      </c>
      <c r="AA939" t="n" s="29814">
        <v>0.0</v>
      </c>
      <c r="AB939" t="n" s="31027">
        <v>0.0</v>
      </c>
      <c r="AC939" t="n" s="32240">
        <v>0.03986945552148415</v>
      </c>
      <c r="AD939" t="n" s="32715">
        <v>0.28442771402315997</v>
      </c>
      <c r="AE939" t="n" s="33190">
        <v>0.027210042713082996</v>
      </c>
      <c r="AF939" t="n" s="33665">
        <v>0.106109698715911</v>
      </c>
      <c r="AG939" t="n" s="34140">
        <v>0.083626241141373</v>
      </c>
      <c r="AH939" t="n" s="34615">
        <v>0.0013391927004</v>
      </c>
      <c r="AI939" t="n" s="35090">
        <v>0.0077647699682890006</v>
      </c>
      <c r="AJ939" t="n" s="35565">
        <v>0.36082787568459</v>
      </c>
      <c r="AK939" t="n" s="36040">
        <v>0.059506540104696</v>
      </c>
      <c r="AL939" t="n" s="36515">
        <v>0.0</v>
      </c>
      <c r="AM939" t="n" s="36990">
        <v>0.023834331920073</v>
      </c>
      <c r="AN939" t="n" s="37465">
        <v>-0.3924626604506989</v>
      </c>
      <c r="AO939" t="n" s="37940">
        <v>1.080710030064348</v>
      </c>
      <c r="AP939" t="n" s="38415">
        <v>-0.5185262835434721</v>
      </c>
      <c r="AQ939" t="n" s="38890">
        <v>0.5621837465208759</v>
      </c>
      <c r="AR939" t="n" s="39365">
        <v>1.59923631360782</v>
      </c>
      <c r="AS939" t="n" s="39958">
        <v>0.0011473955602624938</v>
      </c>
      <c r="AT939" t="n" s="40551">
        <v>1.759764124265369E-4</v>
      </c>
      <c r="AU939" t="n" s="41144">
        <v>0.0013586924849462783</v>
      </c>
      <c r="AV939" t="n" s="41737">
        <v>5.648214121972474E-4</v>
      </c>
      <c r="AW939" t="n" s="42330">
        <v>2.133530218565324E-6</v>
      </c>
      <c r="AX939" t="n" s="42923">
        <v>4.665902768258756E-4</v>
      </c>
      <c r="AY939" t="n" s="43516">
        <v>6.433116113104779E-7</v>
      </c>
      <c r="AZ939" t="n" s="44109">
        <v>0.003172470797262551</v>
      </c>
      <c r="BA939" t="n" s="44702">
        <v>-0.0016840236253988438</v>
      </c>
      <c r="BB939" t="n" s="45295">
        <v>6.261996989433344E-5</v>
      </c>
      <c r="BC939" t="n" s="45888">
        <v>7.865093734221174E-6</v>
      </c>
      <c r="BD939" t="n" s="46481">
        <v>-3.190940776930099E-6</v>
      </c>
      <c r="BE939" t="n" s="47074">
        <v>1.3440473755415925E-5</v>
      </c>
      <c r="BF939" t="n" s="47667">
        <v>7.23129320906452E-5</v>
      </c>
      <c r="BG939" t="n" s="48260">
        <v>-1.706902272155931E-5</v>
      </c>
      <c r="BH939" t="n" s="48853">
        <v>0.005187525721991203</v>
      </c>
      <c r="BI939" t="n" s="49446">
        <v>2.216605964179622E-5</v>
      </c>
      <c r="BJ939" t="s" s="49921">
        <v>2560</v>
      </c>
      <c r="BK939" t="s" s="50396">
        <v>2565</v>
      </c>
      <c r="BL939" t="n" s="50871">
        <v>0.09867829829454422</v>
      </c>
      <c r="BM939" t="s" s="51346">
        <v>2578</v>
      </c>
      <c r="BN939" t="s" s="51821">
        <v>2565</v>
      </c>
      <c r="BO939" t="n" s="52296">
        <v>-0.01650700904428959</v>
      </c>
    </row>
    <row r="940" spans="1:23" x14ac:dyDescent="0.25">
      <c r="A940" s="116" t="str">
        <f>IF(ISBLANK(TBL_DATA[[#This Row],[Row.names]]), "",   DATE(YEAR(TBL_DATA[[#This Row],[Row.names]]), MONTH(TBL_DATA[[#This Row],[Row.names]]), DAY(TBL_DATA[[#This Row],[Row.names]])))</f>
        <v/>
      </c>
      <c r="B940" s="1124" t="s">
        <v>1067</v>
      </c>
      <c r="C940" s="2337" t="s">
        <v>2280</v>
      </c>
      <c r="D940" s="3550" t="n">
        <v>-1.2145395234528132E-4</v>
      </c>
      <c r="E940" s="4763" t="n">
        <v>0.23784252765747982</v>
      </c>
      <c r="F940" s="5914" t="n">
        <v>0.002741813282036487</v>
      </c>
      <c r="G940" s="7065" t="n">
        <v>0.165873674079861</v>
      </c>
      <c r="H940" s="8216" t="n">
        <v>0.24059057655266514</v>
      </c>
      <c r="I940" s="9367" t="n">
        <v>0.0024546414714194565</v>
      </c>
      <c r="J940" s="10518" t="n">
        <v>-0.06652159652484857</v>
      </c>
      <c r="K940" s="11667" t="n">
        <v>0.5543242199153957</v>
      </c>
      <c r="L940" s="12816" t="n">
        <v>0.30169455739696777</v>
      </c>
      <c r="M940" s="13965" t="n">
        <v>0.002353817513558095</v>
      </c>
      <c r="N940" s="15114" t="n">
        <v>0.04471470262299304</v>
      </c>
      <c r="O940" s="16265" t="n">
        <v>0.03128024933237158</v>
      </c>
      <c r="P940" s="17478" t="n">
        <v>-0.004856920805078047</v>
      </c>
      <c r="Q940" s="18629" t="n">
        <v>-0.007333843313517704</v>
      </c>
      <c r="R940" s="19780" t="n">
        <v>-0.006386943379031314</v>
      </c>
      <c r="S940" s="20868" t="n">
        <v>0.04385044929187454</v>
      </c>
      <c r="T940" s="21956" t="n">
        <v>0.04359550229121069</v>
      </c>
      <c r="U940" s="23044" t="n">
        <v>1.0058480115439625</v>
      </c>
      <c r="V940" s="24132" t="n">
        <v>0.02273792232284677</v>
      </c>
      <c r="W940" s="25218" t="n">
        <v>0.04349868071190228</v>
      </c>
      <c r="X940" t="n" s="26304">
        <v>0.5227267114936921</v>
      </c>
      <c r="Y940" t="n" s="27453">
        <v>0.4905003328772215</v>
      </c>
      <c r="Z940" t="n" s="28604">
        <v>0.5492672913955169</v>
      </c>
      <c r="AA940" t="n" s="29815">
        <v>0.0</v>
      </c>
      <c r="AB940" t="n" s="31028">
        <v>0.0</v>
      </c>
      <c r="AC940" t="n" s="32241">
        <v>0.041305935628887944</v>
      </c>
      <c r="AD940" t="n" s="32716">
        <v>0.27830959715675796</v>
      </c>
      <c r="AE940" t="n" s="33191">
        <v>0.026383643612810995</v>
      </c>
      <c r="AF940" t="n" s="33666">
        <v>0.10717765034879</v>
      </c>
      <c r="AG940" t="n" s="34141">
        <v>0.082262632605701</v>
      </c>
      <c r="AH940" t="n" s="34616">
        <v>0.001349682173979</v>
      </c>
      <c r="AI940" t="n" s="35091">
        <v>0.007772641215494</v>
      </c>
      <c r="AJ940" t="n" s="35566">
        <v>0.36322104657273596</v>
      </c>
      <c r="AK940" t="n" s="36041">
        <v>0.055529425910065995</v>
      </c>
      <c r="AL940" t="n" s="36516">
        <v>0.0</v>
      </c>
      <c r="AM940" t="n" s="36991">
        <v>0.023758138522857998</v>
      </c>
      <c r="AN940" t="n" s="37466">
        <v>-0.38052750002136093</v>
      </c>
      <c r="AO940" t="n" s="37941">
        <v>1.075631170431305</v>
      </c>
      <c r="AP940" t="n" s="38416">
        <v>-0.510394212333473</v>
      </c>
      <c r="AQ940" t="n" s="38891">
        <v>0.565236958097832</v>
      </c>
      <c r="AR940" t="n" s="39366">
        <v>1.5860253827647781</v>
      </c>
      <c r="AS940" t="n" s="39959">
        <v>0.00132187152333189</v>
      </c>
      <c r="AT940" t="n" s="40552">
        <v>1.8041431204959122E-4</v>
      </c>
      <c r="AU940" t="n" s="41145">
        <v>0.0011933294729881963</v>
      </c>
      <c r="AV940" t="n" s="41738">
        <v>5.57341666875147E-4</v>
      </c>
      <c r="AW940" t="n" s="42331">
        <v>2.610472943273488E-6</v>
      </c>
      <c r="AX940" t="n" s="42924">
        <v>4.335698472774376E-4</v>
      </c>
      <c r="AY940" t="n" s="43517">
        <v>3.0554317087752882E-6</v>
      </c>
      <c r="AZ940" t="n" s="44110">
        <v>0.00309418247735009</v>
      </c>
      <c r="BA940" t="n" s="44703">
        <v>-0.0016448154815843527</v>
      </c>
      <c r="BB940" t="n" s="45296">
        <v>6.502061241114026E-5</v>
      </c>
      <c r="BC940" t="n" s="45889">
        <v>8.476615564004024E-6</v>
      </c>
      <c r="BD940" t="n" s="46482">
        <v>-3.5221695341373622E-6</v>
      </c>
      <c r="BE940" t="n" s="47075">
        <v>1.483563189366492E-5</v>
      </c>
      <c r="BF940" t="n" s="47668">
        <v>7.981921112165453E-5</v>
      </c>
      <c r="BG940" t="n" s="48261">
        <v>-1.8840834188421318E-5</v>
      </c>
      <c r="BH940" t="n" s="48854">
        <v>0.00511829815579138</v>
      </c>
      <c r="BI940" t="n" s="49447">
        <v>2.44669558310543E-5</v>
      </c>
      <c r="BJ940" t="s" s="49922">
        <v>2560</v>
      </c>
      <c r="BK940" t="s" s="50397">
        <v>2565</v>
      </c>
      <c r="BL940" t="n" s="50872">
        <v>0.1007639467716217</v>
      </c>
      <c r="BM940" t="s" s="51347">
        <v>2578</v>
      </c>
      <c r="BN940" t="s" s="51822">
        <v>2565</v>
      </c>
      <c r="BO940" t="n" s="52297">
        <v>-0.016525806859135628</v>
      </c>
    </row>
    <row r="941" spans="1:23" x14ac:dyDescent="0.25">
      <c r="A941" s="116" t="str">
        <f>IF(ISBLANK(TBL_DATA[[#This Row],[Row.names]]), "",   DATE(YEAR(TBL_DATA[[#This Row],[Row.names]]), MONTH(TBL_DATA[[#This Row],[Row.names]]), DAY(TBL_DATA[[#This Row],[Row.names]])))</f>
        <v/>
      </c>
      <c r="B941" s="1125" t="s">
        <v>1068</v>
      </c>
      <c r="C941" s="2338" t="s">
        <v>2281</v>
      </c>
      <c r="D941" s="3551" t="n">
        <v>-7.966195244748339E-4</v>
      </c>
      <c r="E941" s="4764" t="n">
        <v>0.2368564381317224</v>
      </c>
      <c r="F941" s="5915" t="n">
        <v>-0.0010715587923247893</v>
      </c>
      <c r="G941" s="7066" t="n">
        <v>0.16715516359264557</v>
      </c>
      <c r="H941" s="8217" t="n">
        <v>0.23016567317222553</v>
      </c>
      <c r="I941" s="9368" t="n">
        <v>0.0024618737622779147</v>
      </c>
      <c r="J941" s="10519" t="n">
        <v>-0.07095122115112207</v>
      </c>
      <c r="K941" s="11668" t="n">
        <v>0.5595982443209214</v>
      </c>
      <c r="L941" s="12817" t="n">
        <v>0.28909721398413496</v>
      </c>
      <c r="M941" s="13966" t="n">
        <v>0.0023657685373256404</v>
      </c>
      <c r="N941" s="15115" t="n">
        <v>0.04454176415467106</v>
      </c>
      <c r="O941" s="16266" t="n">
        <v>0.03132079834490861</v>
      </c>
      <c r="P941" s="17479" t="n">
        <v>-0.005649671211610863</v>
      </c>
      <c r="Q941" s="18630" t="n">
        <v>-0.007353087453650139</v>
      </c>
      <c r="R941" s="19781" t="n">
        <v>-0.006409849746903581</v>
      </c>
      <c r="S941" s="20869" t="n">
        <v>0.03950415130582097</v>
      </c>
      <c r="T941" s="21957" t="n">
        <v>0.043703056031233985</v>
      </c>
      <c r="U941" s="23045" t="n">
        <v>0.9039219426116993</v>
      </c>
      <c r="V941" s="24133" t="n">
        <v>0.013201493125575281</v>
      </c>
      <c r="W941" s="25219" t="n">
        <v>0.04355727654117749</v>
      </c>
      <c r="X941" t="n" s="26305">
        <v>0.30308352986888565</v>
      </c>
      <c r="Y941" t="n" s="27454">
        <v>0.4797558474601696</v>
      </c>
      <c r="Z941" t="n" s="28605">
        <v>0.5376776115704791</v>
      </c>
      <c r="AA941" t="n" s="29816">
        <v>0.0</v>
      </c>
      <c r="AB941" t="n" s="31029">
        <v>0.0</v>
      </c>
      <c r="AC941" t="n" s="32242">
        <v>0.039649404950586206</v>
      </c>
      <c r="AD941" t="n" s="32717">
        <v>0.28201463683675404</v>
      </c>
      <c r="AE941" t="n" s="33192">
        <v>0.024461637987856003</v>
      </c>
      <c r="AF941" t="n" s="33667">
        <v>0.11165500889713201</v>
      </c>
      <c r="AG941" t="n" s="34142">
        <v>0.08335642631826501</v>
      </c>
      <c r="AH941" t="n" s="34617">
        <v>0.001355290258788</v>
      </c>
      <c r="AI941" t="n" s="35092">
        <v>0.0077438758994130006</v>
      </c>
      <c r="AJ941" t="n" s="35567">
        <v>0.36419411110319705</v>
      </c>
      <c r="AK941" t="n" s="36042">
        <v>0.04728201727932301</v>
      </c>
      <c r="AL941" t="n" s="36517">
        <v>0.0</v>
      </c>
      <c r="AM941" t="n" s="36992">
        <v>0.023796359578429998</v>
      </c>
      <c r="AN941" t="n" s="37467">
        <v>-0.36759212680445</v>
      </c>
      <c r="AO941" t="n" s="37942">
        <v>1.0884072171952093</v>
      </c>
      <c r="AP941" t="n" s="38417">
        <v>-0.5101399798405011</v>
      </c>
      <c r="AQ941" t="n" s="38892">
        <v>0.5782672373547082</v>
      </c>
      <c r="AR941" t="n" s="39367">
        <v>1.5985471970357104</v>
      </c>
      <c r="AS941" t="n" s="39960">
        <v>0.001266038561323667</v>
      </c>
      <c r="AT941" t="n" s="40553">
        <v>1.6133947462335812E-4</v>
      </c>
      <c r="AU941" t="n" s="41146">
        <v>0.0011722329113343798</v>
      </c>
      <c r="AV941" t="n" s="41739">
        <v>5.381235385800146E-4</v>
      </c>
      <c r="AW941" t="n" s="42332">
        <v>2.953594332614832E-6</v>
      </c>
      <c r="AX941" t="n" s="42925">
        <v>4.163745641423733E-4</v>
      </c>
      <c r="AY941" t="n" s="43518">
        <v>2.505951032728801E-6</v>
      </c>
      <c r="AZ941" t="n" s="44111">
        <v>0.0030494171933988104</v>
      </c>
      <c r="BA941" t="n" s="44704">
        <v>-0.0016042975381837478</v>
      </c>
      <c r="BB941" t="n" s="45297">
        <v>6.126766264357778E-5</v>
      </c>
      <c r="BC941" t="n" s="45890">
        <v>8.623044807184254E-6</v>
      </c>
      <c r="BD941" t="n" s="46483">
        <v>-3.6149335664132482E-6</v>
      </c>
      <c r="BE941" t="n" s="47076">
        <v>1.5226360162522921E-5</v>
      </c>
      <c r="BF941" t="n" s="47669">
        <v>8.19214208720697E-5</v>
      </c>
      <c r="BG941" t="n" s="48262">
        <v>-1.9337048060274837E-5</v>
      </c>
      <c r="BH941" t="n" s="48855">
        <v>0.0049752718135597</v>
      </c>
      <c r="BI941" t="n" s="49448">
        <v>2.5111345067357264E-5</v>
      </c>
      <c r="BJ941" t="s" s="49923">
        <v>2560</v>
      </c>
      <c r="BK941" t="s" s="50398">
        <v>2565</v>
      </c>
      <c r="BL941" t="n" s="50873">
        <v>0.10093089193105698</v>
      </c>
      <c r="BM941" t="s" s="51348">
        <v>2578</v>
      </c>
      <c r="BN941" t="s" s="51823">
        <v>2565</v>
      </c>
      <c r="BO941" t="n" s="52298">
        <v>-0.01656450890004635</v>
      </c>
    </row>
    <row r="942" spans="1:23" x14ac:dyDescent="0.25">
      <c r="A942" s="116" t="str">
        <f>IF(ISBLANK(TBL_DATA[[#This Row],[Row.names]]), "",   DATE(YEAR(TBL_DATA[[#This Row],[Row.names]]), MONTH(TBL_DATA[[#This Row],[Row.names]]), DAY(TBL_DATA[[#This Row],[Row.names]])))</f>
        <v/>
      </c>
      <c r="B942" s="1126" t="s">
        <v>1069</v>
      </c>
      <c r="C942" s="2339" t="s">
        <v>2282</v>
      </c>
      <c r="D942" s="3552" t="n">
        <v>9.093596994779811E-4</v>
      </c>
      <c r="E942" s="4765" t="n">
        <v>0.23798118553059933</v>
      </c>
      <c r="F942" s="5916" t="n">
        <v>0.012387644659183072</v>
      </c>
      <c r="G942" s="7067" t="n">
        <v>0.16167627711396895</v>
      </c>
      <c r="H942" s="8218" t="n">
        <v>0.21618578908199715</v>
      </c>
      <c r="I942" s="9369" t="n">
        <v>0.0024625004374838146</v>
      </c>
      <c r="J942" s="10520" t="n">
        <v>-0.06231741344486219</v>
      </c>
      <c r="K942" s="11669" t="n">
        <v>0.5511799828365855</v>
      </c>
      <c r="L942" s="12818" t="n">
        <v>0.28282913664938697</v>
      </c>
      <c r="M942" s="13967" t="n">
        <v>0.0023554889339819684</v>
      </c>
      <c r="N942" s="15116" t="n">
        <v>0.04415399662655101</v>
      </c>
      <c r="O942" s="16267" t="n">
        <v>0.03076981220874107</v>
      </c>
      <c r="P942" s="17480" t="n">
        <v>-0.00474544909544794</v>
      </c>
      <c r="Q942" s="18631" t="n">
        <v>-0.007227647775299304</v>
      </c>
      <c r="R942" s="19782" t="n">
        <v>-0.0062926216192381815</v>
      </c>
      <c r="S942" s="20870" t="n">
        <v>0.04766827921521832</v>
      </c>
      <c r="T942" s="21958" t="n">
        <v>0.04370773714419215</v>
      </c>
      <c r="U942" s="23046" t="n">
        <v>1.0906142099729463</v>
      </c>
      <c r="V942" s="24134" t="n">
        <v>0.01591754441931781</v>
      </c>
      <c r="W942" s="25220" t="n">
        <v>0.04352994156894257</v>
      </c>
      <c r="X942" t="n" s="26306">
        <v>0.36566886712006397</v>
      </c>
      <c r="Y942" t="n" s="27455">
        <v>0.4649578358109444</v>
      </c>
      <c r="Z942" t="n" s="28606">
        <v>0.5318168262187526</v>
      </c>
      <c r="AA942" t="n" s="29817">
        <v>0.0</v>
      </c>
      <c r="AB942" t="n" s="31030">
        <v>0.0</v>
      </c>
      <c r="AC942" t="n" s="32243">
        <v>0.03830483787773528</v>
      </c>
      <c r="AD942" t="n" s="32718">
        <v>0.307164938434448</v>
      </c>
      <c r="AE942" t="n" s="33193">
        <v>0.025022773214199996</v>
      </c>
      <c r="AF942" t="n" s="33668">
        <v>0.11775685466052199</v>
      </c>
      <c r="AG942" t="n" s="34143">
        <v>0.08630141835969</v>
      </c>
      <c r="AH942" t="n" s="34618">
        <v>0.0</v>
      </c>
      <c r="AI942" t="n" s="35093">
        <v>0.008115540155326</v>
      </c>
      <c r="AJ942" t="n" s="35568">
        <v>0.38124618678431205</v>
      </c>
      <c r="AK942" t="n" s="36043">
        <v>0.042181466878335</v>
      </c>
      <c r="AL942" t="n" s="36518">
        <v>0.0</v>
      </c>
      <c r="AM942" t="n" s="36993">
        <v>0.024804389887003</v>
      </c>
      <c r="AN942" t="n" s="37468">
        <v>-0.474654618699544</v>
      </c>
      <c r="AO942" t="n" s="37943">
        <v>1.2240196076791652</v>
      </c>
      <c r="AP942" t="n" s="38418">
        <v>-0.706080658004873</v>
      </c>
      <c r="AQ942" t="n" s="38893">
        <v>0.5179389496742922</v>
      </c>
      <c r="AR942" t="n" s="39368">
        <v>1.9301002656840383</v>
      </c>
      <c r="AS942" t="n" s="39961">
        <v>0.0012538515643805196</v>
      </c>
      <c r="AT942" t="n" s="40554">
        <v>1.5245290632288615E-4</v>
      </c>
      <c r="AU942" t="n" s="41147">
        <v>0.0011662161407105047</v>
      </c>
      <c r="AV942" t="n" s="41740">
        <v>5.35264642133166E-4</v>
      </c>
      <c r="AW942" t="n" s="42333">
        <v>3.2602288142618406E-6</v>
      </c>
      <c r="AX942" t="n" s="42926">
        <v>3.988887355510752E-4</v>
      </c>
      <c r="AY942" t="n" s="43519">
        <v>1.0133174860060751E-6</v>
      </c>
      <c r="AZ942" t="n" s="44112">
        <v>0.002936625022000637</v>
      </c>
      <c r="BA942" t="n" s="44705">
        <v>-0.0015704400218937713</v>
      </c>
      <c r="BB942" t="n" s="45298">
        <v>6.0294093481885104E-5</v>
      </c>
      <c r="BC942" t="n" s="45891">
        <v>8.841715409716386E-6</v>
      </c>
      <c r="BD942" t="n" s="46484">
        <v>-3.743288848744859E-6</v>
      </c>
      <c r="BE942" t="n" s="47077">
        <v>1.576700125062525E-5</v>
      </c>
      <c r="BF942" t="n" s="47670">
        <v>8.483019693061788E-5</v>
      </c>
      <c r="BG942" t="n" s="48263">
        <v>-2.0023646983361943E-5</v>
      </c>
      <c r="BH942" t="n" s="48856">
        <v>0.004843435111317376</v>
      </c>
      <c r="BI942" t="n" s="49449">
        <v>2.6002970730375727E-5</v>
      </c>
      <c r="BJ942" t="s" s="49924">
        <v>2560</v>
      </c>
      <c r="BK942" t="s" s="50399">
        <v>2565</v>
      </c>
      <c r="BL942" t="n" s="50874">
        <v>0.10487739741802216</v>
      </c>
      <c r="BM942" t="s" s="51349">
        <v>2578</v>
      </c>
      <c r="BN942" t="s" s="51824">
        <v>2565</v>
      </c>
      <c r="BO942" t="n" s="52299">
        <v>-0.017218515276908875</v>
      </c>
    </row>
    <row r="943" spans="1:23" x14ac:dyDescent="0.25">
      <c r="A943" s="116" t="str">
        <f>IF(ISBLANK(TBL_DATA[[#This Row],[Row.names]]), "",   DATE(YEAR(TBL_DATA[[#This Row],[Row.names]]), MONTH(TBL_DATA[[#This Row],[Row.names]]), DAY(TBL_DATA[[#This Row],[Row.names]])))</f>
        <v/>
      </c>
      <c r="B943" s="1127" t="s">
        <v>1070</v>
      </c>
      <c r="C943" s="2340" t="s">
        <v>2283</v>
      </c>
      <c r="D943" s="3553" t="n">
        <v>-0.002225436352859828</v>
      </c>
      <c r="E943" s="4766" t="n">
        <v>0.23522613719616303</v>
      </c>
      <c r="F943" s="5917" t="n">
        <v>0.014278084644933742</v>
      </c>
      <c r="G943" s="7068" t="n">
        <v>0.15489804960721346</v>
      </c>
      <c r="H943" s="8219" t="n">
        <v>0.19953479084962117</v>
      </c>
      <c r="I943" s="9370" t="n">
        <v>0.002458531465894324</v>
      </c>
      <c r="J943" s="10521" t="n">
        <v>-0.05336324344514276</v>
      </c>
      <c r="K943" s="11670" t="n">
        <v>0.5435878756611933</v>
      </c>
      <c r="L943" s="12819" t="n">
        <v>0.2832372239034392</v>
      </c>
      <c r="M943" s="13968" t="n">
        <v>0.0023264421734170287</v>
      </c>
      <c r="N943" s="15117" t="n">
        <v>0.043621923424104786</v>
      </c>
      <c r="O943" s="16268" t="n">
        <v>0.030046726733406772</v>
      </c>
      <c r="P943" s="17481" t="n">
        <v>-0.006960324753380154</v>
      </c>
      <c r="Q943" s="18632" t="n">
        <v>-0.007110967025046493</v>
      </c>
      <c r="R943" s="19783" t="n">
        <v>-0.0061872083056669054</v>
      </c>
      <c r="S943" s="20871" t="n">
        <v>0.047391033401548155</v>
      </c>
      <c r="T943" s="21959" t="n">
        <v>0.043764606407425286</v>
      </c>
      <c r="U943" s="23047" t="n">
        <v>1.0828620954650605</v>
      </c>
      <c r="V943" s="24135" t="n">
        <v>0.012654730936311642</v>
      </c>
      <c r="W943" s="25221" t="n">
        <v>0.043563611285916244</v>
      </c>
      <c r="X943" t="n" s="26307">
        <v>0.29048856517556</v>
      </c>
      <c r="Y943" t="n" s="27456">
        <v>0.4466931730501611</v>
      </c>
      <c r="Z943" t="n" s="28607">
        <v>0.5322003606757884</v>
      </c>
      <c r="AA943" t="n" s="29818">
        <v>0.0</v>
      </c>
      <c r="AB943" t="n" s="31031">
        <v>0.0</v>
      </c>
      <c r="AC943" t="n" s="32244">
        <v>0.03686979759795798</v>
      </c>
      <c r="AD943" t="n" s="32719">
        <v>0.30372783952205507</v>
      </c>
      <c r="AE943" t="n" s="33194">
        <v>0.025174607809205996</v>
      </c>
      <c r="AF943" t="n" s="33669">
        <v>0.124296579225674</v>
      </c>
      <c r="AG943" t="n" s="34144">
        <v>0.086437965969004</v>
      </c>
      <c r="AH943" t="n" s="34619">
        <v>0.0</v>
      </c>
      <c r="AI943" t="n" s="35094">
        <v>0.008324639734258</v>
      </c>
      <c r="AJ943" t="n" s="35569">
        <v>0.37955213740803506</v>
      </c>
      <c r="AK943" t="n" s="36044">
        <v>0.039651494887916</v>
      </c>
      <c r="AL943" t="n" s="36519">
        <v>0.0</v>
      </c>
      <c r="AM943" t="n" s="36994">
        <v>0.024749115724597</v>
      </c>
      <c r="AN943" t="n" s="37469">
        <v>-0.471618251434485</v>
      </c>
      <c r="AO943" t="n" s="37944">
        <v>1.2253352861091802</v>
      </c>
      <c r="AP943" t="n" s="38419">
        <v>-0.7050391572629199</v>
      </c>
      <c r="AQ943" t="n" s="38894">
        <v>0.5202961288462603</v>
      </c>
      <c r="AR943" t="n" s="39369">
        <v>1.9303744433721</v>
      </c>
      <c r="AS943" t="n" s="39962">
        <v>0.001160232426636516</v>
      </c>
      <c r="AT943" t="n" s="40555">
        <v>1.2472438042269947E-4</v>
      </c>
      <c r="AU943" t="n" s="41148">
        <v>0.0012151758819030653</v>
      </c>
      <c r="AV943" t="n" s="41741">
        <v>4.809970493069222E-4</v>
      </c>
      <c r="AW943" t="n" s="42334">
        <v>3.3554178138174794E-6</v>
      </c>
      <c r="AX943" t="n" s="42927">
        <v>4.0161412153695873E-4</v>
      </c>
      <c r="AY943" t="n" s="43520">
        <v>8.797181727333788E-7</v>
      </c>
      <c r="AZ943" t="n" s="44113">
        <v>0.002821025275360196</v>
      </c>
      <c r="BA943" t="n" s="44706">
        <v>-0.0014062438885889725</v>
      </c>
      <c r="BB943" t="n" s="45299">
        <v>5.519079564760978E-5</v>
      </c>
      <c r="BC943" t="n" s="45892">
        <v>9.315153415023557E-6</v>
      </c>
      <c r="BD943" t="n" s="46485">
        <v>-3.8606428202505425E-5</v>
      </c>
      <c r="BE943" t="n" s="47078">
        <v>9.101454697967062E-5</v>
      </c>
      <c r="BF943" t="n" s="47671">
        <v>1.792701558702861E-4</v>
      </c>
      <c r="BG943" t="n" s="48264">
        <v>-2.995062665348976E-5</v>
      </c>
      <c r="BH943" t="n" s="48857">
        <v>0.004644363649292914</v>
      </c>
      <c r="BI943" t="n" s="49450">
        <v>2.0175034339695932E-5</v>
      </c>
      <c r="BJ943" t="s" s="49925">
        <v>2560</v>
      </c>
      <c r="BK943" t="s" s="50400">
        <v>2565</v>
      </c>
      <c r="BL943" t="n" s="50875">
        <v>0.10478569567203522</v>
      </c>
      <c r="BM943" t="s" s="51350">
        <v>2578</v>
      </c>
      <c r="BN943" t="s" s="51825">
        <v>2565</v>
      </c>
      <c r="BO943" t="n" s="52300">
        <v>-0.017253095284104347</v>
      </c>
    </row>
    <row r="944" spans="1:23" x14ac:dyDescent="0.25">
      <c r="A944" s="116" t="str">
        <f>IF(ISBLANK(TBL_DATA[[#This Row],[Row.names]]), "",   DATE(YEAR(TBL_DATA[[#This Row],[Row.names]]), MONTH(TBL_DATA[[#This Row],[Row.names]]), DAY(TBL_DATA[[#This Row],[Row.names]])))</f>
        <v/>
      </c>
      <c r="B944" s="1128" t="s">
        <v>1071</v>
      </c>
      <c r="C944" s="2341" t="s">
        <v>2284</v>
      </c>
      <c r="D944" s="3554" t="n">
        <v>0.0016188843438553178</v>
      </c>
      <c r="E944" s="4767" t="n">
        <v>0.23722582545079085</v>
      </c>
      <c r="F944" s="5918" t="n">
        <v>0.01489785059826998</v>
      </c>
      <c r="G944" s="7069" t="n">
        <v>0.15621449848248478</v>
      </c>
      <c r="H944" s="8220" t="n">
        <v>0.20253874689686518</v>
      </c>
      <c r="I944" s="9371" t="n">
        <v>0.002459434945654033</v>
      </c>
      <c r="J944" s="10522" t="n">
        <v>-0.04460155681888933</v>
      </c>
      <c r="K944" s="11671" t="n">
        <v>0.5400255445593201</v>
      </c>
      <c r="L944" s="12820" t="n">
        <v>0.27860956373856677</v>
      </c>
      <c r="M944" s="13969" t="n">
        <v>0.0023391912693699313</v>
      </c>
      <c r="N944" s="15118" t="n">
        <v>0.04372006656793477</v>
      </c>
      <c r="O944" s="16269" t="n">
        <v>0.030046726733406772</v>
      </c>
      <c r="P944" s="17482" t="n">
        <v>-0.005352708370296111</v>
      </c>
      <c r="Q944" s="18633" t="n">
        <v>-0.007105134320662431</v>
      </c>
      <c r="R944" s="19784" t="n">
        <v>-0.00617929727511692</v>
      </c>
      <c r="S944" s="20872" t="n">
        <v>0.04334969632227792</v>
      </c>
      <c r="T944" s="21960" t="n">
        <v>0.04369584869408408</v>
      </c>
      <c r="U944" s="23048" t="n">
        <v>0.9920781405522163</v>
      </c>
      <c r="V944" s="24136" t="n">
        <v>0.010124266732652876</v>
      </c>
      <c r="W944" s="25222" t="n">
        <v>0.04352756177869829</v>
      </c>
      <c r="X944" t="n" s="26308">
        <v>0.23259439120726338</v>
      </c>
      <c r="Y944" t="n" s="27457">
        <v>0.4500430500483984</v>
      </c>
      <c r="Z944" t="n" s="28608">
        <v>0.5278347882989209</v>
      </c>
      <c r="AA944" t="n" s="29819">
        <v>0.0</v>
      </c>
      <c r="AB944" t="n" s="31032">
        <v>0.0</v>
      </c>
      <c r="AC944" t="n" s="32245">
        <v>0.03703335505033832</v>
      </c>
      <c r="AD944" t="n" s="32720">
        <v>0.302671912896941</v>
      </c>
      <c r="AE944" t="n" s="33195">
        <v>0.026144429381333</v>
      </c>
      <c r="AF944" t="n" s="33670">
        <v>0.132478665017986</v>
      </c>
      <c r="AG944" t="n" s="34145">
        <v>0.08062910244454101</v>
      </c>
      <c r="AH944" t="n" s="34620">
        <v>0.0</v>
      </c>
      <c r="AI944" t="n" s="35095">
        <v>0.007574966397082</v>
      </c>
      <c r="AJ944" t="n" s="35570">
        <v>0.37830768237473</v>
      </c>
      <c r="AK944" t="n" s="36045">
        <v>0.041049927713805</v>
      </c>
      <c r="AL944" t="n" s="36520">
        <v>0.0</v>
      </c>
      <c r="AM944" t="n" s="36995">
        <v>0.024349101297003</v>
      </c>
      <c r="AN944" t="n" s="37470">
        <v>-0.450444026289147</v>
      </c>
      <c r="AO944" t="n" s="37945">
        <v>1.2261935790732088</v>
      </c>
      <c r="AP944" t="n" s="38420">
        <v>-0.6834318178389349</v>
      </c>
      <c r="AQ944" t="n" s="38895">
        <v>0.5427617612342739</v>
      </c>
      <c r="AR944" t="n" s="39370">
        <v>1.9096253969121437</v>
      </c>
      <c r="AS944" t="n" s="39963">
        <v>0.0010595317907885489</v>
      </c>
      <c r="AT944" t="n" s="40556">
        <v>1.2620737378273117E-4</v>
      </c>
      <c r="AU944" t="n" s="41149">
        <v>0.0013688735856330183</v>
      </c>
      <c r="AV944" t="n" s="41742">
        <v>4.707185884063042E-4</v>
      </c>
      <c r="AW944" t="n" s="42335">
        <v>3.4782202706351807E-6</v>
      </c>
      <c r="AX944" t="n" s="42928">
        <v>3.9832214835775354E-4</v>
      </c>
      <c r="AY944" t="n" s="43521">
        <v>-1.612726597706778E-7</v>
      </c>
      <c r="AZ944" t="n" s="44114">
        <v>0.0026872131912394634</v>
      </c>
      <c r="BA944" t="n" s="44707">
        <v>-0.001420956944162682</v>
      </c>
      <c r="BB944" t="n" s="45300">
        <v>5.2010986012639184E-5</v>
      </c>
      <c r="BC944" t="n" s="45893">
        <v>9.595748201834705E-6</v>
      </c>
      <c r="BD944" t="n" s="46486">
        <v>-9.908793334302322E-5</v>
      </c>
      <c r="BE944" t="n" s="47079">
        <v>7.4254230036688E-5</v>
      </c>
      <c r="BF944" t="n" s="47672">
        <v>3.3409630021418905E-4</v>
      </c>
      <c r="BG944" t="n" s="48265">
        <v>-9.945934063418247E-5</v>
      </c>
      <c r="BH944" t="n" s="48858">
        <v>0.004409021153665711</v>
      </c>
      <c r="BI944" t="n" s="49451">
        <v>1.3600900593109433E-4</v>
      </c>
      <c r="BJ944" t="s" s="49926">
        <v>2560</v>
      </c>
      <c r="BK944" t="s" s="50401">
        <v>2565</v>
      </c>
      <c r="BL944" t="n" s="50876">
        <v>0.10489241033792496</v>
      </c>
      <c r="BM944" t="s" s="51351">
        <v>2578</v>
      </c>
      <c r="BN944" t="s" s="51826">
        <v>2565</v>
      </c>
      <c r="BO944" t="n" s="52301">
        <v>-0.01707596145570278</v>
      </c>
    </row>
    <row r="945" spans="1:23" x14ac:dyDescent="0.25">
      <c r="A945" s="116" t="str">
        <f>IF(ISBLANK(TBL_DATA[[#This Row],[Row.names]]), "",   DATE(YEAR(TBL_DATA[[#This Row],[Row.names]]), MONTH(TBL_DATA[[#This Row],[Row.names]]), DAY(TBL_DATA[[#This Row],[Row.names]])))</f>
        <v/>
      </c>
      <c r="B945" s="1129" t="s">
        <v>1072</v>
      </c>
      <c r="C945" s="2342" t="s">
        <v>2285</v>
      </c>
      <c r="D945" s="3555" t="n">
        <v>-6.590695525563194E-4</v>
      </c>
      <c r="E945" s="4768" t="n">
        <v>0.23641040757959986</v>
      </c>
      <c r="F945" s="5919" t="n">
        <v>0.017506925761152203</v>
      </c>
      <c r="G945" s="7070" t="n">
        <v>0.15448959188537922</v>
      </c>
      <c r="H945" s="8221" t="n">
        <v>0.1977190494218992</v>
      </c>
      <c r="I945" s="9372" t="n">
        <v>0.0024562153413238276</v>
      </c>
      <c r="J945" s="10523" t="n">
        <v>-0.04662970267411193</v>
      </c>
      <c r="K945" s="11672" t="n">
        <v>0.5409926647395208</v>
      </c>
      <c r="L945" s="12821" t="n">
        <v>0.2718831684705309</v>
      </c>
      <c r="M945" s="13970" t="n">
        <v>0.002339934683035433</v>
      </c>
      <c r="N945" s="15119" t="n">
        <v>0.04353148371636477</v>
      </c>
      <c r="O945" s="16270" t="n">
        <v>0.029809645434917275</v>
      </c>
      <c r="P945" s="17483" t="n">
        <v>-0.006008250115741909</v>
      </c>
      <c r="Q945" s="18634" t="n">
        <v>-0.0070525115056475325</v>
      </c>
      <c r="R945" s="19785" t="n">
        <v>-0.006130667980785867</v>
      </c>
      <c r="S945" s="20873" t="n">
        <v>0.03281542320563835</v>
      </c>
      <c r="T945" s="21961" t="n">
        <v>0.04324605636924952</v>
      </c>
      <c r="U945" s="23049" t="n">
        <v>0.7588072985302781</v>
      </c>
      <c r="V945" s="24137" t="n">
        <v>-5.828122257910406E-4</v>
      </c>
      <c r="W945" s="25223" t="n">
        <v>0.04304344220148049</v>
      </c>
      <c r="X945" t="n" s="26309">
        <v>-0.013540093356450815</v>
      </c>
      <c r="Y945" t="n" s="27458">
        <v>0.4446561024228715</v>
      </c>
      <c r="Z945" t="n" s="28609">
        <v>0.5214241732702185</v>
      </c>
      <c r="AA945" t="n" s="29820">
        <v>0.0</v>
      </c>
      <c r="AB945" t="n" s="31033">
        <v>0.0</v>
      </c>
      <c r="AC945" t="n" s="32246">
        <v>0.03606998376567123</v>
      </c>
      <c r="AD945" t="n" s="32721">
        <v>0.303396445745878</v>
      </c>
      <c r="AE945" t="n" s="33196">
        <v>0.025149725178328003</v>
      </c>
      <c r="AF945" t="n" s="33671">
        <v>0.13061946584532902</v>
      </c>
      <c r="AG945" t="n" s="34146">
        <v>0.080015023044738</v>
      </c>
      <c r="AH945" t="n" s="34621">
        <v>0.0</v>
      </c>
      <c r="AI945" t="n" s="35096">
        <v>0.007387183375507</v>
      </c>
      <c r="AJ945" t="n" s="35571">
        <v>0.378743929796365</v>
      </c>
      <c r="AK945" t="n" s="36046">
        <v>0.043304933119948</v>
      </c>
      <c r="AL945" t="n" s="36521">
        <v>0.0</v>
      </c>
      <c r="AM945" t="n" s="36996">
        <v>0.024447910314019</v>
      </c>
      <c r="AN945" t="n" s="37471">
        <v>-0.44898920350673605</v>
      </c>
      <c r="AO945" t="n" s="37946">
        <v>1.2212079147098525</v>
      </c>
      <c r="AP945" t="n" s="38421">
        <v>-0.6771325017964771</v>
      </c>
      <c r="AQ945" t="n" s="38896">
        <v>0.5440754129133754</v>
      </c>
      <c r="AR945" t="n" s="39371">
        <v>1.8983404165063296</v>
      </c>
      <c r="AS945" t="n" s="39964">
        <v>0.001118065929703692</v>
      </c>
      <c r="AT945" t="n" s="40557">
        <v>6.983537302401407E-5</v>
      </c>
      <c r="AU945" t="n" s="41150">
        <v>0.0022339848038066185</v>
      </c>
      <c r="AV945" t="n" s="41743">
        <v>4.5546409526786515E-4</v>
      </c>
      <c r="AW945" t="n" s="42336">
        <v>3.9003703217571934E-6</v>
      </c>
      <c r="AX945" t="n" s="42929">
        <v>5.316367261443515E-4</v>
      </c>
      <c r="AY945" t="n" s="43522">
        <v>-1.6495459760500068E-5</v>
      </c>
      <c r="AZ945" t="n" s="44115">
        <v>0.0024483220158672734</v>
      </c>
      <c r="BA945" t="n" s="44708">
        <v>-0.0018304762121762758</v>
      </c>
      <c r="BB945" t="n" s="45301">
        <v>2.25530060655457E-5</v>
      </c>
      <c r="BC945" t="n" s="45894">
        <v>1.0576829664012237E-5</v>
      </c>
      <c r="BD945" t="n" s="46487">
        <v>-2.2853492421453492E-4</v>
      </c>
      <c r="BE945" t="n" s="47080">
        <v>-1.1111448194636302E-4</v>
      </c>
      <c r="BF945" t="n" s="47673">
        <v>7.384633324868078E-4</v>
      </c>
      <c r="BG945" t="n" s="48266">
        <v>-1.6765066014032775E-4</v>
      </c>
      <c r="BH945" t="n" s="48859">
        <v>0.0036555833238743987</v>
      </c>
      <c r="BI945" t="n" s="49452">
        <v>0.0011606208878683756</v>
      </c>
      <c r="BJ945" t="s" s="49927">
        <v>2560</v>
      </c>
      <c r="BK945" t="s" s="50402">
        <v>2565</v>
      </c>
      <c r="BL945" t="n" s="50877">
        <v>0.10261249542236328</v>
      </c>
      <c r="BM945" t="s" s="51352">
        <v>2578</v>
      </c>
      <c r="BN945" t="s" s="51827">
        <v>2565</v>
      </c>
      <c r="BO945" t="n" s="52302">
        <v>-0.017092756927013397</v>
      </c>
    </row>
    <row r="946" spans="1:23" x14ac:dyDescent="0.25">
      <c r="A946" s="116" t="str">
        <f>IF(ISBLANK(TBL_DATA[[#This Row],[Row.names]]), "",   DATE(YEAR(TBL_DATA[[#This Row],[Row.names]]), MONTH(TBL_DATA[[#This Row],[Row.names]]), DAY(TBL_DATA[[#This Row],[Row.names]])))</f>
        <v/>
      </c>
      <c r="B946" s="1130" t="s">
        <v>1073</v>
      </c>
      <c r="C946" s="2343" t="s">
        <v>2286</v>
      </c>
      <c r="D946" s="3556" t="n">
        <v>-2.276375884338913E-4</v>
      </c>
      <c r="E946" s="4769" t="n">
        <v>0.2361289540961038</v>
      </c>
      <c r="F946" s="5920" t="n">
        <v>0.037308528346846614</v>
      </c>
      <c r="G946" s="7071" t="n">
        <v>0.1428623674873764</v>
      </c>
      <c r="H946" s="8222" t="n">
        <v>0.1783132919359761</v>
      </c>
      <c r="I946" s="9373" t="n">
        <v>0.0024349754460253896</v>
      </c>
      <c r="J946" s="10524" t="n">
        <v>-0.016314166633547678</v>
      </c>
      <c r="K946" s="11673" t="n">
        <v>0.4909064681268396</v>
      </c>
      <c r="L946" s="12822" t="n">
        <v>0.2483180132146694</v>
      </c>
      <c r="M946" s="13971" t="n">
        <v>0.0023289412162657173</v>
      </c>
      <c r="N946" s="15120" t="n">
        <v>0.042642408450816856</v>
      </c>
      <c r="O946" s="16271" t="n">
        <v>0.028642172587026258</v>
      </c>
      <c r="P946" s="17484" t="n">
        <v>-0.0062345200006087564</v>
      </c>
      <c r="Q946" s="18635" t="n">
        <v>-0.006842383512710214</v>
      </c>
      <c r="R946" s="19786" t="n">
        <v>-0.005939367471009934</v>
      </c>
      <c r="S946" s="20874" t="n">
        <v>0.03303434515520243</v>
      </c>
      <c r="T946" s="21962" t="n">
        <v>0.04324542018610873</v>
      </c>
      <c r="U946" s="23050" t="n">
        <v>0.7638807765779022</v>
      </c>
      <c r="V946" s="24138" t="n">
        <v>-0.002563428004913715</v>
      </c>
      <c r="W946" s="25224" t="n">
        <v>0.04292988732743157</v>
      </c>
      <c r="X946" t="n" s="26310">
        <v>-0.05971196675551771</v>
      </c>
      <c r="Y946" t="n" s="27459">
        <v>0.4222715855181072</v>
      </c>
      <c r="Z946" t="n" s="28610">
        <v>0.49831517457796665</v>
      </c>
      <c r="AA946" t="n" s="29821">
        <v>0.0</v>
      </c>
      <c r="AB946" t="n" s="31034">
        <v>0.0</v>
      </c>
      <c r="AC946" t="n" s="32247">
        <v>0.03482296888155918</v>
      </c>
      <c r="AD946" t="n" s="32722">
        <v>0.29071513406612004</v>
      </c>
      <c r="AE946" t="n" s="33197">
        <v>0.02548970542404101</v>
      </c>
      <c r="AF946" t="n" s="33672">
        <v>0.128083978137486</v>
      </c>
      <c r="AG946" t="n" s="34147">
        <v>0.08593011768976</v>
      </c>
      <c r="AH946" t="n" s="34622">
        <v>0.0</v>
      </c>
      <c r="AI946" t="n" s="35097">
        <v>0.00754088698246</v>
      </c>
      <c r="AJ946" t="n" s="35572">
        <v>0.371026310523774</v>
      </c>
      <c r="AK946" t="n" s="36047">
        <v>0.040406650190338005</v>
      </c>
      <c r="AL946" t="n" s="36522">
        <v>0.0</v>
      </c>
      <c r="AM946" t="n" s="36997">
        <v>0.024403471598814</v>
      </c>
      <c r="AN946" t="n" s="37472">
        <v>-0.433491197161353</v>
      </c>
      <c r="AO946" t="n" s="37947">
        <v>1.1935890179744315</v>
      </c>
      <c r="AP946" t="n" s="38422">
        <v>-0.653483960522991</v>
      </c>
      <c r="AQ946" t="n" s="38897">
        <v>0.5401050574514406</v>
      </c>
      <c r="AR946" t="n" s="39372">
        <v>1.8470729784974225</v>
      </c>
      <c r="AS946" t="n" s="39965">
        <v>0.001074964264082167</v>
      </c>
      <c r="AT946" t="n" s="40558">
        <v>6.590959326124407E-5</v>
      </c>
      <c r="AU946" t="n" s="41151">
        <v>0.0021953840088102497</v>
      </c>
      <c r="AV946" t="n" s="41744">
        <v>4.586134392787386E-4</v>
      </c>
      <c r="AW946" t="n" s="42337">
        <v>3.908803437710511E-6</v>
      </c>
      <c r="AX946" t="n" s="42930">
        <v>5.056638674032304E-4</v>
      </c>
      <c r="AY946" t="n" s="43523">
        <v>-1.6235506699347312E-5</v>
      </c>
      <c r="AZ946" t="n" s="44116">
        <v>0.0023778727592647857</v>
      </c>
      <c r="BA946" t="n" s="44709">
        <v>-0.0017952209642317328</v>
      </c>
      <c r="BB946" t="n" s="45302">
        <v>2.3334236876897194E-5</v>
      </c>
      <c r="BC946" t="n" s="45895">
        <v>1.0575692558769049E-5</v>
      </c>
      <c r="BD946" t="n" s="46488">
        <v>-2.2274930298886076E-4</v>
      </c>
      <c r="BE946" t="n" s="47081">
        <v>-9.977610481211023E-5</v>
      </c>
      <c r="BF946" t="n" s="47674">
        <v>7.634764638536143E-4</v>
      </c>
      <c r="BG946" t="n" s="48267">
        <v>-1.6317384307154751E-4</v>
      </c>
      <c r="BH946" t="n" s="48860">
        <v>0.003493743534318603</v>
      </c>
      <c r="BI946" t="n" s="49453">
        <v>0.0011332494467430154</v>
      </c>
      <c r="BJ946" t="s" s="49928">
        <v>2560</v>
      </c>
      <c r="BK946" t="s" s="50403">
        <v>2565</v>
      </c>
      <c r="BL946" t="n" s="50878">
        <v>0.10081832855939865</v>
      </c>
      <c r="BM946" t="s" s="51353">
        <v>2578</v>
      </c>
      <c r="BN946" t="s" s="51828">
        <v>2565</v>
      </c>
      <c r="BO946" t="n" s="52303">
        <v>-0.017006512731313705</v>
      </c>
    </row>
    <row r="947" spans="1:23" x14ac:dyDescent="0.25">
      <c r="A947" s="116" t="str">
        <f>IF(ISBLANK(TBL_DATA[[#This Row],[Row.names]]), "",   DATE(YEAR(TBL_DATA[[#This Row],[Row.names]]), MONTH(TBL_DATA[[#This Row],[Row.names]]), DAY(TBL_DATA[[#This Row],[Row.names]])))</f>
        <v/>
      </c>
      <c r="B947" s="1131" t="s">
        <v>1074</v>
      </c>
      <c r="C947" s="2344" t="s">
        <v>2287</v>
      </c>
      <c r="D947" s="3557" t="n">
        <v>-0.002037349427893885</v>
      </c>
      <c r="E947" s="4770" t="n">
        <v>0.23361052747867306</v>
      </c>
      <c r="F947" s="5921" t="n">
        <v>0.011475315312476475</v>
      </c>
      <c r="G947" s="7072" t="n">
        <v>0.1226121104548329</v>
      </c>
      <c r="H947" s="8223" t="n">
        <v>0.13643522313312345</v>
      </c>
      <c r="I947" s="9374" t="n">
        <v>0.0024214139574337554</v>
      </c>
      <c r="J947" s="10525" t="n">
        <v>-0.04215439390405595</v>
      </c>
      <c r="K947" s="11674" t="n">
        <v>0.48721146445527547</v>
      </c>
      <c r="L947" s="12823" t="n">
        <v>0.260718911137032</v>
      </c>
      <c r="M947" s="13972" t="n">
        <v>0.0022404042089086947</v>
      </c>
      <c r="N947" s="15121" t="n">
        <v>0.04136393545952601</v>
      </c>
      <c r="O947" s="16272" t="n">
        <v>0.02893055860626194</v>
      </c>
      <c r="P947" s="17485" t="n">
        <v>-0.008259167532746248</v>
      </c>
      <c r="Q947" s="18636" t="n">
        <v>-0.006753897179961425</v>
      </c>
      <c r="R947" s="19787" t="n">
        <v>-0.005877954693952721</v>
      </c>
      <c r="S947" s="20875" t="n">
        <v>0.017991831007547976</v>
      </c>
      <c r="T947" s="21963" t="n">
        <v>0.04335308431538427</v>
      </c>
      <c r="U947" s="23051" t="n">
        <v>0.4150069433736551</v>
      </c>
      <c r="V947" s="24139" t="n">
        <v>-0.016676011907472366</v>
      </c>
      <c r="W947" s="25225" t="n">
        <v>0.04244950252017604</v>
      </c>
      <c r="X947" t="n" s="26311">
        <v>-0.3928435180022743</v>
      </c>
      <c r="Y947" t="n" s="27460">
        <v>0.3693713891642441</v>
      </c>
      <c r="Z947" t="n" s="28611">
        <v>0.5106064150958467</v>
      </c>
      <c r="AA947" t="n" s="29822">
        <v>0.0</v>
      </c>
      <c r="AB947" t="n" s="31035">
        <v>0.0</v>
      </c>
      <c r="AC947" t="n" s="32248">
        <v>0.033462197924789994</v>
      </c>
      <c r="AD947" t="n" s="32723">
        <v>0.29328963384341294</v>
      </c>
      <c r="AE947" t="n" s="33198">
        <v>0.024730719521274997</v>
      </c>
      <c r="AF947" t="n" s="33673">
        <v>0.131025940439158</v>
      </c>
      <c r="AG947" t="n" s="34148">
        <v>0.08597474517709999</v>
      </c>
      <c r="AH947" t="n" s="34623">
        <v>0.00322945538354</v>
      </c>
      <c r="AI947" t="n" s="35098">
        <v>0.007896759716885</v>
      </c>
      <c r="AJ947" t="n" s="35573">
        <v>0.36486212168926796</v>
      </c>
      <c r="AK947" t="n" s="36048">
        <v>0.040656864324233</v>
      </c>
      <c r="AL947" t="n" s="36523">
        <v>0.0</v>
      </c>
      <c r="AM947" t="n" s="36998">
        <v>0.024427277991052</v>
      </c>
      <c r="AN947" t="n" s="37473">
        <v>-0.461548007287103</v>
      </c>
      <c r="AO947" t="n" s="37948">
        <v>1.206266427447921</v>
      </c>
      <c r="AP947" t="n" s="38423">
        <v>-0.6917209166491001</v>
      </c>
      <c r="AQ947" t="n" s="38898">
        <v>0.5145455107988208</v>
      </c>
      <c r="AR947" t="n" s="39373">
        <v>1.897987344097021</v>
      </c>
      <c r="AS947" t="n" s="39966">
        <v>0.001174287128959372</v>
      </c>
      <c r="AT947" t="n" s="40559">
        <v>5.0410646871244E-5</v>
      </c>
      <c r="AU947" t="n" s="41152">
        <v>0.002173893189721523</v>
      </c>
      <c r="AV947" t="n" s="41745">
        <v>4.7979097058811266E-4</v>
      </c>
      <c r="AW947" t="n" s="42338">
        <v>3.2490064167953374E-6</v>
      </c>
      <c r="AX947" t="n" s="42931">
        <v>4.938431580213609E-4</v>
      </c>
      <c r="AY947" t="n" s="43524">
        <v>-6.656804613345818E-6</v>
      </c>
      <c r="AZ947" t="n" s="44117">
        <v>0.002504379286816893</v>
      </c>
      <c r="BA947" t="n" s="44710">
        <v>-0.0020379353076648717</v>
      </c>
      <c r="BB947" t="n" s="45303">
        <v>3.2488284838763305E-5</v>
      </c>
      <c r="BC947" t="n" s="45896">
        <v>8.866686723464509E-6</v>
      </c>
      <c r="BD947" t="n" s="46489">
        <v>-2.442523400126427E-4</v>
      </c>
      <c r="BE947" t="n" s="47082">
        <v>-2.716188661862296E-4</v>
      </c>
      <c r="BF947" t="n" s="47675">
        <v>7.15401538473141E-4</v>
      </c>
      <c r="BG947" t="n" s="48268">
        <v>-5.885956736574224E-6</v>
      </c>
      <c r="BH947" t="n" s="48861">
        <v>0.0032917563511419634</v>
      </c>
      <c r="BI947" t="n" s="49454">
        <v>0.0013912155199996556</v>
      </c>
      <c r="BJ947" t="s" s="49929">
        <v>2560</v>
      </c>
      <c r="BK947" t="s" s="50404">
        <v>2565</v>
      </c>
      <c r="BL947" t="n" s="50879">
        <v>0.10163777321577072</v>
      </c>
      <c r="BM947" t="s" s="51354">
        <v>2578</v>
      </c>
      <c r="BN947" t="s" s="51829">
        <v>2565</v>
      </c>
      <c r="BO947" t="n" s="52304">
        <v>-0.017212681472301483</v>
      </c>
    </row>
    <row r="948" spans="1:23" x14ac:dyDescent="0.25">
      <c r="A948" s="116" t="str">
        <f>IF(ISBLANK(TBL_DATA[[#This Row],[Row.names]]), "",   DATE(YEAR(TBL_DATA[[#This Row],[Row.names]]), MONTH(TBL_DATA[[#This Row],[Row.names]]), DAY(TBL_DATA[[#This Row],[Row.names]])))</f>
        <v/>
      </c>
      <c r="B948" s="1132" t="s">
        <v>1075</v>
      </c>
      <c r="C948" s="2345" t="s">
        <v>2288</v>
      </c>
      <c r="D948" s="3558" t="n">
        <v>0.0016852542281513764</v>
      </c>
      <c r="E948" s="4771" t="n">
        <v>0.23568947483599856</v>
      </c>
      <c r="F948" s="5922" t="n">
        <v>0.009917924240526288</v>
      </c>
      <c r="G948" s="7073" t="n">
        <v>0.12105638574570325</v>
      </c>
      <c r="H948" s="8224" t="n">
        <v>0.13417093356525245</v>
      </c>
      <c r="I948" s="9375" t="n">
        <v>0.0024151960777438523</v>
      </c>
      <c r="J948" s="10526" t="n">
        <v>-0.055440713306962985</v>
      </c>
      <c r="K948" s="11675" t="n">
        <v>0.49717051961937914</v>
      </c>
      <c r="L948" s="12824" t="n">
        <v>0.27802261440680304</v>
      </c>
      <c r="M948" s="13973" t="n">
        <v>0.002205454545130505</v>
      </c>
      <c r="N948" s="15122" t="n">
        <v>0.041203734916621944</v>
      </c>
      <c r="O948" s="16273" t="n">
        <v>0.02893055860626194</v>
      </c>
      <c r="P948" s="17486" t="n">
        <v>-0.0065878321016004104</v>
      </c>
      <c r="Q948" s="18637" t="n">
        <v>-0.006740329446991489</v>
      </c>
      <c r="R948" s="19788" t="n">
        <v>-0.005867779444320079</v>
      </c>
      <c r="S948" s="20876" t="n">
        <v>0.023667779295554414</v>
      </c>
      <c r="T948" s="21964" t="n">
        <v>0.0434179738690264</v>
      </c>
      <c r="U948" s="23052" t="n">
        <v>0.5451147805042691</v>
      </c>
      <c r="V948" s="24140" t="n">
        <v>-0.015755311988964738</v>
      </c>
      <c r="W948" s="25226" t="n">
        <v>0.04240770490279278</v>
      </c>
      <c r="X948" t="n" s="26312">
        <v>-0.3715200345097469</v>
      </c>
      <c r="Y948" t="n" s="27461">
        <v>0.36629350740253697</v>
      </c>
      <c r="Z948" t="n" s="28612">
        <v>0.5272784979560642</v>
      </c>
      <c r="AA948" t="n" s="29823">
        <v>0.0</v>
      </c>
      <c r="AB948" t="n" s="31036">
        <v>0.0</v>
      </c>
      <c r="AC948" t="n" s="32249">
        <v>0.03366193134202043</v>
      </c>
      <c r="AD948" t="n" s="32724">
        <v>0.29733146635148505</v>
      </c>
      <c r="AE948" t="n" s="33199">
        <v>0.036277811297423</v>
      </c>
      <c r="AF948" t="n" s="33674">
        <v>0.12935092670494597</v>
      </c>
      <c r="AG948" t="n" s="34149">
        <v>0.086156621348987</v>
      </c>
      <c r="AH948" t="n" s="34624">
        <v>0.00352979756238</v>
      </c>
      <c r="AI948" t="n" s="35099">
        <v>0.007961290773273</v>
      </c>
      <c r="AJ948" t="n" s="35574">
        <v>0.362167548592257</v>
      </c>
      <c r="AK948" t="n" s="36049">
        <v>0.045526681101572</v>
      </c>
      <c r="AL948" t="n" s="36524">
        <v>0.0</v>
      </c>
      <c r="AM948" t="n" s="36999">
        <v>0.023633379011171</v>
      </c>
      <c r="AN948" t="n" s="37474">
        <v>-0.4594074577350711</v>
      </c>
      <c r="AO948" t="n" s="37949">
        <v>1.208233201466379</v>
      </c>
      <c r="AP948" t="n" s="38424">
        <v>-0.6757051364579559</v>
      </c>
      <c r="AQ948" t="n" s="38899">
        <v>0.5325280650084231</v>
      </c>
      <c r="AR948" t="n" s="39374">
        <v>1.8839383379243348</v>
      </c>
      <c r="AS948" t="n" s="39967">
        <v>0.0013914258385731074</v>
      </c>
      <c r="AT948" t="n" s="40560">
        <v>1.1761991021231903E-6</v>
      </c>
      <c r="AU948" t="n" s="41153">
        <v>0.002155952805379578</v>
      </c>
      <c r="AV948" t="n" s="41746">
        <v>4.782594140610439E-4</v>
      </c>
      <c r="AW948" t="n" s="42339">
        <v>-2.6735398326540835E-6</v>
      </c>
      <c r="AX948" t="n" s="42932">
        <v>4.91939306189864E-4</v>
      </c>
      <c r="AY948" t="n" s="43525">
        <v>-6.90039528260575E-6</v>
      </c>
      <c r="AZ948" t="n" s="44118">
        <v>0.002583036218851312</v>
      </c>
      <c r="BA948" t="n" s="44711">
        <v>-0.0021839673856832264</v>
      </c>
      <c r="BB948" t="n" s="45304">
        <v>3.9815064561469564E-5</v>
      </c>
      <c r="BC948" t="n" s="45897">
        <v>9.73489878694362E-6</v>
      </c>
      <c r="BD948" t="n" s="46490">
        <v>-2.853268118290391E-4</v>
      </c>
      <c r="BE948" t="n" s="47083">
        <v>-4.796681918101496E-4</v>
      </c>
      <c r="BF948" t="n" s="47676">
        <v>6.699293007915504E-4</v>
      </c>
      <c r="BG948" t="n" s="48269">
        <v>1.5423498768577236E-4</v>
      </c>
      <c r="BH948" t="n" s="48862">
        <v>0.003050238100454517</v>
      </c>
      <c r="BI948" t="n" s="49455">
        <v>0.001848391039414307</v>
      </c>
      <c r="BJ948" t="s" s="49930">
        <v>2560</v>
      </c>
      <c r="BK948" t="s" s="50405">
        <v>2565</v>
      </c>
      <c r="BL948" t="n" s="50880">
        <v>0.10031581670045853</v>
      </c>
      <c r="BM948" t="s" s="51355">
        <v>2578</v>
      </c>
      <c r="BN948" t="s" s="51830">
        <v>2565</v>
      </c>
      <c r="BO948" t="n" s="52305">
        <v>-0.016773007810115814</v>
      </c>
    </row>
    <row r="949" spans="1:23" x14ac:dyDescent="0.25">
      <c r="A949" s="116" t="str">
        <f>IF(ISBLANK(TBL_DATA[[#This Row],[Row.names]]), "",   DATE(YEAR(TBL_DATA[[#This Row],[Row.names]]), MONTH(TBL_DATA[[#This Row],[Row.names]]), DAY(TBL_DATA[[#This Row],[Row.names]])))</f>
        <v/>
      </c>
      <c r="B949" s="1133" t="s">
        <v>1076</v>
      </c>
      <c r="C949" s="2346" t="s">
        <v>2289</v>
      </c>
      <c r="D949" s="3559" t="n">
        <v>-0.0010997480509427743</v>
      </c>
      <c r="E949" s="4772" t="n">
        <v>0.23433052774447716</v>
      </c>
      <c r="F949" s="5923" t="n">
        <v>0.015224970614138078</v>
      </c>
      <c r="G949" s="7074" t="n">
        <v>0.12242200017580811</v>
      </c>
      <c r="H949" s="8225" t="n">
        <v>0.13910520252742659</v>
      </c>
      <c r="I949" s="9376" t="n">
        <v>0.0023926109501824617</v>
      </c>
      <c r="J949" s="10527" t="n">
        <v>-0.05017763986576418</v>
      </c>
      <c r="K949" s="11676" t="n">
        <v>0.5013190262167826</v>
      </c>
      <c r="L949" s="12825" t="n">
        <v>0.2860955404169282</v>
      </c>
      <c r="M949" s="13974" t="n">
        <v>0.0021787986214384845</v>
      </c>
      <c r="N949" s="15123" t="n">
        <v>0.040935237529725686</v>
      </c>
      <c r="O949" s="16274" t="n">
        <v>0.028579203056524866</v>
      </c>
      <c r="P949" s="17487" t="n">
        <v>-0.007680335197029486</v>
      </c>
      <c r="Q949" s="18638" t="n">
        <v>-0.0066733486395946975</v>
      </c>
      <c r="R949" s="19789" t="n">
        <v>-0.005806484466038722</v>
      </c>
      <c r="S949" s="20877" t="n">
        <v>0.02276298172085811</v>
      </c>
      <c r="T949" s="21965" t="n">
        <v>0.04345277570558945</v>
      </c>
      <c r="U949" s="23053" t="n">
        <v>0.523855642159358</v>
      </c>
      <c r="V949" s="24141" t="n">
        <v>-0.015139686889853232</v>
      </c>
      <c r="W949" s="25227" t="n">
        <v>0.04229276425965112</v>
      </c>
      <c r="X949" t="n" s="26313">
        <v>-0.35797345373087996</v>
      </c>
      <c r="Y949" t="n" s="27462">
        <v>0.3729680985385031</v>
      </c>
      <c r="Z949" t="n" s="28613">
        <v>0.5348789960513762</v>
      </c>
      <c r="AA949" t="n" s="29824">
        <v>0.0</v>
      </c>
      <c r="AB949" t="n" s="31037">
        <v>0.0</v>
      </c>
      <c r="AC949" t="n" s="32250">
        <v>0.032948326079317934</v>
      </c>
      <c r="AD949" t="n" s="32725">
        <v>0.307358712301519</v>
      </c>
      <c r="AE949" t="n" s="33200">
        <v>0.036350358221660994</v>
      </c>
      <c r="AF949" t="n" s="33675">
        <v>0.13784505351411003</v>
      </c>
      <c r="AG949" t="n" s="34150">
        <v>0.095481611762045</v>
      </c>
      <c r="AH949" t="n" s="34625">
        <v>0.0</v>
      </c>
      <c r="AI949" t="n" s="35100">
        <v>0.008390595195458</v>
      </c>
      <c r="AJ949" t="n" s="35575">
        <v>0.3867971734435759</v>
      </c>
      <c r="AK949" t="n" s="36050">
        <v>0.041317738925416</v>
      </c>
      <c r="AL949" t="n" s="36525">
        <v>0.0</v>
      </c>
      <c r="AM949" t="n" s="37000">
        <v>0.024878744656267</v>
      </c>
      <c r="AN949" t="n" s="37475">
        <v>-0.5003859711228771</v>
      </c>
      <c r="AO949" t="n" s="37950">
        <v>1.2665854878647642</v>
      </c>
      <c r="AP949" t="n" s="38425">
        <v>-0.72855147096759</v>
      </c>
      <c r="AQ949" t="n" s="38900">
        <v>0.5380340168971742</v>
      </c>
      <c r="AR949" t="n" s="39375">
        <v>1.9951369588323542</v>
      </c>
      <c r="AS949" t="n" s="39968">
        <v>0.0011816039125729792</v>
      </c>
      <c r="AT949" t="n" s="40561">
        <v>1.571262775516565E-5</v>
      </c>
      <c r="AU949" t="n" s="41154">
        <v>0.0021403031032359225</v>
      </c>
      <c r="AV949" t="n" s="41747">
        <v>4.6693781937779473E-4</v>
      </c>
      <c r="AW949" t="n" s="42340">
        <v>-1.632314602849031E-5</v>
      </c>
      <c r="AX949" t="n" s="42933">
        <v>4.8027097788863057E-4</v>
      </c>
      <c r="AY949" t="n" s="43526">
        <v>-6.148957832987063E-6</v>
      </c>
      <c r="AZ949" t="n" s="44119">
        <v>0.00269915470436198</v>
      </c>
      <c r="BA949" t="n" s="44712">
        <v>-0.0021095544534076548</v>
      </c>
      <c r="BB949" t="n" s="45305">
        <v>3.689754426650274E-5</v>
      </c>
      <c r="BC949" t="n" s="45898">
        <v>8.287482404880824E-6</v>
      </c>
      <c r="BD949" t="n" s="46491">
        <v>-3.693655781601604E-4</v>
      </c>
      <c r="BE949" t="n" s="47084">
        <v>-4.476895668617796E-4</v>
      </c>
      <c r="BF949" t="n" s="47677">
        <v>8.110938545850216E-4</v>
      </c>
      <c r="BG949" t="n" s="48270">
        <v>1.8211221791369337E-5</v>
      </c>
      <c r="BH949" t="n" s="48863">
        <v>0.002851188424524021</v>
      </c>
      <c r="BI949" t="n" s="49456">
        <v>0.0020337032587162533</v>
      </c>
      <c r="BJ949" t="s" s="49931">
        <v>2560</v>
      </c>
      <c r="BK949" t="s" s="50406">
        <v>2565</v>
      </c>
      <c r="BL949" t="n" s="50881">
        <v>0.1059613972902298</v>
      </c>
      <c r="BM949" t="s" s="51356">
        <v>2579</v>
      </c>
      <c r="BN949" t="s" s="51831">
        <v>2565</v>
      </c>
      <c r="BO949" t="n" s="52306">
        <v>-0.015324010513722897</v>
      </c>
    </row>
    <row r="950" spans="1:23" x14ac:dyDescent="0.25">
      <c r="A950" s="116" t="str">
        <f>IF(ISBLANK(TBL_DATA[[#This Row],[Row.names]]), "",   DATE(YEAR(TBL_DATA[[#This Row],[Row.names]]), MONTH(TBL_DATA[[#This Row],[Row.names]]), DAY(TBL_DATA[[#This Row],[Row.names]])))</f>
        <v/>
      </c>
      <c r="B950" s="1134" t="s">
        <v>1077</v>
      </c>
      <c r="C950" s="2347" t="s">
        <v>2290</v>
      </c>
      <c r="D950" s="3560" t="n">
        <v>-0.005890677324699052</v>
      </c>
      <c r="E950" s="4773" t="n">
        <v>0.2270594848935088</v>
      </c>
      <c r="F950" s="5924" t="n">
        <v>-0.013466975049021501</v>
      </c>
      <c r="G950" s="7075" t="n">
        <v>0.11424251434296157</v>
      </c>
      <c r="H950" s="8226" t="n">
        <v>0.1075270434422984</v>
      </c>
      <c r="I950" s="9377" t="n">
        <v>0.0025129449819816436</v>
      </c>
      <c r="J950" s="10528" t="n">
        <v>-0.07601674707811579</v>
      </c>
      <c r="K950" s="11677" t="n">
        <v>0.4883952735053892</v>
      </c>
      <c r="L950" s="12826" t="n">
        <v>0.24906286847553813</v>
      </c>
      <c r="M950" s="13975" t="n">
        <v>0.0023050865541986124</v>
      </c>
      <c r="N950" s="15124" t="n">
        <v>0.04222656147995422</v>
      </c>
      <c r="O950" s="16275" t="n">
        <v>0.03091231412756047</v>
      </c>
      <c r="P950" s="17488" t="n">
        <v>-0.013525770145337512</v>
      </c>
      <c r="Q950" s="18639" t="n">
        <v>-0.00703109917599507</v>
      </c>
      <c r="R950" s="19790" t="n">
        <v>-0.006136889308693089</v>
      </c>
      <c r="S950" s="20878" t="n">
        <v>0.0195215066535932</v>
      </c>
      <c r="T950" s="21966" t="n">
        <v>0.04348646333930979</v>
      </c>
      <c r="U950" s="23054" t="n">
        <v>0.44890996311366266</v>
      </c>
      <c r="V950" s="24142" t="n">
        <v>-0.020324458449548555</v>
      </c>
      <c r="W950" s="25228" t="n">
        <v>0.04267632456885774</v>
      </c>
      <c r="X950" t="n" s="26314">
        <v>-0.47624669309924483</v>
      </c>
      <c r="Y950" t="n" s="27463">
        <v>0.3279131644845909</v>
      </c>
      <c r="Z950" t="n" s="28614">
        <v>0.4990619886101707</v>
      </c>
      <c r="AA950" t="n" s="29825">
        <v>0.0</v>
      </c>
      <c r="AB950" t="n" s="31038">
        <v>0.0</v>
      </c>
      <c r="AC950" t="n" s="32251">
        <v>0.03215599908579921</v>
      </c>
      <c r="AD950" t="n" s="32726">
        <v>0.30395273657365096</v>
      </c>
      <c r="AE950" t="n" s="33201">
        <v>0.036051436735985</v>
      </c>
      <c r="AF950" t="n" s="33676">
        <v>0.13987006882898798</v>
      </c>
      <c r="AG950" t="n" s="34151">
        <v>0.08905330369464101</v>
      </c>
      <c r="AH950" t="n" s="34626">
        <v>-6.97010751082E-4</v>
      </c>
      <c r="AI950" t="n" s="35101">
        <v>0.007857368190445</v>
      </c>
      <c r="AJ950" t="n" s="35576">
        <v>0.39186503534842904</v>
      </c>
      <c r="AK950" t="n" s="36051">
        <v>0.046646704442237</v>
      </c>
      <c r="AL950" t="n" s="36526">
        <v>0.0</v>
      </c>
      <c r="AM950" t="n" s="37001">
        <v>0.025008425221552</v>
      </c>
      <c r="AN950" t="n" s="37476">
        <v>-0.472460201239979</v>
      </c>
      <c r="AO950" t="n" s="37951">
        <v>1.2673595514876832</v>
      </c>
      <c r="AP950" t="n" s="38426">
        <v>-0.7002116844428159</v>
      </c>
      <c r="AQ950" t="n" s="38901">
        <v>0.5671478670448673</v>
      </c>
      <c r="AR950" t="n" s="39376">
        <v>1.967571235930499</v>
      </c>
      <c r="AS950" t="n" s="39969">
        <v>0.0011678603785343245</v>
      </c>
      <c r="AT950" t="n" s="40562">
        <v>3.618699742976548E-5</v>
      </c>
      <c r="AU950" t="n" s="41155">
        <v>0.002065656866006771</v>
      </c>
      <c r="AV950" t="n" s="41748">
        <v>4.102582301453412E-4</v>
      </c>
      <c r="AW950" t="n" s="42341">
        <v>-1.5290408212416917E-5</v>
      </c>
      <c r="AX950" t="n" s="42934">
        <v>4.755977647851395E-4</v>
      </c>
      <c r="AY950" t="n" s="43527">
        <v>-3.935271269277054E-6</v>
      </c>
      <c r="AZ950" t="n" s="44120">
        <v>0.002548439990516405</v>
      </c>
      <c r="BA950" t="n" s="44713">
        <v>-0.0018628503974395404</v>
      </c>
      <c r="BB950" t="n" s="45306">
        <v>3.737771138152214E-5</v>
      </c>
      <c r="BC950" t="n" s="45899">
        <v>6.721825631467759E-6</v>
      </c>
      <c r="BD950" t="n" s="46492">
        <v>-3.1665897048094755E-4</v>
      </c>
      <c r="BE950" t="n" s="47085">
        <v>-3.469667429732602E-4</v>
      </c>
      <c r="BF950" t="n" s="47678">
        <v>8.577489401653805E-4</v>
      </c>
      <c r="BG950" t="n" s="48271">
        <v>-1.885209381435778E-5</v>
      </c>
      <c r="BH950" t="n" s="48864">
        <v>0.0027535804526622808</v>
      </c>
      <c r="BI950" t="n" s="49457">
        <v>0.0019371721019504073</v>
      </c>
      <c r="BJ950" t="s" s="49932">
        <v>2560</v>
      </c>
      <c r="BK950" t="s" s="50407">
        <v>2565</v>
      </c>
      <c r="BL950" t="n" s="50882">
        <v>0.10526856034994125</v>
      </c>
      <c r="BM950" t="s" s="51357">
        <v>2579</v>
      </c>
      <c r="BN950" t="s" s="51832">
        <v>2565</v>
      </c>
      <c r="BO950" t="n" s="52307">
        <v>-0.01538905780762434</v>
      </c>
    </row>
    <row r="951" spans="1:23" x14ac:dyDescent="0.25">
      <c r="A951" s="116" t="str">
        <f>IF(ISBLANK(TBL_DATA[[#This Row],[Row.names]]), "",   DATE(YEAR(TBL_DATA[[#This Row],[Row.names]]), MONTH(TBL_DATA[[#This Row],[Row.names]]), DAY(TBL_DATA[[#This Row],[Row.names]])))</f>
        <v/>
      </c>
      <c r="B951" s="1135" t="s">
        <v>1078</v>
      </c>
      <c r="C951" s="2348" t="s">
        <v>2291</v>
      </c>
      <c r="D951" s="3561" t="n">
        <v>-0.004326566904482149</v>
      </c>
      <c r="E951" s="4774" t="n">
        <v>0.2217505299363376</v>
      </c>
      <c r="F951" s="5925" t="n">
        <v>-0.04420468892404572</v>
      </c>
      <c r="G951" s="7076" t="n">
        <v>0.11769506798942901</v>
      </c>
      <c r="H951" s="8227" t="n">
        <v>0.11020243232715822</v>
      </c>
      <c r="I951" s="9378" t="n">
        <v>0.002541557972417528</v>
      </c>
      <c r="J951" s="10529" t="n">
        <v>-0.09832407606081306</v>
      </c>
      <c r="K951" s="11678" t="n">
        <v>0.48572334727555067</v>
      </c>
      <c r="L951" s="12827" t="n">
        <v>0.23947891646114414</v>
      </c>
      <c r="M951" s="13976" t="n">
        <v>0.00234968715284894</v>
      </c>
      <c r="N951" s="15125" t="n">
        <v>0.04277151992599284</v>
      </c>
      <c r="O951" s="16276" t="n">
        <v>0.032100590172718255</v>
      </c>
      <c r="P951" s="17489" t="n">
        <v>-0.0177938169003512</v>
      </c>
      <c r="Q951" s="18640" t="n">
        <v>-0.007231303765880965</v>
      </c>
      <c r="R951" s="19791" t="n">
        <v>-0.006325553597814769</v>
      </c>
      <c r="S951" s="20879" t="n">
        <v>0.012698833004321619</v>
      </c>
      <c r="T951" s="21967" t="n">
        <v>0.04400364545018358</v>
      </c>
      <c r="U951" s="23055" t="n">
        <v>0.28858593133375593</v>
      </c>
      <c r="V951" s="24143" t="n">
        <v>-0.024851720863082294</v>
      </c>
      <c r="W951" s="25229" t="n">
        <v>0.04305639185760302</v>
      </c>
      <c r="X951" t="n" s="26315">
        <v>-0.5771900475374809</v>
      </c>
      <c r="Y951" t="n" s="27464">
        <v>0.3319675169759207</v>
      </c>
      <c r="Z951" t="n" s="28615">
        <v>0.4893658309088857</v>
      </c>
      <c r="AA951" t="n" s="29826">
        <v>0.0</v>
      </c>
      <c r="AB951" t="n" s="31039">
        <v>0.0</v>
      </c>
      <c r="AC951" t="n" s="32252">
        <v>0.041288787385124245</v>
      </c>
      <c r="AD951" t="n" s="32727">
        <v>0.300585651779995</v>
      </c>
      <c r="AE951" t="n" s="33202">
        <v>0.036557755392362</v>
      </c>
      <c r="AF951" t="n" s="33677">
        <v>0.140725158581226</v>
      </c>
      <c r="AG951" t="n" s="34152">
        <v>0.091334994290347</v>
      </c>
      <c r="AH951" t="n" s="34627">
        <v>-7.00266358404E-4</v>
      </c>
      <c r="AI951" t="n" s="35102">
        <v>0.0077280870587910005</v>
      </c>
      <c r="AJ951" t="n" s="35577">
        <v>0.38921347671936296</v>
      </c>
      <c r="AK951" t="n" s="36052">
        <v>0.040654999891903</v>
      </c>
      <c r="AL951" t="n" s="36527">
        <v>0.0</v>
      </c>
      <c r="AM951" t="n" s="37002">
        <v>0.02507730593765</v>
      </c>
      <c r="AN951" t="n" s="37477">
        <v>-0.43388285853525</v>
      </c>
      <c r="AO951" t="n" s="37952">
        <v>1.2460096525354076</v>
      </c>
      <c r="AP951" t="n" s="38427">
        <v>-0.648715347777425</v>
      </c>
      <c r="AQ951" t="n" s="38902">
        <v>0.5972943047579826</v>
      </c>
      <c r="AR951" t="n" s="39377">
        <v>1.8947250003128326</v>
      </c>
      <c r="AS951" t="n" s="39970">
        <v>0.0012561696937684313</v>
      </c>
      <c r="AT951" t="n" s="40563">
        <v>2.9167635591480147E-5</v>
      </c>
      <c r="AU951" t="n" s="41156">
        <v>0.0021227490069761533</v>
      </c>
      <c r="AV951" t="n" s="41749">
        <v>3.8210952166828485E-4</v>
      </c>
      <c r="AW951" t="n" s="42342">
        <v>-1.437433824371501E-5</v>
      </c>
      <c r="AX951" t="n" s="42935">
        <v>4.8769506430126224E-4</v>
      </c>
      <c r="AY951" t="n" s="43528">
        <v>-2.561909492493781E-6</v>
      </c>
      <c r="AZ951" t="n" s="44121">
        <v>0.0026553108236657993</v>
      </c>
      <c r="BA951" t="n" s="44714">
        <v>-0.0019203897186674476</v>
      </c>
      <c r="BB951" t="n" s="45307">
        <v>5.836393007777702E-5</v>
      </c>
      <c r="BC951" t="n" s="45900">
        <v>7.9252466376428E-6</v>
      </c>
      <c r="BD951" t="n" s="46493">
        <v>-3.160078754810495E-4</v>
      </c>
      <c r="BE951" t="n" s="47086">
        <v>-3.456001466150151E-4</v>
      </c>
      <c r="BF951" t="n" s="47679">
        <v>8.615895779697028E-4</v>
      </c>
      <c r="BG951" t="n" s="48272">
        <v>2.2312237974696008E-4</v>
      </c>
      <c r="BH951" t="n" s="48865">
        <v>0.002298001868804068</v>
      </c>
      <c r="BI951" t="n" s="49458">
        <v>0.0023410591518585096</v>
      </c>
      <c r="BJ951" t="s" s="49933">
        <v>2560</v>
      </c>
      <c r="BK951" t="s" s="50408">
        <v>2565</v>
      </c>
      <c r="BL951" t="n" s="50883">
        <v>0.10317216068506241</v>
      </c>
      <c r="BM951" t="s" s="51358">
        <v>2579</v>
      </c>
      <c r="BN951" t="s" s="51833">
        <v>2565</v>
      </c>
      <c r="BO951" t="n" s="52308">
        <v>-0.015243501402437687</v>
      </c>
    </row>
    <row r="952" spans="1:23" x14ac:dyDescent="0.25">
      <c r="A952" s="116" t="str">
        <f>IF(ISBLANK(TBL_DATA[[#This Row],[Row.names]]), "",   DATE(YEAR(TBL_DATA[[#This Row],[Row.names]]), MONTH(TBL_DATA[[#This Row],[Row.names]]), DAY(TBL_DATA[[#This Row],[Row.names]])))</f>
        <v/>
      </c>
      <c r="B952" s="1136" t="s">
        <v>1079</v>
      </c>
      <c r="C952" s="2349" t="s">
        <v>2292</v>
      </c>
      <c r="D952" s="3562" t="n">
        <v>-0.003630002027477565</v>
      </c>
      <c r="E952" s="4775" t="n">
        <v>0.2173155730355969</v>
      </c>
      <c r="F952" s="5926" t="n">
        <v>-0.058866328430651205</v>
      </c>
      <c r="G952" s="7077" t="n">
        <v>0.12106115952071306</v>
      </c>
      <c r="H952" s="8228" t="n">
        <v>0.1143784542026937</v>
      </c>
      <c r="I952" s="9379" t="n">
        <v>0.0025664666678932697</v>
      </c>
      <c r="J952" s="10530" t="n">
        <v>-0.11303084466310909</v>
      </c>
      <c r="K952" s="11679" t="n">
        <v>0.48408536171753386</v>
      </c>
      <c r="L952" s="12828" t="n">
        <v>0.23182943949979692</v>
      </c>
      <c r="M952" s="13977" t="n">
        <v>0.0023902337313941886</v>
      </c>
      <c r="N952" s="15126" t="n">
        <v>0.04329241488222846</v>
      </c>
      <c r="O952" s="16277" t="n">
        <v>0.03291132857109814</v>
      </c>
      <c r="P952" s="17490" t="n">
        <v>-0.02135922733640394</v>
      </c>
      <c r="Q952" s="18641" t="n">
        <v>-0.007390240322953519</v>
      </c>
      <c r="R952" s="19792" t="n">
        <v>-0.006473459434095274</v>
      </c>
      <c r="S952" s="20880" t="n">
        <v>-0.00325579715248947</v>
      </c>
      <c r="T952" s="21968" t="n">
        <v>0.0433521618249558</v>
      </c>
      <c r="U952" s="23056" t="n">
        <v>-0.07510114871861502</v>
      </c>
      <c r="V952" s="24144" t="n">
        <v>-0.04052899800094223</v>
      </c>
      <c r="W952" s="25230" t="n">
        <v>0.042644711586895784</v>
      </c>
      <c r="X952" t="n" s="26316">
        <v>-0.9503874335826511</v>
      </c>
      <c r="Y952" t="n" s="27465">
        <v>0.33819883826337094</v>
      </c>
      <c r="Z952" t="n" s="28616">
        <v>0.4814866971161269</v>
      </c>
      <c r="AA952" t="n" s="29827">
        <v>0.0</v>
      </c>
      <c r="AB952" t="n" s="31040">
        <v>0.0</v>
      </c>
      <c r="AC952" t="n" s="32253">
        <v>0.044560434448864344</v>
      </c>
      <c r="AD952" t="n" s="32728">
        <v>0.280112883642692</v>
      </c>
      <c r="AE952" t="n" s="33203">
        <v>0.036555216686372995</v>
      </c>
      <c r="AF952" t="n" s="33678">
        <v>0.1387113842125</v>
      </c>
      <c r="AG952" t="n" s="34153">
        <v>0.094696874187447</v>
      </c>
      <c r="AH952" t="n" s="34628">
        <v>0.0042205285866339995</v>
      </c>
      <c r="AI952" t="n" s="35103">
        <v>0.006837347664478</v>
      </c>
      <c r="AJ952" t="n" s="35578">
        <v>0.38499368970010206</v>
      </c>
      <c r="AK952" t="n" s="36053">
        <v>0.039344898733022</v>
      </c>
      <c r="AL952" t="n" s="36528">
        <v>0.0</v>
      </c>
      <c r="AM952" t="n" s="37003">
        <v>0.025369495459193</v>
      </c>
      <c r="AN952" t="n" s="37478">
        <v>-0.44377120667977904</v>
      </c>
      <c r="AO952" t="n" s="37953">
        <v>1.2541783777177418</v>
      </c>
      <c r="AP952" t="n" s="38428">
        <v>-0.6871072655250801</v>
      </c>
      <c r="AQ952" t="n" s="38903">
        <v>0.5670711121926617</v>
      </c>
      <c r="AR952" t="n" s="39378">
        <v>1.9412856432428218</v>
      </c>
      <c r="AS952" t="n" s="39971">
        <v>0.001235000075002295</v>
      </c>
      <c r="AT952" t="n" s="40564">
        <v>4.091192266713219E-5</v>
      </c>
      <c r="AU952" t="n" s="41157">
        <v>0.0020525940936901325</v>
      </c>
      <c r="AV952" t="n" s="41750">
        <v>3.620607143935195E-4</v>
      </c>
      <c r="AW952" t="n" s="42343">
        <v>-1.3789307134607926E-5</v>
      </c>
      <c r="AX952" t="n" s="42936">
        <v>4.550645001833529E-4</v>
      </c>
      <c r="AY952" t="n" s="43529">
        <v>-6.04803438558276E-6</v>
      </c>
      <c r="AZ952" t="n" s="44122">
        <v>0.0025938061688630374</v>
      </c>
      <c r="BA952" t="n" s="44715">
        <v>-0.0018567190613691619</v>
      </c>
      <c r="BB952" t="n" s="45308">
        <v>5.805200994508845E-5</v>
      </c>
      <c r="BC952" t="n" s="45901">
        <v>8.123024473435348E-6</v>
      </c>
      <c r="BD952" t="n" s="46494">
        <v>-2.933923903913946E-4</v>
      </c>
      <c r="BE952" t="n" s="47087">
        <v>-3.501777958809952E-4</v>
      </c>
      <c r="BF952" t="n" s="47680">
        <v>8.523630857946769E-4</v>
      </c>
      <c r="BG952" t="n" s="48273">
        <v>2.174001993459975E-4</v>
      </c>
      <c r="BH952" t="n" s="48866">
        <v>0.0022063366339279784</v>
      </c>
      <c r="BI952" t="n" s="49459">
        <v>0.0022965263735323788</v>
      </c>
      <c r="BJ952" t="s" s="49934">
        <v>2560</v>
      </c>
      <c r="BK952" t="s" s="50409">
        <v>2565</v>
      </c>
      <c r="BL952" t="n" s="50884">
        <v>0.10190805047750473</v>
      </c>
      <c r="BM952" t="s" s="51359">
        <v>2579</v>
      </c>
      <c r="BN952" t="s" s="51834">
        <v>2565</v>
      </c>
      <c r="BO952" t="n" s="52309">
        <v>-0.015317249111831188</v>
      </c>
    </row>
    <row r="953" spans="1:23" x14ac:dyDescent="0.25">
      <c r="A953" s="116" t="str">
        <f>IF(ISBLANK(TBL_DATA[[#This Row],[Row.names]]), "",   DATE(YEAR(TBL_DATA[[#This Row],[Row.names]]), MONTH(TBL_DATA[[#This Row],[Row.names]]), DAY(TBL_DATA[[#This Row],[Row.names]])))</f>
        <v/>
      </c>
      <c r="B953" s="1137" t="s">
        <v>1080</v>
      </c>
      <c r="C953" s="2350" t="s">
        <v>2293</v>
      </c>
      <c r="D953" s="3563" t="n">
        <v>1.4911594635096085E-4</v>
      </c>
      <c r="E953" s="4776" t="n">
        <v>0.21749709419927798</v>
      </c>
      <c r="F953" s="5927" t="n">
        <v>-0.06815606394062634</v>
      </c>
      <c r="G953" s="7078" t="n">
        <v>0.12981848399487603</v>
      </c>
      <c r="H953" s="8229" t="n">
        <v>0.1245411410701428</v>
      </c>
      <c r="I953" s="9380" t="n">
        <v>0.0025515077584154834</v>
      </c>
      <c r="J953" s="10531" t="n">
        <v>-0.11647003088740093</v>
      </c>
      <c r="K953" s="11680" t="n">
        <v>0.4916543004221815</v>
      </c>
      <c r="L953" s="12829" t="n">
        <v>0.23620028708594412</v>
      </c>
      <c r="M953" s="13978" t="n">
        <v>0.0023832454235967974</v>
      </c>
      <c r="N953" s="15127" t="n">
        <v>0.043289173362973596</v>
      </c>
      <c r="O953" s="16278" t="n">
        <v>0.03291132857109814</v>
      </c>
      <c r="P953" s="17491" t="n">
        <v>-0.02121329639145042</v>
      </c>
      <c r="Q953" s="18642" t="n">
        <v>-0.007391159887132648</v>
      </c>
      <c r="R953" s="19793" t="n">
        <v>-0.006474447642236903</v>
      </c>
      <c r="S953" s="20881" t="n">
        <v>0.001451074167263755</v>
      </c>
      <c r="T953" s="21969" t="n">
        <v>0.043138920948873734</v>
      </c>
      <c r="U953" s="23057" t="n">
        <v>0.03363723837653476</v>
      </c>
      <c r="V953" s="24145" t="n">
        <v>-0.034428303423328255</v>
      </c>
      <c r="W953" s="25231" t="n">
        <v>0.04256505124972634</v>
      </c>
      <c r="X953" t="n" s="26317">
        <v>-0.8088397032894351</v>
      </c>
      <c r="Y953" t="n" s="27466">
        <v>0.35290386944625995</v>
      </c>
      <c r="Z953" t="n" s="28617">
        <v>0.4860044105622335</v>
      </c>
      <c r="AA953" t="n" s="29828">
        <v>0.0</v>
      </c>
      <c r="AB953" t="n" s="31041">
        <v>0.0</v>
      </c>
      <c r="AC953" t="n" s="32254">
        <v>0.046109014008700946</v>
      </c>
      <c r="AD953" t="n" s="32729">
        <v>0.28551261536722294</v>
      </c>
      <c r="AE953" t="n" s="33204">
        <v>0.040896020089942996</v>
      </c>
      <c r="AF953" t="n" s="33679">
        <v>0.13851079936283098</v>
      </c>
      <c r="AG953" t="n" s="34154">
        <v>0.10389052397526</v>
      </c>
      <c r="AH953" t="n" s="34629">
        <v>-7.03527660525E-4</v>
      </c>
      <c r="AI953" t="n" s="35104">
        <v>0.006926868132142</v>
      </c>
      <c r="AJ953" t="n" s="35579">
        <v>0.3788267867056</v>
      </c>
      <c r="AK953" t="n" s="36054">
        <v>0.039008233463258</v>
      </c>
      <c r="AL953" t="n" s="36529">
        <v>0.0</v>
      </c>
      <c r="AM953" t="n" s="37004">
        <v>0.025317648672282</v>
      </c>
      <c r="AN953" t="n" s="37479">
        <v>-0.4433278350275379</v>
      </c>
      <c r="AO953" t="n" s="37954">
        <v>1.2472809091368777</v>
      </c>
      <c r="AP953" t="n" s="38429">
        <v>-0.672422776056402</v>
      </c>
      <c r="AQ953" t="n" s="38904">
        <v>0.5748581330804757</v>
      </c>
      <c r="AR953" t="n" s="39379">
        <v>1.9197036851932796</v>
      </c>
      <c r="AS953" t="n" s="39972">
        <v>0.001206799902108892</v>
      </c>
      <c r="AT953" t="n" s="40565">
        <v>1.924540912319476E-5</v>
      </c>
      <c r="AU953" t="n" s="41158">
        <v>0.0020134795839197883</v>
      </c>
      <c r="AV953" t="n" s="41751">
        <v>3.4223553981872946E-4</v>
      </c>
      <c r="AW953" t="n" s="42344">
        <v>-1.2023020564030113E-5</v>
      </c>
      <c r="AX953" t="n" s="42937">
        <v>4.630557827123892E-4</v>
      </c>
      <c r="AY953" t="n" s="43530">
        <v>-3.0163020266652836E-6</v>
      </c>
      <c r="AZ953" t="n" s="44123">
        <v>0.002560131512163284</v>
      </c>
      <c r="BA953" t="n" s="44716">
        <v>-0.001823349104937527</v>
      </c>
      <c r="BB953" t="n" s="45309">
        <v>4.964950805052351E-5</v>
      </c>
      <c r="BC953" t="n" s="45902">
        <v>7.111471769456728E-6</v>
      </c>
      <c r="BD953" t="n" s="46495">
        <v>-2.715575490160434E-4</v>
      </c>
      <c r="BE953" t="n" s="47088">
        <v>-3.557351225609502E-4</v>
      </c>
      <c r="BF953" t="n" s="47681">
        <v>8.146992258019662E-4</v>
      </c>
      <c r="BG953" t="n" s="48274">
        <v>2.145167411129276E-4</v>
      </c>
      <c r="BH953" t="n" s="48867">
        <v>0.0021451484609118407</v>
      </c>
      <c r="BI953" t="n" s="49460">
        <v>0.0022762485258882954</v>
      </c>
      <c r="BJ953" t="s" s="49935">
        <v>2560</v>
      </c>
      <c r="BK953" t="s" s="50410">
        <v>2565</v>
      </c>
      <c r="BL953" t="n" s="50885">
        <v>0.10190429538488388</v>
      </c>
      <c r="BM953" t="s" s="51360">
        <v>2579</v>
      </c>
      <c r="BN953" t="s" s="51835">
        <v>2565</v>
      </c>
      <c r="BO953" t="n" s="52310">
        <v>-0.015324130654335022</v>
      </c>
    </row>
    <row r="954" spans="1:23" x14ac:dyDescent="0.25">
      <c r="A954" s="116" t="str">
        <f>IF(ISBLANK(TBL_DATA[[#This Row],[Row.names]]), "",   DATE(YEAR(TBL_DATA[[#This Row],[Row.names]]), MONTH(TBL_DATA[[#This Row],[Row.names]]), DAY(TBL_DATA[[#This Row],[Row.names]])))</f>
        <v/>
      </c>
      <c r="B954" s="1138" t="s">
        <v>1081</v>
      </c>
      <c r="C954" s="2351" t="s">
        <v>2294</v>
      </c>
      <c r="D954" s="3564" t="n">
        <v>0.0046545070042022275</v>
      </c>
      <c r="E954" s="4777" t="n">
        <v>0.2231639429518244</v>
      </c>
      <c r="F954" s="5928" t="n">
        <v>-0.06209207622648605</v>
      </c>
      <c r="G954" s="7079" t="n">
        <v>0.1370937764253193</v>
      </c>
      <c r="H954" s="8230" t="n">
        <v>0.1257467465633116</v>
      </c>
      <c r="I954" s="9381" t="n">
        <v>0.0026068202743582077</v>
      </c>
      <c r="J954" s="10532" t="n">
        <v>-0.10768944863750096</v>
      </c>
      <c r="K954" s="11681" t="n">
        <v>0.49152251804952735</v>
      </c>
      <c r="L954" s="12830" t="n">
        <v>0.2201008908221451</v>
      </c>
      <c r="M954" s="13979" t="n">
        <v>0.002462133932891494</v>
      </c>
      <c r="N954" s="15128" t="n">
        <v>0.044258096546190874</v>
      </c>
      <c r="O954" s="16279" t="n">
        <v>0.03291132857109814</v>
      </c>
      <c r="P954" s="17492" t="n">
        <v>-0.01665752682388444</v>
      </c>
      <c r="Q954" s="18643" t="n">
        <v>-0.007500063229984606</v>
      </c>
      <c r="R954" s="19794" t="n">
        <v>-0.006562832604223257</v>
      </c>
      <c r="S954" s="20882" t="n">
        <v>0.010119817614888005</v>
      </c>
      <c r="T954" s="21970" t="n">
        <v>0.043781993417816537</v>
      </c>
      <c r="U954" s="23058" t="n">
        <v>0.23114108849072804</v>
      </c>
      <c r="V954" s="24146" t="n">
        <v>-0.02603620627186065</v>
      </c>
      <c r="W954" s="25232" t="n">
        <v>0.04328249673106747</v>
      </c>
      <c r="X954" t="n" s="26318">
        <v>-0.6015412288628971</v>
      </c>
      <c r="Y954" t="n" s="27467">
        <v>0.35460787718734016</v>
      </c>
      <c r="Z954" t="n" s="28618">
        <v>0.46914911363248374</v>
      </c>
      <c r="AA954" t="n" s="29829">
        <v>0.0</v>
      </c>
      <c r="AB954" t="n" s="31042">
        <v>0.0</v>
      </c>
      <c r="AC954" t="n" s="32255">
        <v>0.04422745059905898</v>
      </c>
      <c r="AD954" t="n" s="32730">
        <v>0.288680026848586</v>
      </c>
      <c r="AE954" t="n" s="33205">
        <v>0.040516758273624</v>
      </c>
      <c r="AF954" t="n" s="33680">
        <v>0.140816437035891</v>
      </c>
      <c r="AG954" t="n" s="34155">
        <v>0.10436316794257099</v>
      </c>
      <c r="AH954" t="n" s="34630">
        <v>5.573241124200001E-4</v>
      </c>
      <c r="AI954" t="n" s="35105">
        <v>0.004422459148664</v>
      </c>
      <c r="AJ954" t="n" s="35580">
        <v>0.388533695296752</v>
      </c>
      <c r="AK954" t="n" s="36055">
        <v>0.033236432554323</v>
      </c>
      <c r="AL954" t="n" s="36530">
        <v>0.0</v>
      </c>
      <c r="AM954" t="n" s="37005">
        <v>0.025351484295495</v>
      </c>
      <c r="AN954" t="n" s="37480">
        <v>-0.4557162800757059</v>
      </c>
      <c r="AO954" t="n" s="37955">
        <v>1.2640513754971667</v>
      </c>
      <c r="AP954" t="n" s="38430">
        <v>-0.6932898700645469</v>
      </c>
      <c r="AQ954" t="n" s="38905">
        <v>0.5707615054326198</v>
      </c>
      <c r="AR954" t="n" s="39380">
        <v>1.9573412455617136</v>
      </c>
      <c r="AS954" t="n" s="39973">
        <v>0.0011470052921623056</v>
      </c>
      <c r="AT954" t="n" s="40566">
        <v>-1.2101486262563236E-4</v>
      </c>
      <c r="AU954" t="n" s="41159">
        <v>0.0019048559538252315</v>
      </c>
      <c r="AV954" t="n" s="41752">
        <v>3.261582908520111E-4</v>
      </c>
      <c r="AW954" t="n" s="42345">
        <v>-1.2951798343808803E-5</v>
      </c>
      <c r="AX954" t="n" s="42938">
        <v>4.553708665576914E-4</v>
      </c>
      <c r="AY954" t="n" s="43531">
        <v>-3.0648509735286624E-7</v>
      </c>
      <c r="AZ954" t="n" s="44124">
        <v>0.0026419034075092817</v>
      </c>
      <c r="BA954" t="n" s="44717">
        <v>-0.0016805643306260583</v>
      </c>
      <c r="BB954" t="n" s="45310">
        <v>5.291097707149389E-5</v>
      </c>
      <c r="BC954" t="n" s="45903">
        <v>6.142954730415524E-6</v>
      </c>
      <c r="BD954" t="n" s="46496">
        <v>-2.5310410931902094E-4</v>
      </c>
      <c r="BE954" t="n" s="47089">
        <v>-3.33985903046802E-4</v>
      </c>
      <c r="BF954" t="n" s="47682">
        <v>7.856375418689361E-4</v>
      </c>
      <c r="BG954" t="n" s="48275">
        <v>1.8783652695696692E-4</v>
      </c>
      <c r="BH954" t="n" s="48868">
        <v>0.0021027546555300665</v>
      </c>
      <c r="BI954" t="n" s="49461">
        <v>0.0022303715540254333</v>
      </c>
      <c r="BJ954" t="s" s="49936">
        <v>2560</v>
      </c>
      <c r="BK954" t="s" s="50411">
        <v>2565</v>
      </c>
      <c r="BL954" t="n" s="50886">
        <v>0.1012120172381401</v>
      </c>
      <c r="BM954" t="s" s="51361">
        <v>2581</v>
      </c>
      <c r="BN954" t="s" s="51836">
        <v>2565</v>
      </c>
      <c r="BO954" t="n" s="52311">
        <v>-0.015712328255176544</v>
      </c>
    </row>
    <row r="955" spans="1:23" x14ac:dyDescent="0.25">
      <c r="A955" s="116" t="str">
        <f>IF(ISBLANK(TBL_DATA[[#This Row],[Row.names]]), "",   DATE(YEAR(TBL_DATA[[#This Row],[Row.names]]), MONTH(TBL_DATA[[#This Row],[Row.names]]), DAY(TBL_DATA[[#This Row],[Row.names]])))</f>
        <v/>
      </c>
      <c r="B955" s="1139" t="s">
        <v>1082</v>
      </c>
      <c r="C955" s="2352" t="s">
        <v>2295</v>
      </c>
      <c r="D955" s="3565" t="n">
        <v>0.0019747554374326365</v>
      </c>
      <c r="E955" s="4778" t="n">
        <v>0.22557939259903992</v>
      </c>
      <c r="F955" s="5929" t="n">
        <v>-0.061031810908347195</v>
      </c>
      <c r="G955" s="7080" t="n">
        <v>0.11362466152036588</v>
      </c>
      <c r="H955" s="8231" t="n">
        <v>0.0922252281409648</v>
      </c>
      <c r="I955" s="9382" t="n">
        <v>0.002586351999968379</v>
      </c>
      <c r="J955" s="10533" t="n">
        <v>-0.10545248700706567</v>
      </c>
      <c r="K955" s="11682" t="n">
        <v>0.4477543525936215</v>
      </c>
      <c r="L955" s="12831" t="n">
        <v>0.19838179069484813</v>
      </c>
      <c r="M955" s="13980" t="n">
        <v>0.0024304257849732465</v>
      </c>
      <c r="N955" s="15129" t="n">
        <v>0.043092217926956826</v>
      </c>
      <c r="O955" s="16280" t="n">
        <v>0.03291132857109814</v>
      </c>
      <c r="P955" s="17493" t="n">
        <v>-0.014715665928121568</v>
      </c>
      <c r="Q955" s="18644" t="n">
        <v>-0.0073584218856716475</v>
      </c>
      <c r="R955" s="19795" t="n">
        <v>-0.006445880463313478</v>
      </c>
      <c r="S955" s="20883" t="n">
        <v>0.022595593665641456</v>
      </c>
      <c r="T955" s="21971" t="n">
        <v>0.0441115383846295</v>
      </c>
      <c r="U955" s="23059" t="n">
        <v>0.5122377158697056</v>
      </c>
      <c r="V955" s="24147" t="n">
        <v>-0.012306527927321675</v>
      </c>
      <c r="W955" s="25233" t="n">
        <v>0.04340200721670285</v>
      </c>
      <c r="X955" t="n" s="26319">
        <v>-0.283547437469335</v>
      </c>
      <c r="Y955" t="n" s="27468">
        <v>0.3036860684011777</v>
      </c>
      <c r="Z955" t="n" s="28619">
        <v>0.44540070800892106</v>
      </c>
      <c r="AA955" t="n" s="29830">
        <v>0.0</v>
      </c>
      <c r="AB955" t="n" s="31043">
        <v>0.0</v>
      </c>
      <c r="AC955" t="n" s="32256">
        <v>0.046856395652910325</v>
      </c>
      <c r="AD955" t="n" s="32731">
        <v>0.2789985936811191</v>
      </c>
      <c r="AE955" t="n" s="33206">
        <v>0.039607487361115995</v>
      </c>
      <c r="AF955" t="n" s="33681">
        <v>0.15403656494172</v>
      </c>
      <c r="AG955" t="n" s="34156">
        <v>0.10280538037196099</v>
      </c>
      <c r="AH955" t="n" s="34631">
        <v>3.5864905766700003E-4</v>
      </c>
      <c r="AI955" t="n" s="35106">
        <v>0.008051317441769</v>
      </c>
      <c r="AJ955" t="n" s="35581">
        <v>0.39241583191870905</v>
      </c>
      <c r="AK955" t="n" s="36056">
        <v>0.032077137316808</v>
      </c>
      <c r="AL955" t="n" s="36531">
        <v>0.0</v>
      </c>
      <c r="AM955" t="n" s="37006">
        <v>0.025404715529893</v>
      </c>
      <c r="AN955" t="n" s="37481">
        <v>-0.4664396717471259</v>
      </c>
      <c r="AO955" t="n" s="37956">
        <v>1.298999993040764</v>
      </c>
      <c r="AP955" t="n" s="38431">
        <v>-0.7316839871671281</v>
      </c>
      <c r="AQ955" t="n" s="38906">
        <v>0.567316005873636</v>
      </c>
      <c r="AR955" t="n" s="39381">
        <v>2.0306839802078924</v>
      </c>
      <c r="AS955" t="n" s="39974">
        <v>0.00158009290514605</v>
      </c>
      <c r="AT955" t="n" s="40567">
        <v>-7.31691120326554E-5</v>
      </c>
      <c r="AU955" t="n" s="41160">
        <v>0.001387845011334127</v>
      </c>
      <c r="AV955" t="n" s="41753">
        <v>3.148618010774438E-4</v>
      </c>
      <c r="AW955" t="n" s="42346">
        <v>-1.533727488533639E-5</v>
      </c>
      <c r="AX955" t="n" s="42939">
        <v>4.255023042724628E-4</v>
      </c>
      <c r="AY955" t="n" s="43532">
        <v>1.4778241914355139E-6</v>
      </c>
      <c r="AZ955" t="n" s="44125">
        <v>0.0027893519788939132</v>
      </c>
      <c r="BA955" t="n" s="44718">
        <v>-0.0017219782673278808</v>
      </c>
      <c r="BB955" t="n" s="45311">
        <v>5.856795479234366E-5</v>
      </c>
      <c r="BC955" t="n" s="45904">
        <v>4.358890047240628E-6</v>
      </c>
      <c r="BD955" t="n" s="46497">
        <v>5.318396278012923E-6</v>
      </c>
      <c r="BE955" t="n" s="47090">
        <v>-4.000918319782593E-4</v>
      </c>
      <c r="BF955" t="n" s="47683">
        <v>5.838026193312957E-4</v>
      </c>
      <c r="BG955" t="n" s="48276">
        <v>4.0505448549583387E-4</v>
      </c>
      <c r="BH955" t="n" s="48869">
        <v>0.0020158281625303593</v>
      </c>
      <c r="BI955" t="n" s="49462">
        <v>0.002141662183851902</v>
      </c>
      <c r="BJ955" t="s" s="49937">
        <v>2560</v>
      </c>
      <c r="BK955" t="s" s="50412">
        <v>2565</v>
      </c>
      <c r="BL955" t="n" s="50887">
        <v>0.09868074953556061</v>
      </c>
      <c r="BM955" t="s" s="51362">
        <v>2581</v>
      </c>
      <c r="BN955" t="s" s="51837">
        <v>2565</v>
      </c>
      <c r="BO955" t="n" s="52312">
        <v>-0.01638040877878666</v>
      </c>
    </row>
    <row r="956" spans="1:23" x14ac:dyDescent="0.25">
      <c r="A956" s="116" t="str">
        <f>IF(ISBLANK(TBL_DATA[[#This Row],[Row.names]]), "",   DATE(YEAR(TBL_DATA[[#This Row],[Row.names]]), MONTH(TBL_DATA[[#This Row],[Row.names]]), DAY(TBL_DATA[[#This Row],[Row.names]])))</f>
        <v/>
      </c>
      <c r="B956" s="1140" t="s">
        <v>1083</v>
      </c>
      <c r="C956" s="2353" t="s">
        <v>2296</v>
      </c>
      <c r="D956" s="3566" t="n">
        <v>-2.519775922909136E-4</v>
      </c>
      <c r="E956" s="4779" t="n">
        <v>0.22527057405453155</v>
      </c>
      <c r="F956" s="5930" t="n">
        <v>-0.04361161560232263</v>
      </c>
      <c r="G956" s="7081" t="n">
        <v>0.09040136792339018</v>
      </c>
      <c r="H956" s="8232" t="n">
        <v>0.06166087900298293</v>
      </c>
      <c r="I956" s="9383" t="n">
        <v>0.002524257169559205</v>
      </c>
      <c r="J956" s="10534" t="n">
        <v>-0.08634074901439226</v>
      </c>
      <c r="K956" s="11683" t="n">
        <v>0.4059203075592019</v>
      </c>
      <c r="L956" s="12832" t="n">
        <v>0.169516810431935</v>
      </c>
      <c r="M956" s="13981" t="n">
        <v>0.002374756635492969</v>
      </c>
      <c r="N956" s="15130" t="n">
        <v>0.04136699341993427</v>
      </c>
      <c r="O956" s="16281" t="n">
        <v>0.030552167919145452</v>
      </c>
      <c r="P956" s="17494" t="n">
        <v>-0.014963935502342873</v>
      </c>
      <c r="Q956" s="18645" t="n">
        <v>-0.006977883200774015</v>
      </c>
      <c r="R956" s="19796" t="n">
        <v>-0.006101875957932762</v>
      </c>
      <c r="S956" s="20884" t="n">
        <v>6.508612044886508E-4</v>
      </c>
      <c r="T956" s="21972" t="n">
        <v>0.04271644983326921</v>
      </c>
      <c r="U956" s="23060" t="n">
        <v>0.015236781310925684</v>
      </c>
      <c r="V956" s="24148" t="n">
        <v>-0.028956336784712877</v>
      </c>
      <c r="W956" s="25234" t="n">
        <v>0.042072147894605574</v>
      </c>
      <c r="X956" t="n" s="26320">
        <v>-0.6882543020444557</v>
      </c>
      <c r="Y956" t="n" s="27469">
        <v>0.24831608687916884</v>
      </c>
      <c r="Z956" t="n" s="28620">
        <v>0.41172419218687517</v>
      </c>
      <c r="AA956" t="n" s="29831">
        <v>0.0</v>
      </c>
      <c r="AB956" t="n" s="31044">
        <v>0.0</v>
      </c>
      <c r="AC956" t="n" s="32257">
        <v>0.045626274070747916</v>
      </c>
      <c r="AD956" t="n" s="32732">
        <v>0.27493019711467503</v>
      </c>
      <c r="AE956" t="n" s="33207">
        <v>0.04008530849818599</v>
      </c>
      <c r="AF956" t="n" s="33682">
        <v>0.15597087966070802</v>
      </c>
      <c r="AG956" t="n" s="34157">
        <v>0.10130298321654799</v>
      </c>
      <c r="AH956" t="n" s="34632">
        <v>-0.001590191917311</v>
      </c>
      <c r="AI956" t="n" s="35107">
        <v>0.011043146934483</v>
      </c>
      <c r="AJ956" t="n" s="35582">
        <v>0.38773849431583</v>
      </c>
      <c r="AK956" t="n" s="36057">
        <v>0.026124088852115004</v>
      </c>
      <c r="AL956" t="n" s="36532">
        <v>0.0</v>
      </c>
      <c r="AM956" t="n" s="37007">
        <v>0.025561834181325</v>
      </c>
      <c r="AN956" t="n" s="37482">
        <v>-0.43801040325641305</v>
      </c>
      <c r="AO956" t="n" s="37957">
        <v>1.2688574020714511</v>
      </c>
      <c r="AP956" t="n" s="38432">
        <v>-0.6857010644713051</v>
      </c>
      <c r="AQ956" t="n" s="38907">
        <v>0.5831563376001461</v>
      </c>
      <c r="AR956" t="n" s="39382">
        <v>1.9545584665427562</v>
      </c>
      <c r="AS956" t="n" s="39975">
        <v>0.0013841024091039494</v>
      </c>
      <c r="AT956" t="n" s="40568">
        <v>-1.132145311493913E-4</v>
      </c>
      <c r="AU956" t="n" s="41161">
        <v>0.0013051965075935347</v>
      </c>
      <c r="AV956" t="n" s="41754">
        <v>2.3005329843727704E-4</v>
      </c>
      <c r="AW956" t="n" s="42347">
        <v>-1.1859241844317699E-5</v>
      </c>
      <c r="AX956" t="n" s="42940">
        <v>3.9164080551679607E-4</v>
      </c>
      <c r="AY956" t="n" s="43533">
        <v>2.845707392266285E-6</v>
      </c>
      <c r="AZ956" t="n" s="44126">
        <v>0.0027846968576289138</v>
      </c>
      <c r="BA956" t="n" s="44719">
        <v>-0.0012853681833956394</v>
      </c>
      <c r="BB956" t="n" s="45312">
        <v>6.328651448761456E-5</v>
      </c>
      <c r="BC956" t="n" s="45905">
        <v>5.365027933135155E-6</v>
      </c>
      <c r="BD956" t="n" s="46498">
        <v>8.878479558259337E-5</v>
      </c>
      <c r="BE956" t="n" s="47091">
        <v>-2.1962030730855736E-4</v>
      </c>
      <c r="BF956" t="n" s="47684">
        <v>5.286963601973427E-4</v>
      </c>
      <c r="BG956" t="n" s="48277">
        <v>3.103744975848223E-5</v>
      </c>
      <c r="BH956" t="n" s="48870">
        <v>0.0018866290155256872</v>
      </c>
      <c r="BI956" t="n" s="49463">
        <v>0.0024412178579485914</v>
      </c>
      <c r="BJ956" t="s" s="49938">
        <v>2559</v>
      </c>
      <c r="BK956" t="s" s="50413">
        <v>2565</v>
      </c>
      <c r="BL956" t="n" s="50888">
        <v>0.10014370083808899</v>
      </c>
      <c r="BM956" t="s" s="51363">
        <v>2581</v>
      </c>
      <c r="BN956" t="s" s="51838">
        <v>2565</v>
      </c>
      <c r="BO956" t="n" s="52313">
        <v>-0.017118610441684723</v>
      </c>
    </row>
    <row r="957" spans="1:23" x14ac:dyDescent="0.25">
      <c r="A957" s="116" t="str">
        <f>IF(ISBLANK(TBL_DATA[[#This Row],[Row.names]]), "",   DATE(YEAR(TBL_DATA[[#This Row],[Row.names]]), MONTH(TBL_DATA[[#This Row],[Row.names]]), DAY(TBL_DATA[[#This Row],[Row.names]])))</f>
        <v/>
      </c>
      <c r="B957" s="1141" t="s">
        <v>1084</v>
      </c>
      <c r="C957" s="2354" t="s">
        <v>2297</v>
      </c>
      <c r="D957" s="3567" t="n">
        <v>-9.053193225908258E-4</v>
      </c>
      <c r="E957" s="4780" t="n">
        <v>0.22416131292843788</v>
      </c>
      <c r="F957" s="5931" t="n">
        <v>-0.03471191836374998</v>
      </c>
      <c r="G957" s="7082" t="n">
        <v>0.10627851633698335</v>
      </c>
      <c r="H957" s="8233" t="n">
        <v>0.08313332910623569</v>
      </c>
      <c r="I957" s="9384" t="n">
        <v>0.002469282880165813</v>
      </c>
      <c r="J957" s="10535" t="n">
        <v>-0.08023568138679937</v>
      </c>
      <c r="K957" s="11684" t="n">
        <v>0.3935536829244897</v>
      </c>
      <c r="L957" s="12833" t="n">
        <v>0.16348805426434332</v>
      </c>
      <c r="M957" s="13982" t="n">
        <v>0.002358597457558527</v>
      </c>
      <c r="N957" s="15131" t="n">
        <v>0.0409371894537493</v>
      </c>
      <c r="O957" s="16282" t="n">
        <v>0.029956085529802102</v>
      </c>
      <c r="P957" s="17495" t="n">
        <v>-0.015855707684981568</v>
      </c>
      <c r="Q957" s="18646" t="n">
        <v>-0.006870884341449257</v>
      </c>
      <c r="R957" s="19797" t="n">
        <v>-0.006003978833016347</v>
      </c>
      <c r="S957" s="20885" t="n">
        <v>-0.001258169094504713</v>
      </c>
      <c r="T957" s="21973" t="n">
        <v>0.042764932859742436</v>
      </c>
      <c r="U957" s="23061" t="n">
        <v>-0.029420579207529024</v>
      </c>
      <c r="V957" s="24149" t="n">
        <v>-0.03061309295880621</v>
      </c>
      <c r="W957" s="25235" t="n">
        <v>0.04214946615828736</v>
      </c>
      <c r="X957" t="n" s="26321">
        <v>-0.7262984741928247</v>
      </c>
      <c r="Y957" t="n" s="27470">
        <v>0.28832850900706236</v>
      </c>
      <c r="Z957" t="n" s="28621">
        <v>0.4043365606327769</v>
      </c>
      <c r="AA957" t="n" s="29832">
        <v>0.0</v>
      </c>
      <c r="AB957" t="n" s="31045">
        <v>0.0</v>
      </c>
      <c r="AC957" t="n" s="32258">
        <v>0.04381507743973245</v>
      </c>
      <c r="AD957" t="n" s="32733">
        <v>0.27852975775860106</v>
      </c>
      <c r="AE957" t="n" s="33208">
        <v>0.039858914954924995</v>
      </c>
      <c r="AF957" t="n" s="33683">
        <v>0.157661687605895</v>
      </c>
      <c r="AG957" t="n" s="34158">
        <v>0.103173207040461</v>
      </c>
      <c r="AH957" t="n" s="34633">
        <v>-0.001582449542175</v>
      </c>
      <c r="AI957" t="n" s="35108">
        <v>0.006199454888258</v>
      </c>
      <c r="AJ957" t="n" s="35583">
        <v>0.3901272221648361</v>
      </c>
      <c r="AK957" t="n" s="36058">
        <v>0.0258306240388</v>
      </c>
      <c r="AL957" t="n" s="36533">
        <v>0.0</v>
      </c>
      <c r="AM957" t="n" s="37008">
        <v>0.025199966674449</v>
      </c>
      <c r="AN957" t="n" s="37483">
        <v>-0.42066472669195</v>
      </c>
      <c r="AO957" t="n" s="37958">
        <v>1.2676405212060398</v>
      </c>
      <c r="AP957" t="n" s="38433">
        <v>-0.6633068623139402</v>
      </c>
      <c r="AQ957" t="n" s="38908">
        <v>0.6043336588920996</v>
      </c>
      <c r="AR957" t="n" s="39383">
        <v>1.93094738351998</v>
      </c>
      <c r="AS957" t="n" s="39976">
        <v>0.0014892011976525932</v>
      </c>
      <c r="AT957" t="n" s="40569">
        <v>-8.573638312386937E-5</v>
      </c>
      <c r="AU957" t="n" s="41162">
        <v>0.0012174567822495644</v>
      </c>
      <c r="AV957" t="n" s="41755">
        <v>2.54990483045409E-4</v>
      </c>
      <c r="AW957" t="n" s="42348">
        <v>-1.0987305957876178E-5</v>
      </c>
      <c r="AX957" t="n" s="42941">
        <v>3.9261412932339385E-4</v>
      </c>
      <c r="AY957" t="n" s="43534">
        <v>2.307720390390587E-5</v>
      </c>
      <c r="AZ957" t="n" s="44127">
        <v>0.0026469221367987645</v>
      </c>
      <c r="BA957" t="n" s="44720">
        <v>-0.0013312730452917432</v>
      </c>
      <c r="BB957" t="n" s="45313">
        <v>6.807564758692275E-5</v>
      </c>
      <c r="BC957" t="n" s="45906">
        <v>5.941957083157454E-6</v>
      </c>
      <c r="BD957" t="n" s="46499">
        <v>1.0891068060763895E-4</v>
      </c>
      <c r="BE957" t="n" s="47092">
        <v>-3.112243719487686E-4</v>
      </c>
      <c r="BF957" t="n" s="47685">
        <v>4.987913009870575E-4</v>
      </c>
      <c r="BG957" t="n" s="48278">
        <v>1.5948964081076737E-4</v>
      </c>
      <c r="BH957" t="n" s="48871">
        <v>0.0018643735652119848</v>
      </c>
      <c r="BI957" t="n" s="49464">
        <v>0.002349941987601543</v>
      </c>
      <c r="BJ957" t="s" s="49939">
        <v>2559</v>
      </c>
      <c r="BK957" t="s" s="50414">
        <v>2565</v>
      </c>
      <c r="BL957" t="n" s="50889">
        <v>0.10030464828014374</v>
      </c>
      <c r="BM957" t="s" s="51364">
        <v>2581</v>
      </c>
      <c r="BN957" t="s" s="51839">
        <v>2565</v>
      </c>
      <c r="BO957" t="n" s="52314">
        <v>-0.016400203108787537</v>
      </c>
    </row>
    <row r="958" spans="1:23" x14ac:dyDescent="0.25">
      <c r="A958" s="116" t="str">
        <f>IF(ISBLANK(TBL_DATA[[#This Row],[Row.names]]), "",   DATE(YEAR(TBL_DATA[[#This Row],[Row.names]]), MONTH(TBL_DATA[[#This Row],[Row.names]]), DAY(TBL_DATA[[#This Row],[Row.names]])))</f>
        <v/>
      </c>
      <c r="B958" s="1142" t="s">
        <v>1085</v>
      </c>
      <c r="C958" s="2355" t="s">
        <v>2298</v>
      </c>
      <c r="D958" s="3568" t="n">
        <v>-0.003017936777395987</v>
      </c>
      <c r="E958" s="4781" t="n">
        <v>0.22046687148068567</v>
      </c>
      <c r="F958" s="5932" t="n">
        <v>-0.03390189205928629</v>
      </c>
      <c r="G958" s="7083" t="n">
        <v>0.1236089365882048</v>
      </c>
      <c r="H958" s="8234" t="n">
        <v>0.10889393830496134</v>
      </c>
      <c r="I958" s="9385" t="n">
        <v>0.002457919242366323</v>
      </c>
      <c r="J958" s="10536" t="n">
        <v>-0.07625717810889632</v>
      </c>
      <c r="K958" s="11685" t="n">
        <v>0.4112702629783206</v>
      </c>
      <c r="L958" s="12834" t="n">
        <v>0.1892790893393416</v>
      </c>
      <c r="M958" s="13983" t="n">
        <v>0.0023444371682387983</v>
      </c>
      <c r="N958" s="15132" t="n">
        <v>0.04133359511285848</v>
      </c>
      <c r="O958" s="16283" t="n">
        <v>0.03050649770533245</v>
      </c>
      <c r="P958" s="17496" t="n">
        <v>-0.018825792939023533</v>
      </c>
      <c r="Q958" s="18647" t="n">
        <v>-0.006970720074903442</v>
      </c>
      <c r="R958" s="19798" t="n">
        <v>-0.0060954200905907465</v>
      </c>
      <c r="S958" s="20886" t="n">
        <v>-0.015866067754330526</v>
      </c>
      <c r="T958" s="21974" t="n">
        <v>0.04140672729285193</v>
      </c>
      <c r="U958" s="23062" t="n">
        <v>-0.38317608735693287</v>
      </c>
      <c r="V958" s="24150" t="n">
        <v>-0.03662001557057448</v>
      </c>
      <c r="W958" s="25236" t="n">
        <v>0.04133726102638388</v>
      </c>
      <c r="X958" t="n" s="26322">
        <v>-0.8858839376706992</v>
      </c>
      <c r="Y958" t="n" s="27471">
        <v>0.3299908154857666</v>
      </c>
      <c r="Z958" t="n" s="28622">
        <v>0.4350621672121601</v>
      </c>
      <c r="AA958" t="n" s="29833">
        <v>0.0</v>
      </c>
      <c r="AB958" t="n" s="31046">
        <v>0.0</v>
      </c>
      <c r="AC958" t="n" s="32259">
        <v>0.04233010293491572</v>
      </c>
      <c r="AD958" t="n" s="32734">
        <v>0.274237235822387</v>
      </c>
      <c r="AE958" t="n" s="33209">
        <v>0.039429290182271</v>
      </c>
      <c r="AF958" t="n" s="33684">
        <v>0.15427720846081003</v>
      </c>
      <c r="AG958" t="n" s="34159">
        <v>0.100075859596163</v>
      </c>
      <c r="AH958" t="n" s="34634">
        <v>-0.001580304505798</v>
      </c>
      <c r="AI958" t="n" s="35109">
        <v>0.006388555880931001</v>
      </c>
      <c r="AJ958" t="n" s="35584">
        <v>0.3890196982564441</v>
      </c>
      <c r="AK958" t="n" s="36059">
        <v>0.031912588776852005</v>
      </c>
      <c r="AL958" t="n" s="36534">
        <v>0.0</v>
      </c>
      <c r="AM958" t="n" s="37009">
        <v>0.024985063481233</v>
      </c>
      <c r="AN958" t="n" s="37484">
        <v>-0.4345447320776451</v>
      </c>
      <c r="AO958" t="n" s="37959">
        <v>1.2843827103637255</v>
      </c>
      <c r="AP958" t="n" s="38434">
        <v>-0.700182246490078</v>
      </c>
      <c r="AQ958" t="n" s="38909">
        <v>0.5842004638736475</v>
      </c>
      <c r="AR958" t="n" s="39384">
        <v>1.9845649568538035</v>
      </c>
      <c r="AS958" t="n" s="39977">
        <v>0.001491704453448771</v>
      </c>
      <c r="AT958" t="n" s="40570">
        <v>-7.438361072376611E-5</v>
      </c>
      <c r="AU958" t="n" s="41163">
        <v>0.0011524183982202828</v>
      </c>
      <c r="AV958" t="n" s="41756">
        <v>2.4666476247907153E-4</v>
      </c>
      <c r="AW958" t="n" s="42349">
        <v>-1.0860176688484984E-5</v>
      </c>
      <c r="AX958" t="n" s="42942">
        <v>3.7656691289868086E-4</v>
      </c>
      <c r="AY958" t="n" s="43535">
        <v>2.042903740509057E-5</v>
      </c>
      <c r="AZ958" t="n" s="44128">
        <v>0.002492248744175602</v>
      </c>
      <c r="BA958" t="n" s="44721">
        <v>-0.001214040351011766</v>
      </c>
      <c r="BB958" t="n" s="45314">
        <v>7.830911063849652E-5</v>
      </c>
      <c r="BC958" t="n" s="45907">
        <v>5.074048566216358E-6</v>
      </c>
      <c r="BD958" t="n" s="46500">
        <v>1.204429741624611E-4</v>
      </c>
      <c r="BE958" t="n" s="47093">
        <v>-2.8226516440802E-4</v>
      </c>
      <c r="BF958" t="n" s="47686">
        <v>4.648299224050008E-4</v>
      </c>
      <c r="BG958" t="n" s="48279">
        <v>1.0777134800347049E-4</v>
      </c>
      <c r="BH958" t="n" s="48872">
        <v>0.0018427013606725751</v>
      </c>
      <c r="BI958" t="n" s="49465">
        <v>0.002310650888572709</v>
      </c>
      <c r="BJ958" t="s" s="49940">
        <v>2559</v>
      </c>
      <c r="BK958" t="s" s="50415">
        <v>2565</v>
      </c>
      <c r="BL958" t="n" s="50890">
        <v>0.10110610723495483</v>
      </c>
      <c r="BM958" t="s" s="51365">
        <v>2579</v>
      </c>
      <c r="BN958" t="s" s="51840">
        <v>2565</v>
      </c>
      <c r="BO958" t="n" s="52315">
        <v>-0.015316035598516464</v>
      </c>
    </row>
    <row r="959" spans="1:23" x14ac:dyDescent="0.25">
      <c r="A959" s="116" t="str">
        <f>IF(ISBLANK(TBL_DATA[[#This Row],[Row.names]]), "",   DATE(YEAR(TBL_DATA[[#This Row],[Row.names]]), MONTH(TBL_DATA[[#This Row],[Row.names]]), DAY(TBL_DATA[[#This Row],[Row.names]])))</f>
        <v/>
      </c>
      <c r="B959" s="1143" t="s">
        <v>1086</v>
      </c>
      <c r="C959" s="2356" t="s">
        <v>2299</v>
      </c>
      <c r="D959" s="3569" t="n">
        <v>-6.123960163533356E-4</v>
      </c>
      <c r="E959" s="4782" t="n">
        <v>0.2197194624304999</v>
      </c>
      <c r="F959" s="5933" t="n">
        <v>-0.03700331185896477</v>
      </c>
      <c r="G959" s="7084" t="n">
        <v>0.12471006713134546</v>
      </c>
      <c r="H959" s="8235" t="n">
        <v>0.11086456322892961</v>
      </c>
      <c r="I959" s="9386" t="n">
        <v>0.002455753717922328</v>
      </c>
      <c r="J959" s="10537" t="n">
        <v>-0.07198674088919055</v>
      </c>
      <c r="K959" s="11686" t="n">
        <v>0.398134491749183</v>
      </c>
      <c r="L959" s="12835" t="n">
        <v>0.18587061919887485</v>
      </c>
      <c r="M959" s="13984" t="n">
        <v>0.002349890169881739</v>
      </c>
      <c r="N959" s="15133" t="n">
        <v>0.04134291750452289</v>
      </c>
      <c r="O959" s="16284" t="n">
        <v>0.03053107462518861</v>
      </c>
      <c r="P959" s="17497" t="n">
        <v>-0.019426660114776118</v>
      </c>
      <c r="Q959" s="18648" t="n">
        <v>-0.006985020627069507</v>
      </c>
      <c r="R959" s="19799" t="n">
        <v>-0.006109523227331047</v>
      </c>
      <c r="S959" s="20887" t="n">
        <v>-0.012566224052888209</v>
      </c>
      <c r="T959" s="21975" t="n">
        <v>0.04136445998104728</v>
      </c>
      <c r="U959" s="23063" t="n">
        <v>-0.3037927742474073</v>
      </c>
      <c r="V959" s="24151" t="n">
        <v>-0.03119503178612404</v>
      </c>
      <c r="W959" s="25237" t="n">
        <v>0.041442340252639515</v>
      </c>
      <c r="X959" t="n" s="26323">
        <v>-0.7527333542448098</v>
      </c>
      <c r="Y959" t="n" s="27472">
        <v>0.332963306129864</v>
      </c>
      <c r="Z959" t="n" s="28623">
        <v>0.43112714968889954</v>
      </c>
      <c r="AA959" t="n" s="29834">
        <v>0.0</v>
      </c>
      <c r="AB959" t="n" s="31047">
        <v>0.0</v>
      </c>
      <c r="AC959" t="n" s="32260">
        <v>0.043130276700276415</v>
      </c>
      <c r="AD959" t="n" s="32735">
        <v>0.273818023136289</v>
      </c>
      <c r="AE959" t="n" s="33210">
        <v>0.040284699018904996</v>
      </c>
      <c r="AF959" t="n" s="33685">
        <v>0.14375240757878502</v>
      </c>
      <c r="AG959" t="n" s="34160">
        <v>0.099133929181521</v>
      </c>
      <c r="AH959" t="n" s="34635">
        <v>-0.002238015181298</v>
      </c>
      <c r="AI959" t="n" s="35110">
        <v>0.006153070952147</v>
      </c>
      <c r="AJ959" t="n" s="35585">
        <v>0.38423578975557693</v>
      </c>
      <c r="AK959" t="n" s="36060">
        <v>0.032527735186404</v>
      </c>
      <c r="AL959" t="n" s="36535">
        <v>0.0</v>
      </c>
      <c r="AM959" t="n" s="37010">
        <v>0.02551332913511</v>
      </c>
      <c r="AN959" t="n" s="37485">
        <v>-0.446201188041728</v>
      </c>
      <c r="AO959" t="n" s="37960">
        <v>1.3010629048604196</v>
      </c>
      <c r="AP959" t="n" s="38435">
        <v>-0.744083124138708</v>
      </c>
      <c r="AQ959" t="n" s="38910">
        <v>0.5569797807217116</v>
      </c>
      <c r="AR959" t="n" s="39385">
        <v>2.0451460289991275</v>
      </c>
      <c r="AS959" t="n" s="39978">
        <v>0.0018300285358624215</v>
      </c>
      <c r="AT959" t="n" s="40571">
        <v>-2.1847452854855485E-5</v>
      </c>
      <c r="AU959" t="n" s="41164">
        <v>8.147759964713696E-4</v>
      </c>
      <c r="AV959" t="n" s="41757">
        <v>2.8687222114411276E-4</v>
      </c>
      <c r="AW959" t="n" s="42350">
        <v>-1.1933580875816645E-5</v>
      </c>
      <c r="AX959" t="n" s="42943">
        <v>3.7408621258685533E-4</v>
      </c>
      <c r="AY959" t="n" s="43536">
        <v>2.040817680431027E-5</v>
      </c>
      <c r="AZ959" t="n" s="44129">
        <v>0.002691876409399527</v>
      </c>
      <c r="BA959" t="n" s="44722">
        <v>-0.001461462528702984</v>
      </c>
      <c r="BB959" t="n" s="45315">
        <v>1.0070959102146055E-4</v>
      </c>
      <c r="BC959" t="n" s="45908">
        <v>3.2137775401049197E-6</v>
      </c>
      <c r="BD959" t="n" s="46501">
        <v>1.3880636564863583E-4</v>
      </c>
      <c r="BE959" t="n" s="47094">
        <v>-4.926106956255382E-4</v>
      </c>
      <c r="BF959" t="n" s="47687">
        <v>3.7308445537552714E-4</v>
      </c>
      <c r="BG959" t="n" s="48280">
        <v>2.2687362768383115E-4</v>
      </c>
      <c r="BH959" t="n" s="48873">
        <v>0.0017750902367780546</v>
      </c>
      <c r="BI959" t="n" s="49466">
        <v>0.0026054833685359964</v>
      </c>
      <c r="BJ959" t="s" s="49941">
        <v>2559</v>
      </c>
      <c r="BK959" t="s" s="50416">
        <v>2565</v>
      </c>
      <c r="BL959" t="n" s="50891">
        <v>0.10147827118635178</v>
      </c>
      <c r="BM959" t="s" s="51366">
        <v>2582</v>
      </c>
      <c r="BN959" t="s" s="51841">
        <v>2565</v>
      </c>
      <c r="BO959" t="n" s="52316">
        <v>-0.016961533576250076</v>
      </c>
    </row>
    <row r="960" spans="1:23" x14ac:dyDescent="0.25">
      <c r="A960" s="116" t="str">
        <f>IF(ISBLANK(TBL_DATA[[#This Row],[Row.names]]), "",   DATE(YEAR(TBL_DATA[[#This Row],[Row.names]]), MONTH(TBL_DATA[[#This Row],[Row.names]]), DAY(TBL_DATA[[#This Row],[Row.names]])))</f>
        <v/>
      </c>
      <c r="B960" s="1144" t="s">
        <v>1087</v>
      </c>
      <c r="C960" s="2357" t="s">
        <v>2300</v>
      </c>
      <c r="D960" s="3570" t="n">
        <v>0.0013815262777091602</v>
      </c>
      <c r="E960" s="4783" t="n">
        <v>0.22140453691928097</v>
      </c>
      <c r="F960" s="5934" t="n">
        <v>-0.024812652611471364</v>
      </c>
      <c r="G960" s="7085" t="n">
        <v>0.13406233560415876</v>
      </c>
      <c r="H960" s="8236" t="n">
        <v>0.12399796466076488</v>
      </c>
      <c r="I960" s="9387" t="n">
        <v>0.002440504496709117</v>
      </c>
      <c r="J960" s="10538" t="n">
        <v>-0.057090812575702254</v>
      </c>
      <c r="K960" s="11687" t="n">
        <v>0.4057578181612544</v>
      </c>
      <c r="L960" s="12836" t="n">
        <v>0.1900381278726574</v>
      </c>
      <c r="M960" s="13985" t="n">
        <v>0.002346709558828441</v>
      </c>
      <c r="N960" s="15134" t="n">
        <v>0.04139304017301575</v>
      </c>
      <c r="O960" s="16285" t="n">
        <v>0.03044666418367568</v>
      </c>
      <c r="P960" s="17498" t="n">
        <v>-0.018071972278503545</v>
      </c>
      <c r="Q960" s="18649" t="n">
        <v>-0.0069534339825096676</v>
      </c>
      <c r="R960" s="19800" t="n">
        <v>-0.006076875161164262</v>
      </c>
      <c r="S960" s="20888" t="n">
        <v>-0.014693472049744916</v>
      </c>
      <c r="T960" s="21976" t="n">
        <v>0.041309302330887025</v>
      </c>
      <c r="U960" s="23064" t="n">
        <v>-0.35569402581651893</v>
      </c>
      <c r="V960" s="24152" t="n">
        <v>-0.03048318421564622</v>
      </c>
      <c r="W960" s="25238" t="n">
        <v>0.04147410774056555</v>
      </c>
      <c r="X960" t="n" s="26324">
        <v>-0.7349931288776304</v>
      </c>
      <c r="Y960" t="n" s="27473">
        <v>0.3521334472338078</v>
      </c>
      <c r="Z960" t="n" s="28624">
        <v>0.43593362782957845</v>
      </c>
      <c r="AA960" t="n" s="29835">
        <v>0.0</v>
      </c>
      <c r="AB960" t="n" s="31048">
        <v>0.0</v>
      </c>
      <c r="AC960" t="n" s="32261">
        <v>0.041538733153033906</v>
      </c>
      <c r="AD960" t="n" s="32736">
        <v>0.28057022664456205</v>
      </c>
      <c r="AE960" t="n" s="33211">
        <v>0.054682507758581</v>
      </c>
      <c r="AF960" t="n" s="33686">
        <v>0.161973743789805</v>
      </c>
      <c r="AG960" t="n" s="34161">
        <v>0.104559674286432</v>
      </c>
      <c r="AH960" t="n" s="34636">
        <v>-0.002261493650298</v>
      </c>
      <c r="AI960" t="n" s="35111">
        <v>0.007854482088997</v>
      </c>
      <c r="AJ960" t="n" s="35586">
        <v>0.389559214381413</v>
      </c>
      <c r="AK960" t="n" s="36061">
        <v>0.027902135817612993</v>
      </c>
      <c r="AL960" t="n" s="36536">
        <v>0.0</v>
      </c>
      <c r="AM960" t="n" s="37011">
        <v>0.025166894770915</v>
      </c>
      <c r="AN960" t="n" s="37486">
        <v>-0.4659882936670471</v>
      </c>
      <c r="AO960" t="n" s="37961">
        <v>1.2944223639704542</v>
      </c>
      <c r="AP960" t="n" s="38436">
        <v>-0.7104032717494809</v>
      </c>
      <c r="AQ960" t="n" s="38911">
        <v>0.5840190922209733</v>
      </c>
      <c r="AR960" t="n" s="39386">
        <v>2.004825635719935</v>
      </c>
      <c r="AS960" t="n" s="39979">
        <v>0.001678870971499747</v>
      </c>
      <c r="AT960" t="n" s="40572">
        <v>-4.109698081619198E-5</v>
      </c>
      <c r="AU960" t="n" s="41165">
        <v>8.713656440158785E-4</v>
      </c>
      <c r="AV960" t="n" s="41758">
        <v>2.8297101610112746E-4</v>
      </c>
      <c r="AW960" t="n" s="42351">
        <v>-1.1984010592277852E-5</v>
      </c>
      <c r="AX960" t="n" s="42944">
        <v>3.668240401852401E-4</v>
      </c>
      <c r="AY960" t="n" s="43537">
        <v>1.9384967707951724E-5</v>
      </c>
      <c r="AZ960" t="n" s="44130">
        <v>0.0026418911825709726</v>
      </c>
      <c r="BA960" t="n" s="44723">
        <v>-0.0013846605514547152</v>
      </c>
      <c r="BB960" t="n" s="45316">
        <v>8.559947287307143E-5</v>
      </c>
      <c r="BC960" t="n" s="45909">
        <v>2.551102157690117E-6</v>
      </c>
      <c r="BD960" t="n" s="46502">
        <v>1.5109918649100417E-4</v>
      </c>
      <c r="BE960" t="n" s="47095">
        <v>-4.89597382724088E-4</v>
      </c>
      <c r="BF960" t="n" s="47688">
        <v>3.53316031596887E-4</v>
      </c>
      <c r="BG960" t="n" s="48281">
        <v>1.7267102514388475E-4</v>
      </c>
      <c r="BH960" t="n" s="48874">
        <v>0.0017277895728059632</v>
      </c>
      <c r="BI960" t="n" s="49467">
        <v>0.002596438420934845</v>
      </c>
      <c r="BJ960" t="s" s="49942">
        <v>2559</v>
      </c>
      <c r="BK960" t="s" s="50417">
        <v>2565</v>
      </c>
      <c r="BL960" t="n" s="50892">
        <v>0.10220632702112198</v>
      </c>
      <c r="BM960" t="s" s="51367">
        <v>2579</v>
      </c>
      <c r="BN960" t="s" s="51842">
        <v>2565</v>
      </c>
      <c r="BO960" t="n" s="52317">
        <v>-0.014710801653563976</v>
      </c>
    </row>
    <row r="961" spans="1:23" x14ac:dyDescent="0.25">
      <c r="A961" s="116" t="str">
        <f>IF(ISBLANK(TBL_DATA[[#This Row],[Row.names]]), "",   DATE(YEAR(TBL_DATA[[#This Row],[Row.names]]), MONTH(TBL_DATA[[#This Row],[Row.names]]), DAY(TBL_DATA[[#This Row],[Row.names]])))</f>
        <v/>
      </c>
      <c r="B961" s="1145" t="s">
        <v>1088</v>
      </c>
      <c r="C961" s="2358" t="s">
        <v>2301</v>
      </c>
      <c r="D961" s="3571" t="n">
        <v>0.003593185050328877</v>
      </c>
      <c r="E961" s="4784" t="n">
        <v>0.22579326944174305</v>
      </c>
      <c r="F961" s="5935" t="n">
        <v>-0.025327894028934983</v>
      </c>
      <c r="G961" s="7086" t="n">
        <v>0.14402108793300863</v>
      </c>
      <c r="H961" s="8237" t="n">
        <v>0.1467366064906303</v>
      </c>
      <c r="I961" s="9388" t="n">
        <v>0.002442110950859936</v>
      </c>
      <c r="J961" s="10539" t="n">
        <v>-0.06317651037588012</v>
      </c>
      <c r="K961" s="11688" t="n">
        <v>0.42705345972389724</v>
      </c>
      <c r="L961" s="12837" t="n">
        <v>0.21894744550907747</v>
      </c>
      <c r="M961" s="13986" t="n">
        <v>0.0023364901937105264</v>
      </c>
      <c r="N961" s="15135" t="n">
        <v>0.0419685635015543</v>
      </c>
      <c r="O961" s="16286" t="n">
        <v>0.03044666418367568</v>
      </c>
      <c r="P961" s="17499" t="n">
        <v>-0.01454372316879593</v>
      </c>
      <c r="Q961" s="18650" t="n">
        <v>-0.007010368924787876</v>
      </c>
      <c r="R961" s="19801" t="n">
        <v>-0.0061216225461040415</v>
      </c>
      <c r="S961" s="20889" t="n">
        <v>-0.019441031608621206</v>
      </c>
      <c r="T961" s="21977" t="n">
        <v>0.041062857329300435</v>
      </c>
      <c r="U961" s="23065" t="n">
        <v>-0.4734456604594109</v>
      </c>
      <c r="V961" s="24153" t="n">
        <v>-0.04078754999264822</v>
      </c>
      <c r="W961" s="25239" t="n">
        <v>0.040855385196872325</v>
      </c>
      <c r="X961" t="n" s="26325">
        <v>-0.9983396263700067</v>
      </c>
      <c r="Y961" t="n" s="27474">
        <v>0.38306214442389147</v>
      </c>
      <c r="Z961" t="n" s="28625">
        <v>0.4679182038658867</v>
      </c>
      <c r="AA961" t="n" s="29836">
        <v>0.0</v>
      </c>
      <c r="AB961" t="n" s="31049">
        <v>0.0</v>
      </c>
      <c r="AC961" t="n" s="32262">
        <v>0.04018079120341344</v>
      </c>
      <c r="AD961" t="n" s="32737">
        <v>0.2805327838776901</v>
      </c>
      <c r="AE961" t="n" s="33212">
        <v>0.05500833160061701</v>
      </c>
      <c r="AF961" t="n" s="33687">
        <v>0.16492010389493902</v>
      </c>
      <c r="AG961" t="n" s="34162">
        <v>0.10706579122994299</v>
      </c>
      <c r="AH961" t="n" s="34637">
        <v>-0.002773931495186</v>
      </c>
      <c r="AI961" t="n" s="35112">
        <v>0.0079908722974</v>
      </c>
      <c r="AJ961" t="n" s="35587">
        <v>0.38925124436488906</v>
      </c>
      <c r="AK961" t="n" s="36062">
        <v>0.027978647295183005</v>
      </c>
      <c r="AL961" t="n" s="36537">
        <v>0.0</v>
      </c>
      <c r="AM961" t="n" s="37012">
        <v>0.026004217368732</v>
      </c>
      <c r="AN961" t="n" s="37487">
        <v>-0.46250308390641903</v>
      </c>
      <c r="AO961" t="n" s="37962">
        <v>1.2661487995398133</v>
      </c>
      <c r="AP961" t="n" s="38437">
        <v>-0.672673823012025</v>
      </c>
      <c r="AQ961" t="n" s="38912">
        <v>0.5934749765277882</v>
      </c>
      <c r="AR961" t="n" s="39387">
        <v>1.9388226225518383</v>
      </c>
      <c r="AS961" t="n" s="39980">
        <v>0.0016943812003359655</v>
      </c>
      <c r="AT961" t="n" s="40573">
        <v>-7.638794999831374E-6</v>
      </c>
      <c r="AU961" t="n" s="41166">
        <v>6.977092863162166E-4</v>
      </c>
      <c r="AV961" t="n" s="41759">
        <v>2.643995033564612E-4</v>
      </c>
      <c r="AW961" t="n" s="42352">
        <v>-1.2150217735422103E-5</v>
      </c>
      <c r="AX961" t="n" s="42945">
        <v>3.470383527093456E-4</v>
      </c>
      <c r="AY961" t="n" s="43538">
        <v>2.2446574170194583E-5</v>
      </c>
      <c r="AZ961" t="n" s="44131">
        <v>0.0026396109860875377</v>
      </c>
      <c r="BA961" t="n" s="44724">
        <v>-0.0013284037495776575</v>
      </c>
      <c r="BB961" t="n" s="45317">
        <v>7.448658542978774E-5</v>
      </c>
      <c r="BC961" t="n" s="45910">
        <v>2.955287857448458E-6</v>
      </c>
      <c r="BD961" t="n" s="46503">
        <v>1.8690254005600146E-4</v>
      </c>
      <c r="BE961" t="n" s="47096">
        <v>-4.8537352492073003E-4</v>
      </c>
      <c r="BF961" t="n" s="47689">
        <v>2.6849013987924347E-4</v>
      </c>
      <c r="BG961" t="n" s="48282">
        <v>2.3850994830030352E-4</v>
      </c>
      <c r="BH961" t="n" s="48875">
        <v>0.0016867607863503978</v>
      </c>
      <c r="BI961" t="n" s="49468">
        <v>0.0024995451242848313</v>
      </c>
      <c r="BJ961" t="s" s="49943">
        <v>2559</v>
      </c>
      <c r="BK961" t="s" s="50418">
        <v>2565</v>
      </c>
      <c r="BL961" t="n" s="50893">
        <v>0.10230524837970734</v>
      </c>
      <c r="BM961" t="s" s="51368">
        <v>2579</v>
      </c>
      <c r="BN961" t="s" s="51843">
        <v>2565</v>
      </c>
      <c r="BO961" t="n" s="52318">
        <v>-0.014920187182724476</v>
      </c>
    </row>
    <row r="962" spans="1:23" x14ac:dyDescent="0.25">
      <c r="A962" s="116" t="str">
        <f>IF(ISBLANK(TBL_DATA[[#This Row],[Row.names]]), "",   DATE(YEAR(TBL_DATA[[#This Row],[Row.names]]), MONTH(TBL_DATA[[#This Row],[Row.names]]), DAY(TBL_DATA[[#This Row],[Row.names]])))</f>
        <v/>
      </c>
      <c r="B962" s="1146" t="s">
        <v>1089</v>
      </c>
      <c r="C962" s="2359" t="s">
        <v>2302</v>
      </c>
      <c r="D962" s="3572" t="n">
        <v>0.001271196904524084</v>
      </c>
      <c r="E962" s="4785" t="n">
        <v>0.22735149405144384</v>
      </c>
      <c r="F962" s="5936" t="n">
        <v>-0.011895385302925332</v>
      </c>
      <c r="G962" s="7087" t="n">
        <v>0.13855429859921203</v>
      </c>
      <c r="H962" s="8238" t="n">
        <v>0.13671092852327119</v>
      </c>
      <c r="I962" s="9389" t="n">
        <v>0.0024511048315825953</v>
      </c>
      <c r="J962" s="10540" t="n">
        <v>-0.05769864088314558</v>
      </c>
      <c r="K962" s="11689" t="n">
        <v>0.425860899391927</v>
      </c>
      <c r="L962" s="12838" t="n">
        <v>0.21209223488834766</v>
      </c>
      <c r="M962" s="13987" t="n">
        <v>0.002341647153114244</v>
      </c>
      <c r="N962" s="15136" t="n">
        <v>0.04187781700927756</v>
      </c>
      <c r="O962" s="16287" t="n">
        <v>0.030218564072058116</v>
      </c>
      <c r="P962" s="17500" t="n">
        <v>-0.013291014200144224</v>
      </c>
      <c r="Q962" s="18651" t="n">
        <v>-0.006945553811778014</v>
      </c>
      <c r="R962" s="19802" t="n">
        <v>-0.006058729124228216</v>
      </c>
      <c r="S962" s="20890" t="n">
        <v>-0.017511545797385897</v>
      </c>
      <c r="T962" s="21978" t="n">
        <v>0.04114400647407044</v>
      </c>
      <c r="U962" s="23066" t="n">
        <v>-0.42561595960330045</v>
      </c>
      <c r="V962" s="24154" t="n">
        <v>-0.04409691662124948</v>
      </c>
      <c r="W962" s="25240" t="n">
        <v>0.04070429857419902</v>
      </c>
      <c r="X962" t="n" s="26326">
        <v>-1.0833479058941682</v>
      </c>
      <c r="Y962" t="n" s="27475">
        <v>0.3697444097255172</v>
      </c>
      <c r="Z962" t="n" s="28626">
        <v>0.4605347271252709</v>
      </c>
      <c r="AA962" t="n" s="29837">
        <v>0.0</v>
      </c>
      <c r="AB962" t="n" s="31050">
        <v>0.0</v>
      </c>
      <c r="AC962" t="n" s="32263">
        <v>0.04140460545688058</v>
      </c>
      <c r="AD962" t="n" s="32738">
        <v>0.2651976213872479</v>
      </c>
      <c r="AE962" t="n" s="33213">
        <v>0.05533001995158499</v>
      </c>
      <c r="AF962" t="n" s="33688">
        <v>0.16016435659339895</v>
      </c>
      <c r="AG962" t="n" s="34163">
        <v>0.1023645224802</v>
      </c>
      <c r="AH962" t="n" s="34638">
        <v>-0.002781554214224</v>
      </c>
      <c r="AI962" t="n" s="35113">
        <v>0.008157390874721001</v>
      </c>
      <c r="AJ962" t="n" s="35588">
        <v>0.388625906850693</v>
      </c>
      <c r="AK962" t="n" s="36063">
        <v>0.028298730801641997</v>
      </c>
      <c r="AL962" t="n" s="36538">
        <v>0.0</v>
      </c>
      <c r="AM962" t="n" s="37013">
        <v>0.025756643729871</v>
      </c>
      <c r="AN962" t="n" s="37488">
        <v>-0.448361258488171</v>
      </c>
      <c r="AO962" t="n" s="37963">
        <v>1.2605612302457527</v>
      </c>
      <c r="AP962" t="n" s="38438">
        <v>-0.6778088502787889</v>
      </c>
      <c r="AQ962" t="n" s="38913">
        <v>0.5827523799669638</v>
      </c>
      <c r="AR962" t="n" s="39388">
        <v>1.9383700805245416</v>
      </c>
      <c r="AS962" t="n" s="39981">
        <v>0.0016328592671904347</v>
      </c>
      <c r="AT962" t="n" s="40574">
        <v>-1.01147855428742E-5</v>
      </c>
      <c r="AU962" t="n" s="41167">
        <v>6.615987219391176E-4</v>
      </c>
      <c r="AV962" t="n" s="41760">
        <v>2.482886741301004E-4</v>
      </c>
      <c r="AW962" t="n" s="42353">
        <v>-1.1962619052276813E-5</v>
      </c>
      <c r="AX962" t="n" s="42946">
        <v>3.319067513468411E-4</v>
      </c>
      <c r="AY962" t="n" s="43539">
        <v>2.2075861131624322E-5</v>
      </c>
      <c r="AZ962" t="n" s="44132">
        <v>0.002558756971530741</v>
      </c>
      <c r="BA962" t="n" s="44725">
        <v>-0.0012358956502196868</v>
      </c>
      <c r="BB962" t="n" s="45318">
        <v>6.435465022134457E-5</v>
      </c>
      <c r="BC962" t="n" s="45911">
        <v>2.6538929761856947E-6</v>
      </c>
      <c r="BD962" t="n" s="46504">
        <v>1.707936767555531E-4</v>
      </c>
      <c r="BE962" t="n" s="47097">
        <v>-4.353575706620115E-4</v>
      </c>
      <c r="BF962" t="n" s="47690">
        <v>2.6302660390932817E-4</v>
      </c>
      <c r="BG962" t="n" s="48283">
        <v>2.3380234830749555E-4</v>
      </c>
      <c r="BH962" t="n" s="48876">
        <v>0.001637245611576588</v>
      </c>
      <c r="BI962" t="n" s="49469">
        <v>0.0023950110657646006</v>
      </c>
      <c r="BJ962" t="s" s="49944">
        <v>2559</v>
      </c>
      <c r="BK962" t="s" s="50419">
        <v>2565</v>
      </c>
      <c r="BL962" t="n" s="50894">
        <v>0.10244152694940567</v>
      </c>
      <c r="BM962" t="s" s="51369">
        <v>2581</v>
      </c>
      <c r="BN962" t="s" s="51844">
        <v>2565</v>
      </c>
      <c r="BO962" t="n" s="52319">
        <v>-0.014328175224363804</v>
      </c>
    </row>
    <row r="963" spans="1:23" x14ac:dyDescent="0.25">
      <c r="A963" s="116" t="str">
        <f>IF(ISBLANK(TBL_DATA[[#This Row],[Row.names]]), "",   DATE(YEAR(TBL_DATA[[#This Row],[Row.names]]), MONTH(TBL_DATA[[#This Row],[Row.names]]), DAY(TBL_DATA[[#This Row],[Row.names]])))</f>
        <v/>
      </c>
      <c r="B963" s="1147" t="s">
        <v>1090</v>
      </c>
      <c r="C963" s="2360" t="s">
        <v>2303</v>
      </c>
      <c r="D963" s="3573" t="n">
        <v>2.2335549712721516E-4</v>
      </c>
      <c r="E963" s="4786" t="n">
        <v>0.22762562975454737</v>
      </c>
      <c r="F963" s="5937" t="n">
        <v>-0.0109396170022662</v>
      </c>
      <c r="G963" s="7088" t="n">
        <v>0.1361447291695288</v>
      </c>
      <c r="H963" s="8239" t="n">
        <v>0.1290115501279682</v>
      </c>
      <c r="I963" s="9390" t="n">
        <v>0.002451768229308432</v>
      </c>
      <c r="J963" s="10541" t="n">
        <v>-0.04875091514934238</v>
      </c>
      <c r="K963" s="11690" t="n">
        <v>0.408071704171223</v>
      </c>
      <c r="L963" s="12839" t="n">
        <v>0.1967320424438469</v>
      </c>
      <c r="M963" s="13988" t="n">
        <v>0.002354525708267241</v>
      </c>
      <c r="N963" s="15137" t="n">
        <v>0.041703594149822124</v>
      </c>
      <c r="O963" s="16288" t="n">
        <v>0.030218564072058116</v>
      </c>
      <c r="P963" s="17501" t="n">
        <v>-0.013070627324101136</v>
      </c>
      <c r="Q963" s="18652" t="n">
        <v>-0.006943467949320946</v>
      </c>
      <c r="R963" s="19803" t="n">
        <v>-0.006060332688392081</v>
      </c>
      <c r="S963" s="20891" t="n">
        <v>-0.01902525327066973</v>
      </c>
      <c r="T963" s="21979" t="n">
        <v>0.041093980712678814</v>
      </c>
      <c r="U963" s="23067" t="n">
        <v>-0.46296934345909757</v>
      </c>
      <c r="V963" s="24155" t="n">
        <v>-0.0445486709285996</v>
      </c>
      <c r="W963" s="25241" t="n">
        <v>0.040651745673621294</v>
      </c>
      <c r="X963" t="n" s="26327">
        <v>-1.0958612032621025</v>
      </c>
      <c r="Y963" t="n" s="27476">
        <v>0.35918177866919726</v>
      </c>
      <c r="Z963" t="n" s="28627">
        <v>0.4435448595619691</v>
      </c>
      <c r="AA963" t="n" s="29838">
        <v>0.0</v>
      </c>
      <c r="AB963" t="n" s="31051">
        <v>0.0</v>
      </c>
      <c r="AC963" t="n" s="32264">
        <v>0.03999189778587506</v>
      </c>
      <c r="AD963" t="n" s="32739">
        <v>0.257720667375085</v>
      </c>
      <c r="AE963" t="n" s="33214">
        <v>0.049131346723916</v>
      </c>
      <c r="AF963" t="n" s="33689">
        <v>0.15864741494981496</v>
      </c>
      <c r="AG963" t="n" s="34164">
        <v>0.10149930810447699</v>
      </c>
      <c r="AH963" t="n" s="34639">
        <v>-0.003163977973934</v>
      </c>
      <c r="AI963" t="n" s="35114">
        <v>0.008492102765063</v>
      </c>
      <c r="AJ963" t="n" s="35589">
        <v>0.387663385497736</v>
      </c>
      <c r="AK963" t="n" s="36064">
        <v>0.018874481483653997</v>
      </c>
      <c r="AL963" t="n" s="36539">
        <v>0.0</v>
      </c>
      <c r="AM963" t="n" s="37014">
        <v>0.025628157974620997</v>
      </c>
      <c r="AN963" t="n" s="37489">
        <v>-0.33996530660342394</v>
      </c>
      <c r="AO963" t="n" s="37964">
        <v>1.1533831046657568</v>
      </c>
      <c r="AP963" t="n" s="38439">
        <v>-0.48885552436874796</v>
      </c>
      <c r="AQ963" t="n" s="38914">
        <v>0.6645275802970088</v>
      </c>
      <c r="AR963" t="n" s="39389">
        <v>1.6422386290345048</v>
      </c>
      <c r="AS963" t="n" s="39982">
        <v>0.001582474323519945</v>
      </c>
      <c r="AT963" t="n" s="40575">
        <v>-1.1301242429753302E-5</v>
      </c>
      <c r="AU963" t="n" s="41168">
        <v>6.46467213484322E-4</v>
      </c>
      <c r="AV963" t="n" s="41761">
        <v>2.4123224507818496E-4</v>
      </c>
      <c r="AW963" t="n" s="42354">
        <v>-1.1607564112072874E-5</v>
      </c>
      <c r="AX963" t="n" s="42947">
        <v>3.2076078858823476E-4</v>
      </c>
      <c r="AY963" t="n" s="43540">
        <v>2.1990452876729534E-5</v>
      </c>
      <c r="AZ963" t="n" s="44133">
        <v>0.002488652033543724</v>
      </c>
      <c r="BA963" t="n" s="44726">
        <v>-0.0012095153221613022</v>
      </c>
      <c r="BB963" t="n" s="45319">
        <v>6.393566820831227E-5</v>
      </c>
      <c r="BC963" t="n" s="45912">
        <v>2.4633005985387727E-6</v>
      </c>
      <c r="BD963" t="n" s="46505">
        <v>1.670085070997529E-4</v>
      </c>
      <c r="BE963" t="n" s="47098">
        <v>-4.298970203238149E-4</v>
      </c>
      <c r="BF963" t="n" s="47691">
        <v>2.537048176297165E-4</v>
      </c>
      <c r="BG963" t="n" s="48284">
        <v>2.2814426707186024E-4</v>
      </c>
      <c r="BH963" t="n" s="48877">
        <v>0.0015850109191778011</v>
      </c>
      <c r="BI963" t="n" s="49470">
        <v>0.0023315804065395483</v>
      </c>
      <c r="BJ963" t="s" s="49945">
        <v>2559</v>
      </c>
      <c r="BK963" t="s" s="50420">
        <v>2565</v>
      </c>
      <c r="BL963" t="n" s="50895">
        <v>0.10430873930454254</v>
      </c>
      <c r="BM963" t="s" s="51370">
        <v>2581</v>
      </c>
      <c r="BN963" t="s" s="51845">
        <v>2565</v>
      </c>
      <c r="BO963" t="n" s="52320">
        <v>-0.014855863526463509</v>
      </c>
    </row>
    <row r="964" spans="1:23" x14ac:dyDescent="0.25">
      <c r="A964" s="116" t="str">
        <f>IF(ISBLANK(TBL_DATA[[#This Row],[Row.names]]), "",   DATE(YEAR(TBL_DATA[[#This Row],[Row.names]]), MONTH(TBL_DATA[[#This Row],[Row.names]]), DAY(TBL_DATA[[#This Row],[Row.names]])))</f>
        <v/>
      </c>
      <c r="B964" s="1148" t="s">
        <v>1091</v>
      </c>
      <c r="C964" s="2361" t="s">
        <v>2304</v>
      </c>
      <c r="D964" s="3574" t="n">
        <v>-0.0012158796303568078</v>
      </c>
      <c r="E964" s="4787" t="n">
        <v>0.22613298475762478</v>
      </c>
      <c r="F964" s="5938" t="n">
        <v>-0.016207033518976677</v>
      </c>
      <c r="G964" s="7089" t="n">
        <v>0.13630838233349044</v>
      </c>
      <c r="H964" s="8240" t="n">
        <v>0.1289000772434514</v>
      </c>
      <c r="I964" s="9391" t="n">
        <v>0.0024560065668029173</v>
      </c>
      <c r="J964" s="10542" t="n">
        <v>-0.053948142285867196</v>
      </c>
      <c r="K964" s="11691" t="n">
        <v>0.4054420604440729</v>
      </c>
      <c r="L964" s="12840" t="n">
        <v>0.19366038729498206</v>
      </c>
      <c r="M964" s="13989" t="n">
        <v>0.0023629500101245296</v>
      </c>
      <c r="N964" s="15138" t="n">
        <v>0.0417730135102405</v>
      </c>
      <c r="O964" s="16289" t="n">
        <v>0.030316250884288905</v>
      </c>
      <c r="P964" s="17502" t="n">
        <v>-0.014270614644938728</v>
      </c>
      <c r="Q964" s="18653" t="n">
        <v>-0.006977032173365646</v>
      </c>
      <c r="R964" s="19804" t="n">
        <v>-0.0060924268548499865</v>
      </c>
      <c r="S964" s="20892" t="n">
        <v>-0.018603983262905688</v>
      </c>
      <c r="T964" s="21980" t="n">
        <v>0.041079446705827444</v>
      </c>
      <c r="U964" s="23068" t="n">
        <v>-0.45287813626434664</v>
      </c>
      <c r="V964" s="24156" t="n">
        <v>-0.046891456442590074</v>
      </c>
      <c r="W964" s="25242" t="n">
        <v>0.04072909623144988</v>
      </c>
      <c r="X964" t="n" s="26328">
        <v>-1.1513011773234927</v>
      </c>
      <c r="Y964" t="n" s="27477">
        <v>0.35902656899378826</v>
      </c>
      <c r="Z964" t="n" s="28628">
        <v>0.44006861657584956</v>
      </c>
      <c r="AA964" t="n" s="29839">
        <v>0.0</v>
      </c>
      <c r="AB964" t="n" s="31052">
        <v>0.0</v>
      </c>
      <c r="AC964" t="n" s="32265">
        <v>0.03835888089178165</v>
      </c>
      <c r="AD964" t="n" s="32740">
        <v>0.264587221710124</v>
      </c>
      <c r="AE964" t="n" s="33215">
        <v>0.045178436917802996</v>
      </c>
      <c r="AF964" t="n" s="33690">
        <v>0.157023964627244</v>
      </c>
      <c r="AG964" t="n" s="34165">
        <v>0.100989445843873</v>
      </c>
      <c r="AH964" t="n" s="34640">
        <v>-0.003150969464424</v>
      </c>
      <c r="AI964" t="n" s="35115">
        <v>0.007301755399261002</v>
      </c>
      <c r="AJ964" t="n" s="35590">
        <v>0.38555701640896195</v>
      </c>
      <c r="AK964" t="n" s="36065">
        <v>0.018485888455088</v>
      </c>
      <c r="AL964" t="n" s="36540">
        <v>0.0</v>
      </c>
      <c r="AM964" t="n" s="37015">
        <v>0.025810269089937</v>
      </c>
      <c r="AN964" t="n" s="37490">
        <v>-0.421130088283168</v>
      </c>
      <c r="AO964" t="n" s="37965">
        <v>1.2290814230201272</v>
      </c>
      <c r="AP964" t="n" s="38440">
        <v>-0.6484284823154269</v>
      </c>
      <c r="AQ964" t="n" s="38915">
        <v>0.5806529407047003</v>
      </c>
      <c r="AR964" t="n" s="39390">
        <v>1.8775099053355542</v>
      </c>
      <c r="AS964" t="n" s="39983">
        <v>0.00153599059160714</v>
      </c>
      <c r="AT964" t="n" s="40576">
        <v>-1.0174218257309704E-5</v>
      </c>
      <c r="AU964" t="n" s="41169">
        <v>6.241950398864289E-4</v>
      </c>
      <c r="AV964" t="n" s="41762">
        <v>2.3474985192567887E-4</v>
      </c>
      <c r="AW964" t="n" s="42355">
        <v>-1.1237655490505698E-5</v>
      </c>
      <c r="AX964" t="n" s="42948">
        <v>3.1067606401642174E-4</v>
      </c>
      <c r="AY964" t="n" s="43541">
        <v>2.1602919130400978E-5</v>
      </c>
      <c r="AZ964" t="n" s="44134">
        <v>0.002410564476823535</v>
      </c>
      <c r="BA964" t="n" s="44727">
        <v>-0.0011713120300044489</v>
      </c>
      <c r="BB964" t="n" s="45320">
        <v>6.220225612766633E-5</v>
      </c>
      <c r="BC964" t="n" s="45913">
        <v>2.36198009785323E-6</v>
      </c>
      <c r="BD964" t="n" s="46506">
        <v>1.6193145135598704E-4</v>
      </c>
      <c r="BE964" t="n" s="47099">
        <v>-4.1684918070004163E-4</v>
      </c>
      <c r="BF964" t="n" s="47692">
        <v>2.456818452605451E-4</v>
      </c>
      <c r="BG964" t="n" s="48285">
        <v>2.2125980674878569E-4</v>
      </c>
      <c r="BH964" t="n" s="48878">
        <v>0.0015371632858191316</v>
      </c>
      <c r="BI964" t="n" s="49471">
        <v>0.0022604320673784545</v>
      </c>
      <c r="BJ964" t="s" s="49946">
        <v>2559</v>
      </c>
      <c r="BK964" t="s" s="50421">
        <v>2565</v>
      </c>
      <c r="BL964" t="n" s="50896">
        <v>0.10557045787572861</v>
      </c>
      <c r="BM964" t="s" s="51371">
        <v>2581</v>
      </c>
      <c r="BN964" t="s" s="51846">
        <v>2565</v>
      </c>
      <c r="BO964" t="n" s="52321">
        <v>-0.014292790554463863</v>
      </c>
    </row>
    <row r="965" spans="1:23" x14ac:dyDescent="0.25">
      <c r="A965" s="116" t="str">
        <f>IF(ISBLANK(TBL_DATA[[#This Row],[Row.names]]), "",   DATE(YEAR(TBL_DATA[[#This Row],[Row.names]]), MONTH(TBL_DATA[[#This Row],[Row.names]]), DAY(TBL_DATA[[#This Row],[Row.names]])))</f>
        <v/>
      </c>
      <c r="B965" s="1149" t="s">
        <v>1092</v>
      </c>
      <c r="C965" s="2362" t="s">
        <v>2305</v>
      </c>
      <c r="D965" s="3575" t="n">
        <v>0.005842430694138704</v>
      </c>
      <c r="E965" s="4788" t="n">
        <v>0.2332965817428687</v>
      </c>
      <c r="F965" s="5939" t="n">
        <v>0.0034345505003936516</v>
      </c>
      <c r="G965" s="7090" t="n">
        <v>0.15480353964923368</v>
      </c>
      <c r="H965" s="8241" t="n">
        <v>0.15518469132570822</v>
      </c>
      <c r="I965" s="9392" t="n">
        <v>0.002511920106153583</v>
      </c>
      <c r="J965" s="10543" t="n">
        <v>-0.0317091138989255</v>
      </c>
      <c r="K965" s="11692" t="n">
        <v>0.42624174291766576</v>
      </c>
      <c r="L965" s="12841" t="n">
        <v>0.19422540444793385</v>
      </c>
      <c r="M965" s="13990" t="n">
        <v>0.002453193018608128</v>
      </c>
      <c r="N965" s="15139" t="n">
        <v>0.04338356182413624</v>
      </c>
      <c r="O965" s="16290" t="n">
        <v>0.030316250884288905</v>
      </c>
      <c r="P965" s="17503" t="n">
        <v>-0.008511559027825744</v>
      </c>
      <c r="Q965" s="18654" t="n">
        <v>-0.007158213635226698</v>
      </c>
      <c r="R965" s="19805" t="n">
        <v>-0.0062395025751214505</v>
      </c>
      <c r="S965" s="20893" t="n">
        <v>-0.007916514579327849</v>
      </c>
      <c r="T965" s="21981" t="n">
        <v>0.04128954072342185</v>
      </c>
      <c r="U965" s="23069" t="n">
        <v>-0.19173171802410333</v>
      </c>
      <c r="V965" s="24157" t="n">
        <v>-0.032701398577168694</v>
      </c>
      <c r="W965" s="25243" t="n">
        <v>0.04114492165082885</v>
      </c>
      <c r="X965" t="n" s="26329">
        <v>-0.7947857782956779</v>
      </c>
      <c r="Y965" t="n" s="27478">
        <v>0.3939348820880277</v>
      </c>
      <c r="Z965" t="n" s="28629">
        <v>0.44071011384801906</v>
      </c>
      <c r="AA965" t="n" s="29840">
        <v>0.0</v>
      </c>
      <c r="AB965" t="n" s="31053">
        <v>0.0</v>
      </c>
      <c r="AC965" t="n" s="32266">
        <v>0.03735531565869214</v>
      </c>
      <c r="AD965" t="n" s="32741">
        <v>0.26405994270074995</v>
      </c>
      <c r="AE965" t="n" s="33216">
        <v>0.042915224409594</v>
      </c>
      <c r="AF965" t="n" s="33691">
        <v>0.15634085940077602</v>
      </c>
      <c r="AG965" t="n" s="34166">
        <v>0.097722232089998</v>
      </c>
      <c r="AH965" t="n" s="34641">
        <v>-0.003801080009948</v>
      </c>
      <c r="AI965" t="n" s="35116">
        <v>0.006866758479924999</v>
      </c>
      <c r="AJ965" t="n" s="35591">
        <v>0.399207078338622</v>
      </c>
      <c r="AK965" t="n" s="36066">
        <v>0.011346050283655998</v>
      </c>
      <c r="AL965" t="n" s="36541">
        <v>0.0</v>
      </c>
      <c r="AM965" t="n" s="37016">
        <v>0.025181621494738002</v>
      </c>
      <c r="AN965" t="n" s="37491">
        <v>-0.40598240801610186</v>
      </c>
      <c r="AO965" t="n" s="37966">
        <v>1.1989558720902609</v>
      </c>
      <c r="AP965" t="n" s="38441">
        <v>-0.6050995929182519</v>
      </c>
      <c r="AQ965" t="n" s="38916">
        <v>0.593856279172009</v>
      </c>
      <c r="AR965" t="n" s="39391">
        <v>1.8040554650085128</v>
      </c>
      <c r="AS965" t="n" s="39984">
        <v>0.0014924978004749291</v>
      </c>
      <c r="AT965" t="n" s="40577">
        <v>1.1298727769859155E-4</v>
      </c>
      <c r="AU965" t="n" s="41170">
        <v>6.506571128422097E-4</v>
      </c>
      <c r="AV965" t="n" s="41763">
        <v>2.0180937288675764E-4</v>
      </c>
      <c r="AW965" t="n" s="42356">
        <v>-1.1666608957677307E-5</v>
      </c>
      <c r="AX965" t="n" s="42949">
        <v>2.929857849781648E-4</v>
      </c>
      <c r="AY965" t="n" s="43542">
        <v>3.439091706014943E-5</v>
      </c>
      <c r="AZ965" t="n" s="44135">
        <v>0.002182998435847901</v>
      </c>
      <c r="BA965" t="n" s="44728">
        <v>-0.0010978901882075613</v>
      </c>
      <c r="BB965" t="n" s="45321">
        <v>5.7095275484582156E-5</v>
      </c>
      <c r="BC965" t="n" s="45914">
        <v>1.6412417982008557E-6</v>
      </c>
      <c r="BD965" t="n" s="46507">
        <v>1.3915924765234625E-4</v>
      </c>
      <c r="BE965" t="n" s="47100">
        <v>-4.149967519659479E-4</v>
      </c>
      <c r="BF965" t="n" s="47693">
        <v>2.0662916475622803E-4</v>
      </c>
      <c r="BG965" t="n" s="48286">
        <v>2.106564258046896E-4</v>
      </c>
      <c r="BH965" t="n" s="48879">
        <v>0.0015164187165495862</v>
      </c>
      <c r="BI965" t="n" s="49472">
        <v>0.002259639619109347</v>
      </c>
      <c r="BJ965" t="s" s="49947">
        <v>2559</v>
      </c>
      <c r="BK965" t="s" s="50422">
        <v>2565</v>
      </c>
      <c r="BL965" t="n" s="50897">
        <v>0.10796073079109192</v>
      </c>
      <c r="BM965" t="s" s="51372">
        <v>2581</v>
      </c>
      <c r="BN965" t="s" s="51847">
        <v>2565</v>
      </c>
      <c r="BO965" t="n" s="52322">
        <v>-0.014104263857007027</v>
      </c>
    </row>
    <row r="966" spans="1:23" x14ac:dyDescent="0.25">
      <c r="A966" s="116" t="str">
        <f>IF(ISBLANK(TBL_DATA[[#This Row],[Row.names]]), "",   DATE(YEAR(TBL_DATA[[#This Row],[Row.names]]), MONTH(TBL_DATA[[#This Row],[Row.names]]), DAY(TBL_DATA[[#This Row],[Row.names]])))</f>
        <v/>
      </c>
      <c r="B966" s="1150" t="s">
        <v>1093</v>
      </c>
      <c r="C966" s="2363" t="s">
        <v>2306</v>
      </c>
      <c r="D966" s="3576" t="n">
        <v>-0.00399306111308968</v>
      </c>
      <c r="E966" s="4789" t="n">
        <v>0.2283719531214048</v>
      </c>
      <c r="F966" s="5940" t="n">
        <v>-0.02827798062097897</v>
      </c>
      <c r="G966" s="7091" t="n">
        <v>0.14881250968167611</v>
      </c>
      <c r="H966" s="8242" t="n">
        <v>0.14450470141056326</v>
      </c>
      <c r="I966" s="9393" t="n">
        <v>0.0025120647727363108</v>
      </c>
      <c r="J966" s="10544" t="n">
        <v>-0.06093843420236078</v>
      </c>
      <c r="K966" s="11693" t="n">
        <v>0.3897469867242342</v>
      </c>
      <c r="L966" s="12842" t="n">
        <v>0.16466654819148832</v>
      </c>
      <c r="M966" s="13991" t="n">
        <v>0.002482286792363935</v>
      </c>
      <c r="N966" s="15140" t="n">
        <v>0.04311439439106263</v>
      </c>
      <c r="O966" s="16291" t="n">
        <v>0.031350489882785305</v>
      </c>
      <c r="P966" s="17504" t="n">
        <v>-0.012470632965549622</v>
      </c>
      <c r="Q966" s="18655" t="n">
        <v>-0.007250627472766597</v>
      </c>
      <c r="R966" s="19806" t="n">
        <v>-0.006337616430995189</v>
      </c>
      <c r="S966" s="20894" t="n">
        <v>-0.017020516053042</v>
      </c>
      <c r="T966" s="21982" t="n">
        <v>0.041698976994572395</v>
      </c>
      <c r="U966" s="23070" t="n">
        <v>-0.4081758661671105</v>
      </c>
      <c r="V966" s="24158" t="n">
        <v>-0.04305086608669484</v>
      </c>
      <c r="W966" s="25244" t="n">
        <v>0.04184386561174544</v>
      </c>
      <c r="X966" t="n" s="26330">
        <v>-1.0288453386727874</v>
      </c>
      <c r="Y966" t="n" s="27479">
        <v>0.3801377400503181</v>
      </c>
      <c r="Z966" t="n" s="28630">
        <v>0.4057912618471327</v>
      </c>
      <c r="AA966" t="n" s="29841">
        <v>0.0</v>
      </c>
      <c r="AB966" t="n" s="31054">
        <v>0.0</v>
      </c>
      <c r="AC966" t="n" s="32267">
        <v>0.043822823943370205</v>
      </c>
      <c r="AD966" t="n" s="32742">
        <v>0.258221105294664</v>
      </c>
      <c r="AE966" t="n" s="33217">
        <v>0.042727153900615</v>
      </c>
      <c r="AF966" t="n" s="33692">
        <v>0.15616738417759302</v>
      </c>
      <c r="AG966" t="n" s="34167">
        <v>0.100243939507097</v>
      </c>
      <c r="AH966" t="n" s="34642">
        <v>-0.004118079246737</v>
      </c>
      <c r="AI966" t="n" s="35117">
        <v>0.007632621911348</v>
      </c>
      <c r="AJ966" t="n" s="35592">
        <v>0.39848695026099185</v>
      </c>
      <c r="AK966" t="n" s="36067">
        <v>0.014276231342849999</v>
      </c>
      <c r="AL966" t="n" s="36542">
        <v>0.0</v>
      </c>
      <c r="AM966" t="n" s="37017">
        <v>0.025016615032683</v>
      </c>
      <c r="AN966" t="n" s="37492">
        <v>-0.4062067718078909</v>
      </c>
      <c r="AO966" t="n" s="37967">
        <v>1.1783174662691336</v>
      </c>
      <c r="AP966" t="n" s="38442">
        <v>-0.58587031589592</v>
      </c>
      <c r="AQ966" t="n" s="38917">
        <v>0.5924471503732136</v>
      </c>
      <c r="AR966" t="n" s="39392">
        <v>1.7641877821650536</v>
      </c>
      <c r="AS966" t="n" s="39985">
        <v>0.0014282801960092044</v>
      </c>
      <c r="AT966" t="n" s="40578">
        <v>1.2054822896239696E-4</v>
      </c>
      <c r="AU966" t="n" s="41171">
        <v>6.138155328736799E-4</v>
      </c>
      <c r="AV966" t="n" s="41764">
        <v>1.8256857705216143E-4</v>
      </c>
      <c r="AW966" t="n" s="42357">
        <v>-1.2664347734900952E-5</v>
      </c>
      <c r="AX966" t="n" s="42950">
        <v>2.6967987543019393E-4</v>
      </c>
      <c r="AY966" t="n" s="43543">
        <v>3.036233984775267E-5</v>
      </c>
      <c r="AZ966" t="n" s="44136">
        <v>0.0025188001518240467</v>
      </c>
      <c r="BA966" t="n" s="44729">
        <v>-0.0012688058484180585</v>
      </c>
      <c r="BB966" t="n" s="45322">
        <v>7.991265720194424E-5</v>
      </c>
      <c r="BC966" t="n" s="45915">
        <v>2.992020637667774E-6</v>
      </c>
      <c r="BD966" t="n" s="46508">
        <v>1.1320251615076838E-4</v>
      </c>
      <c r="BE966" t="n" s="47101">
        <v>-5.816957567034794E-4</v>
      </c>
      <c r="BF966" t="n" s="47694">
        <v>1.6828675634007604E-4</v>
      </c>
      <c r="BG966" t="n" s="48287">
        <v>3.7557506343438807E-4</v>
      </c>
      <c r="BH966" t="n" s="48880">
        <v>0.0014206322366733198</v>
      </c>
      <c r="BI966" t="n" s="49473">
        <v>0.002469488567791017</v>
      </c>
      <c r="BJ966" t="s" s="49948">
        <v>2559</v>
      </c>
      <c r="BK966" t="s" s="50423">
        <v>2565</v>
      </c>
      <c r="BL966" t="n" s="50898">
        <v>0.10686677694320679</v>
      </c>
      <c r="BM966" t="s" s="51373">
        <v>2581</v>
      </c>
      <c r="BN966" t="s" s="51848">
        <v>2565</v>
      </c>
      <c r="BO966" t="n" s="52323">
        <v>-0.01435324177145958</v>
      </c>
    </row>
    <row r="967" spans="1:23" x14ac:dyDescent="0.25">
      <c r="A967" s="116" t="str">
        <f>IF(ISBLANK(TBL_DATA[[#This Row],[Row.names]]), "",   DATE(YEAR(TBL_DATA[[#This Row],[Row.names]]), MONTH(TBL_DATA[[#This Row],[Row.names]]), DAY(TBL_DATA[[#This Row],[Row.names]])))</f>
        <v/>
      </c>
      <c r="B967" s="1151" t="s">
        <v>1094</v>
      </c>
      <c r="C967" s="2364" t="s">
        <v>2307</v>
      </c>
      <c r="D967" s="3577" t="n">
        <v>0.004825289006562055</v>
      </c>
      <c r="E967" s="4790" t="n">
        <v>0.23429920280277083</v>
      </c>
      <c r="F967" s="5941" t="n">
        <v>-7.515564381199713E-4</v>
      </c>
      <c r="G967" s="7092" t="n">
        <v>0.15424152264153534</v>
      </c>
      <c r="H967" s="8243" t="n">
        <v>0.14984875784917914</v>
      </c>
      <c r="I967" s="9394" t="n">
        <v>0.002551311192990349</v>
      </c>
      <c r="J967" s="10545" t="n">
        <v>-0.030760742748066505</v>
      </c>
      <c r="K967" s="11694" t="n">
        <v>0.3800066472995392</v>
      </c>
      <c r="L967" s="12843" t="n">
        <v>0.1510641289736646</v>
      </c>
      <c r="M967" s="13992" t="n">
        <v>0.0025494868711460174</v>
      </c>
      <c r="N967" s="15141" t="n">
        <v>0.04392538815473611</v>
      </c>
      <c r="O967" s="16292" t="n">
        <v>0.030959609277511038</v>
      </c>
      <c r="P967" s="17505" t="n">
        <v>-0.007705518367141062</v>
      </c>
      <c r="Q967" s="18656" t="n">
        <v>-0.007269942630712552</v>
      </c>
      <c r="R967" s="19807" t="n">
        <v>-0.006339757597018041</v>
      </c>
      <c r="S967" s="20895" t="n">
        <v>-0.004468844219484347</v>
      </c>
      <c r="T967" s="21983" t="n">
        <v>0.042001658534554544</v>
      </c>
      <c r="U967" s="23071" t="n">
        <v>-0.10639685134833074</v>
      </c>
      <c r="V967" s="24159" t="n">
        <v>-0.028796371159282574</v>
      </c>
      <c r="W967" s="25245" t="n">
        <v>0.04240195968393408</v>
      </c>
      <c r="X967" t="n" s="26331">
        <v>-0.6791283085482814</v>
      </c>
      <c r="Y967" t="n" s="27480">
        <v>0.38710303260137235</v>
      </c>
      <c r="Z967" t="n" s="28631">
        <v>0.38866969134943435</v>
      </c>
      <c r="AA967" t="n" s="29842">
        <v>0.0</v>
      </c>
      <c r="AB967" t="n" s="31055">
        <v>0.0</v>
      </c>
      <c r="AC967" t="n" s="32268">
        <v>0.04609903617310093</v>
      </c>
      <c r="AD967" t="n" s="32743">
        <v>0.262974967095927</v>
      </c>
      <c r="AE967" t="n" s="33218">
        <v>0.038607441078655005</v>
      </c>
      <c r="AF967" t="n" s="33693">
        <v>0.154405663589425</v>
      </c>
      <c r="AG967" t="n" s="34168">
        <v>0.098340098851465</v>
      </c>
      <c r="AH967" t="n" s="34643">
        <v>-0.004489467761787</v>
      </c>
      <c r="AI967" t="n" s="35118">
        <v>0.007611750035276</v>
      </c>
      <c r="AJ967" t="n" s="35593">
        <v>0.39668107003141906</v>
      </c>
      <c r="AK967" t="n" s="36068">
        <v>0.01129857543347</v>
      </c>
      <c r="AL967" t="n" s="36543">
        <v>0.0</v>
      </c>
      <c r="AM967" t="n" s="37018">
        <v>0.024539201105723</v>
      </c>
      <c r="AN967" t="n" s="37493">
        <v>-0.399731139046374</v>
      </c>
      <c r="AO967" t="n" s="37968">
        <v>1.1773317313427503</v>
      </c>
      <c r="AP967" t="n" s="38443">
        <v>-0.5870935709295511</v>
      </c>
      <c r="AQ967" t="n" s="38918">
        <v>0.5902381604131992</v>
      </c>
      <c r="AR967" t="n" s="39393">
        <v>1.7644253022723013</v>
      </c>
      <c r="AS967" t="n" s="39986">
        <v>0.001429486949075602</v>
      </c>
      <c r="AT967" t="n" s="40579">
        <v>1.1147989610380772E-4</v>
      </c>
      <c r="AU967" t="n" s="41172">
        <v>6.482620217163787E-4</v>
      </c>
      <c r="AV967" t="n" s="41765">
        <v>1.9106103259626674E-4</v>
      </c>
      <c r="AW967" t="n" s="42358">
        <v>-1.2527825996646754E-5</v>
      </c>
      <c r="AX967" t="n" s="42951">
        <v>2.642358562574092E-4</v>
      </c>
      <c r="AY967" t="n" s="43544">
        <v>3.9388462466423585E-5</v>
      </c>
      <c r="AZ967" t="n" s="44137">
        <v>0.0023988214412021267</v>
      </c>
      <c r="BA967" t="n" s="44730">
        <v>-0.0012316372402139334</v>
      </c>
      <c r="BB967" t="n" s="45323">
        <v>7.018550245688622E-5</v>
      </c>
      <c r="BC967" t="n" s="45916">
        <v>3.7976918822133287E-6</v>
      </c>
      <c r="BD967" t="n" s="46509">
        <v>2.2287446074103622E-4</v>
      </c>
      <c r="BE967" t="n" s="47102">
        <v>-5.72384320489125E-4</v>
      </c>
      <c r="BF967" t="n" s="47695">
        <v>2.727858084353869E-4</v>
      </c>
      <c r="BG967" t="n" s="48288">
        <v>2.752100633118283E-4</v>
      </c>
      <c r="BH967" t="n" s="48881">
        <v>0.0013581588635178323</v>
      </c>
      <c r="BI967" t="n" s="49474">
        <v>0.0023559089120295763</v>
      </c>
      <c r="BJ967" t="s" s="49949">
        <v>2559</v>
      </c>
      <c r="BK967" t="s" s="50424">
        <v>2565</v>
      </c>
      <c r="BL967" t="n" s="50899">
        <v>0.10610544681549072</v>
      </c>
      <c r="BM967" t="s" s="51374">
        <v>2581</v>
      </c>
      <c r="BN967" t="s" s="51849">
        <v>2565</v>
      </c>
      <c r="BO967" t="n" s="52324">
        <v>-0.014066063798964024</v>
      </c>
    </row>
    <row r="968" spans="1:23" x14ac:dyDescent="0.25">
      <c r="A968" s="116" t="str">
        <f>IF(ISBLANK(TBL_DATA[[#This Row],[Row.names]]), "",   DATE(YEAR(TBL_DATA[[#This Row],[Row.names]]), MONTH(TBL_DATA[[#This Row],[Row.names]]), DAY(TBL_DATA[[#This Row],[Row.names]])))</f>
        <v/>
      </c>
      <c r="B968" s="1152" t="s">
        <v>1095</v>
      </c>
      <c r="C968" s="2365" t="s">
        <v>2308</v>
      </c>
      <c r="D968" s="3578" t="n">
        <v>-0.0015884890004780681</v>
      </c>
      <c r="E968" s="4791" t="n">
        <v>0.23233853209581978</v>
      </c>
      <c r="F968" s="5942" t="n">
        <v>-0.01965513721575185</v>
      </c>
      <c r="G968" s="7093" t="n">
        <v>0.1552592930834714</v>
      </c>
      <c r="H968" s="8244" t="n">
        <v>0.1543125859278369</v>
      </c>
      <c r="I968" s="9395" t="n">
        <v>0.002524174647032743</v>
      </c>
      <c r="J968" s="10546" t="n">
        <v>-0.04837228878462574</v>
      </c>
      <c r="K968" s="11695" t="n">
        <v>0.3699628283784207</v>
      </c>
      <c r="L968" s="12844" t="n">
        <v>0.14565310678016985</v>
      </c>
      <c r="M968" s="13993" t="n">
        <v>0.0025370649701954378</v>
      </c>
      <c r="N968" s="15142" t="n">
        <v>0.04357272659742719</v>
      </c>
      <c r="O968" s="16293" t="n">
        <v>0.031122188159490114</v>
      </c>
      <c r="P968" s="17506" t="n">
        <v>-0.009281767236449912</v>
      </c>
      <c r="Q968" s="18657" t="n">
        <v>-0.00728709522772262</v>
      </c>
      <c r="R968" s="19808" t="n">
        <v>-0.00636437832388077</v>
      </c>
      <c r="S968" s="20896" t="n">
        <v>-0.010599541029462367</v>
      </c>
      <c r="T968" s="21984" t="n">
        <v>0.0419906614474672</v>
      </c>
      <c r="U968" s="23072" t="n">
        <v>-0.2524261505792906</v>
      </c>
      <c r="V968" s="24160" t="n">
        <v>-0.03687049658538877</v>
      </c>
      <c r="W968" s="25246" t="n">
        <v>0.042454135505447535</v>
      </c>
      <c r="X968" t="n" s="26332">
        <v>-0.8684783271739852</v>
      </c>
      <c r="Y968" t="n" s="27481">
        <v>0.392826406861653</v>
      </c>
      <c r="Z968" t="n" s="28632">
        <v>0.3816452630128793</v>
      </c>
      <c r="AA968" t="n" s="29843">
        <v>0.0</v>
      </c>
      <c r="AB968" t="n" s="31056">
        <v>0.0</v>
      </c>
      <c r="AC968" t="n" s="32269">
        <v>0.048807331057317445</v>
      </c>
      <c r="AD968" t="n" s="32744">
        <v>0.27340317992091195</v>
      </c>
      <c r="AE968" t="n" s="33219">
        <v>0.040672206864280996</v>
      </c>
      <c r="AF968" t="n" s="33694">
        <v>0.15728999474955901</v>
      </c>
      <c r="AG968" t="n" s="34169">
        <v>0.10603333140971499</v>
      </c>
      <c r="AH968" t="n" s="34644">
        <v>-0.004753659711274</v>
      </c>
      <c r="AI968" t="n" s="35119">
        <v>0.008163461789518</v>
      </c>
      <c r="AJ968" t="n" s="35594">
        <v>0.4170828140079499</v>
      </c>
      <c r="AK968" t="n" s="36069">
        <v>0.011963192004552</v>
      </c>
      <c r="AL968" t="n" s="36544">
        <v>0.0</v>
      </c>
      <c r="AM968" t="n" s="37019">
        <v>0.025764443915507</v>
      </c>
      <c r="AN968" t="n" s="37494">
        <v>-0.35650043591268493</v>
      </c>
      <c r="AO968" t="n" s="37969">
        <v>1.1781655241333198</v>
      </c>
      <c r="AP968" t="n" s="38444">
        <v>-0.49904699509528505</v>
      </c>
      <c r="AQ968" t="n" s="38919">
        <v>0.6791185290380347</v>
      </c>
      <c r="AR968" t="n" s="39394">
        <v>1.677212519228605</v>
      </c>
      <c r="AS968" t="n" s="39987">
        <v>0.0014864065654199082</v>
      </c>
      <c r="AT968" t="n" s="40580">
        <v>1.2053413760153372E-4</v>
      </c>
      <c r="AU968" t="n" s="41173">
        <v>5.595272977385528E-4</v>
      </c>
      <c r="AV968" t="n" s="41766">
        <v>1.9660514964714467E-4</v>
      </c>
      <c r="AW968" t="n" s="42359">
        <v>-1.4710537118125797E-5</v>
      </c>
      <c r="AX968" t="n" s="42952">
        <v>2.573746576583787E-4</v>
      </c>
      <c r="AY968" t="n" s="43545">
        <v>3.537254909547466E-5</v>
      </c>
      <c r="AZ968" t="n" s="44138">
        <v>0.0023125853596628705</v>
      </c>
      <c r="BA968" t="n" s="44731">
        <v>-0.0011238494740599804</v>
      </c>
      <c r="BB968" t="n" s="45324">
        <v>4.424960622680024E-5</v>
      </c>
      <c r="BC968" t="n" s="45917">
        <v>4.666739696140325E-6</v>
      </c>
      <c r="BD968" t="n" s="46510">
        <v>2.3579094098166736E-4</v>
      </c>
      <c r="BE968" t="n" s="47103">
        <v>-5.722980482038068E-4</v>
      </c>
      <c r="BF968" t="n" s="47696">
        <v>2.2266548167380792E-4</v>
      </c>
      <c r="BG968" t="n" s="48289">
        <v>3.9016363900187513E-4</v>
      </c>
      <c r="BH968" t="n" s="48882">
        <v>0.001395295581431865</v>
      </c>
      <c r="BI968" t="n" s="49475">
        <v>0.002207144456683289</v>
      </c>
      <c r="BJ968" t="s" s="49950">
        <v>2559</v>
      </c>
      <c r="BK968" t="s" s="50425">
        <v>2565</v>
      </c>
      <c r="BL968" t="n" s="50900">
        <v>0.11084212362766266</v>
      </c>
      <c r="BM968" t="s" s="51375">
        <v>2581</v>
      </c>
      <c r="BN968" t="s" s="51850">
        <v>2565</v>
      </c>
      <c r="BO968" t="n" s="52325">
        <v>-0.014511488378047943</v>
      </c>
    </row>
    <row r="969" spans="1:23" x14ac:dyDescent="0.25">
      <c r="A969" s="116" t="str">
        <f>IF(ISBLANK(TBL_DATA[[#This Row],[Row.names]]), "",   DATE(YEAR(TBL_DATA[[#This Row],[Row.names]]), MONTH(TBL_DATA[[#This Row],[Row.names]]), DAY(TBL_DATA[[#This Row],[Row.names]])))</f>
        <v/>
      </c>
      <c r="B969" s="1153" t="s">
        <v>1096</v>
      </c>
      <c r="C969" s="2366" t="s">
        <v>2309</v>
      </c>
      <c r="D969" s="3579" t="n">
        <v>0.0011465275920763502</v>
      </c>
      <c r="E969" s="4792" t="n">
        <v>0.23375144222564637</v>
      </c>
      <c r="F969" s="5943" t="n">
        <v>-0.013892672037987164</v>
      </c>
      <c r="G969" s="7094" t="n">
        <v>0.15470280983886964</v>
      </c>
      <c r="H969" s="8245" t="n">
        <v>0.1527850083767862</v>
      </c>
      <c r="I969" s="9396" t="n">
        <v>0.0025298742510426507</v>
      </c>
      <c r="J969" s="10547" t="n">
        <v>-0.042144171616563475</v>
      </c>
      <c r="K969" s="11696" t="n">
        <v>0.3701010585731509</v>
      </c>
      <c r="L969" s="12845" t="n">
        <v>0.14532888302359329</v>
      </c>
      <c r="M969" s="13994" t="n">
        <v>0.0025409822573338402</v>
      </c>
      <c r="N969" s="15143" t="n">
        <v>0.04363172558568068</v>
      </c>
      <c r="O969" s="16294" t="n">
        <v>0.03111562700597697</v>
      </c>
      <c r="P969" s="17507" t="n">
        <v>-0.008145881446613434</v>
      </c>
      <c r="Q969" s="18658" t="n">
        <v>-0.007273651327601374</v>
      </c>
      <c r="R969" s="19809" t="n">
        <v>-0.006349685032958852</v>
      </c>
      <c r="S969" s="20897" t="n">
        <v>0.0016598803290743813</v>
      </c>
      <c r="T969" s="21985" t="n">
        <v>0.041475796794436755</v>
      </c>
      <c r="U969" s="23073" t="n">
        <v>0.04002045668468086</v>
      </c>
      <c r="V969" s="24161" t="n">
        <v>-0.027225431293755986</v>
      </c>
      <c r="W969" s="25247" t="n">
        <v>0.042171590768336764</v>
      </c>
      <c r="X969" t="n" s="26333">
        <v>-0.6455870124348584</v>
      </c>
      <c r="Y969" t="n" s="27482">
        <v>0.39087722928918006</v>
      </c>
      <c r="Z969" t="n" s="28633">
        <v>0.3812202552640576</v>
      </c>
      <c r="AA969" t="n" s="29844">
        <v>0.0</v>
      </c>
      <c r="AB969" t="n" s="31057">
        <v>0.0</v>
      </c>
      <c r="AC969" t="n" s="32270">
        <v>0.047515520380110754</v>
      </c>
      <c r="AD969" t="n" s="32745">
        <v>0.26181427589620193</v>
      </c>
      <c r="AE969" t="n" s="33220">
        <v>0.040734808764116996</v>
      </c>
      <c r="AF969" t="n" s="33695">
        <v>0.158003000032658</v>
      </c>
      <c r="AG969" t="n" s="34170">
        <v>0.10607451179049801</v>
      </c>
      <c r="AH969" t="n" s="34645">
        <v>-0.004788836371986</v>
      </c>
      <c r="AI969" t="n" s="35120">
        <v>0.008175305109972001</v>
      </c>
      <c r="AJ969" t="n" s="35595">
        <v>0.41594141587172306</v>
      </c>
      <c r="AK969" t="n" s="36070">
        <v>0.039168598767532</v>
      </c>
      <c r="AL969" t="n" s="36545">
        <v>0.0</v>
      </c>
      <c r="AM969" t="n" s="37020">
        <v>0.026322095207468</v>
      </c>
      <c r="AN969" t="n" s="37495">
        <v>-0.3780471182997381</v>
      </c>
      <c r="AO969" t="n" s="37970">
        <v>1.1946338674270647</v>
      </c>
      <c r="AP969" t="n" s="38445">
        <v>-0.5212358106586189</v>
      </c>
      <c r="AQ969" t="n" s="38920">
        <v>0.6733980567684458</v>
      </c>
      <c r="AR969" t="n" s="39395">
        <v>1.7158696780856837</v>
      </c>
      <c r="AS969" t="n" s="39988">
        <v>0.001391867030376664</v>
      </c>
      <c r="AT969" t="n" s="40581">
        <v>1.2856469999795469E-4</v>
      </c>
      <c r="AU969" t="n" s="41174">
        <v>0.0011287377296277776</v>
      </c>
      <c r="AV969" t="n" s="41767">
        <v>2.0101015838170188E-4</v>
      </c>
      <c r="AW969" t="n" s="42360">
        <v>-1.3827938669228312E-5</v>
      </c>
      <c r="AX969" t="n" s="42953">
        <v>2.1639826311918036E-4</v>
      </c>
      <c r="AY969" t="n" s="43546">
        <v>2.427118930631814E-5</v>
      </c>
      <c r="AZ969" t="n" s="44139">
        <v>0.0023114967406838547</v>
      </c>
      <c r="BA969" t="n" s="44732">
        <v>-0.0012614873986962268</v>
      </c>
      <c r="BB969" t="n" s="45325">
        <v>6.652147342476672E-5</v>
      </c>
      <c r="BC969" t="n" s="45918">
        <v>1.791692732778593E-6</v>
      </c>
      <c r="BD969" t="n" s="46511">
        <v>1.3730769289649545E-4</v>
      </c>
      <c r="BE969" t="n" s="47104">
        <v>-5.356636310901222E-4</v>
      </c>
      <c r="BF969" t="n" s="47697">
        <v>4.936609944986878E-4</v>
      </c>
      <c r="BG969" t="n" s="48290">
        <v>1.8277932317537396E-4</v>
      </c>
      <c r="BH969" t="n" s="48883">
        <v>0.0010633213077366444</v>
      </c>
      <c r="BI969" t="n" s="49476">
        <v>0.0028539379530684622</v>
      </c>
      <c r="BJ969" t="s" s="49951">
        <v>2559</v>
      </c>
      <c r="BK969" t="s" s="50426">
        <v>2565</v>
      </c>
      <c r="BL969" t="n" s="50901">
        <v>0.11120443046092987</v>
      </c>
      <c r="BM969" t="s" s="51376">
        <v>2581</v>
      </c>
      <c r="BN969" t="s" s="51851">
        <v>2565</v>
      </c>
      <c r="BO969" t="n" s="52326">
        <v>-0.014694567769765854</v>
      </c>
    </row>
    <row r="970" spans="1:23" x14ac:dyDescent="0.25">
      <c r="A970" s="116" t="str">
        <f>IF(ISBLANK(TBL_DATA[[#This Row],[Row.names]]), "",   DATE(YEAR(TBL_DATA[[#This Row],[Row.names]]), MONTH(TBL_DATA[[#This Row],[Row.names]]), DAY(TBL_DATA[[#This Row],[Row.names]])))</f>
        <v/>
      </c>
      <c r="B970" s="1154" t="s">
        <v>1097</v>
      </c>
      <c r="C970" s="2367" t="s">
        <v>2310</v>
      </c>
      <c r="D970" s="3580" t="n">
        <v>0.0028300478860504253</v>
      </c>
      <c r="E970" s="4793" t="n">
        <v>0.23724301788662872</v>
      </c>
      <c r="F970" s="5944" t="n">
        <v>0.009008904515051874</v>
      </c>
      <c r="G970" s="7095" t="n">
        <v>0.1634222396800844</v>
      </c>
      <c r="H970" s="8246" t="n">
        <v>0.16818352739692874</v>
      </c>
      <c r="I970" s="9397" t="n">
        <v>0.0025109163632052274</v>
      </c>
      <c r="J970" s="10548" t="n">
        <v>-0.01925357604339062</v>
      </c>
      <c r="K970" s="11697" t="n">
        <v>0.37610032108717784</v>
      </c>
      <c r="L970" s="12846" t="n">
        <v>0.1489901010155909</v>
      </c>
      <c r="M970" s="13995" t="n">
        <v>0.00253971974026319</v>
      </c>
      <c r="N970" s="15144" t="n">
        <v>0.04370375561991657</v>
      </c>
      <c r="O970" s="16295" t="n">
        <v>0.03072196903073361</v>
      </c>
      <c r="P970" s="17508" t="n">
        <v>-0.005338886795131059</v>
      </c>
      <c r="Q970" s="18659" t="n">
        <v>-0.007201569358689256</v>
      </c>
      <c r="R970" s="19810" t="n">
        <v>-0.006276077721582219</v>
      </c>
      <c r="S970" s="20898" t="n">
        <v>0.003998553949621453</v>
      </c>
      <c r="T970" s="21986" t="n">
        <v>0.0415713599110747</v>
      </c>
      <c r="U970" s="23074" t="n">
        <v>0.09618530541639149</v>
      </c>
      <c r="V970" s="24162" t="n">
        <v>-0.022136458749100196</v>
      </c>
      <c r="W970" s="25248" t="n">
        <v>0.04237836578740097</v>
      </c>
      <c r="X970" t="n" s="26334">
        <v>-0.5223528170045985</v>
      </c>
      <c r="Y970" t="n" s="27483">
        <v>0.410101850028659</v>
      </c>
      <c r="Z970" t="n" s="28634">
        <v>0.38599235875285265</v>
      </c>
      <c r="AA970" t="n" s="29845">
        <v>0.0</v>
      </c>
      <c r="AB970" t="n" s="31058">
        <v>0.0</v>
      </c>
      <c r="AC970" t="n" s="32271">
        <v>0.045763610305976525</v>
      </c>
      <c r="AD970" t="n" s="32746">
        <v>0.25730387173631003</v>
      </c>
      <c r="AE970" t="n" s="33221">
        <v>0.03991853205108</v>
      </c>
      <c r="AF970" t="n" s="33696">
        <v>0.1644249480654</v>
      </c>
      <c r="AG970" t="n" s="34171">
        <v>0.10742288022875801</v>
      </c>
      <c r="AH970" t="n" s="34646">
        <v>-0.004706749200616</v>
      </c>
      <c r="AI970" t="n" s="35121">
        <v>0.008190448517914999</v>
      </c>
      <c r="AJ970" t="n" s="35596">
        <v>0.41484470815331603</v>
      </c>
      <c r="AK970" t="n" s="36071">
        <v>0.07106833025784501</v>
      </c>
      <c r="AL970" t="n" s="36546">
        <v>0.0</v>
      </c>
      <c r="AM970" t="n" s="37021">
        <v>0.026066987986601002</v>
      </c>
      <c r="AN970" t="n" s="37496">
        <v>-0.40539257271300705</v>
      </c>
      <c r="AO970" t="n" s="37971">
        <v>1.2276152507240086</v>
      </c>
      <c r="AP970" t="n" s="38446">
        <v>-0.5484738656404059</v>
      </c>
      <c r="AQ970" t="n" s="38921">
        <v>0.6791413850836027</v>
      </c>
      <c r="AR970" t="n" s="39396">
        <v>1.7760891163644144</v>
      </c>
      <c r="AS970" t="n" s="39989">
        <v>0.0013768882264788655</v>
      </c>
      <c r="AT970" t="n" s="40582">
        <v>1.242809673253818E-4</v>
      </c>
      <c r="AU970" t="n" s="41175">
        <v>0.0010819573067187137</v>
      </c>
      <c r="AV970" t="n" s="41768">
        <v>1.9651554462135702E-4</v>
      </c>
      <c r="AW970" t="n" s="42361">
        <v>-1.3095286529247105E-5</v>
      </c>
      <c r="AX970" t="n" s="42954">
        <v>2.0322902636741563E-4</v>
      </c>
      <c r="AY970" t="n" s="43547">
        <v>2.402413533871604E-5</v>
      </c>
      <c r="AZ970" t="n" s="44140">
        <v>0.00223901762009162</v>
      </c>
      <c r="BA970" t="n" s="44733">
        <v>-0.001218099516165611</v>
      </c>
      <c r="BB970" t="n" s="45326">
        <v>5.7677886679451836E-5</v>
      </c>
      <c r="BC970" t="n" s="45919">
        <v>1.4502811298425955E-6</v>
      </c>
      <c r="BD970" t="n" s="46512">
        <v>1.575225432998565E-4</v>
      </c>
      <c r="BE970" t="n" s="47105">
        <v>-5.189936304625464E-4</v>
      </c>
      <c r="BF970" t="n" s="47698">
        <v>4.824733276332877E-4</v>
      </c>
      <c r="BG970" t="n" s="48291">
        <v>1.9491742926321372E-4</v>
      </c>
      <c r="BH970" t="n" s="48884">
        <v>0.0010347212442250535</v>
      </c>
      <c r="BI970" t="n" s="49477">
        <v>0.002723205278097641</v>
      </c>
      <c r="BJ970" t="s" s="49952">
        <v>2559</v>
      </c>
      <c r="BK970" t="s" s="50427">
        <v>2565</v>
      </c>
      <c r="BL970" t="n" s="50902">
        <v>0.11296604573726654</v>
      </c>
      <c r="BM970" t="s" s="51377">
        <v>2581</v>
      </c>
      <c r="BN970" t="s" s="51852">
        <v>2565</v>
      </c>
      <c r="BO970" t="n" s="52327">
        <v>-0.014937390573322773</v>
      </c>
    </row>
    <row r="971" spans="1:23" x14ac:dyDescent="0.25">
      <c r="A971" s="116" t="str">
        <f>IF(ISBLANK(TBL_DATA[[#This Row],[Row.names]]), "",   DATE(YEAR(TBL_DATA[[#This Row],[Row.names]]), MONTH(TBL_DATA[[#This Row],[Row.names]]), DAY(TBL_DATA[[#This Row],[Row.names]])))</f>
        <v/>
      </c>
      <c r="B971" s="1155" t="s">
        <v>1098</v>
      </c>
      <c r="C971" s="2368" t="s">
        <v>2311</v>
      </c>
      <c r="D971" s="3581" t="n">
        <v>-0.001924836993460864</v>
      </c>
      <c r="E971" s="4794" t="n">
        <v>0.23486152675589933</v>
      </c>
      <c r="F971" s="5945" t="n">
        <v>0.0013362187303118667</v>
      </c>
      <c r="G971" s="7096" t="n">
        <v>0.16479217713074057</v>
      </c>
      <c r="H971" s="8247" t="n">
        <v>0.16994182970433078</v>
      </c>
      <c r="I971" s="9398" t="n">
        <v>0.0025186256785088776</v>
      </c>
      <c r="J971" s="10549" t="n">
        <v>-0.026038243596487542</v>
      </c>
      <c r="K971" s="11698" t="n">
        <v>0.37767464237628406</v>
      </c>
      <c r="L971" s="12847" t="n">
        <v>0.148724009271489</v>
      </c>
      <c r="M971" s="13996" t="n">
        <v>0.002550612917989615</v>
      </c>
      <c r="N971" s="15145" t="n">
        <v>0.043884346240141765</v>
      </c>
      <c r="O971" s="16296" t="n">
        <v>0.0309622249027898</v>
      </c>
      <c r="P971" s="17509" t="n">
        <v>-0.007253447301784788</v>
      </c>
      <c r="Q971" s="18660" t="n">
        <v>-0.007266630904037314</v>
      </c>
      <c r="R971" s="19811" t="n">
        <v>-0.006337314993560914</v>
      </c>
      <c r="S971" s="20899" t="n">
        <v>0.010512912537814278</v>
      </c>
      <c r="T971" s="21987" t="n">
        <v>0.041092305037251496</v>
      </c>
      <c r="U971" s="23075" t="n">
        <v>0.2558365253125612</v>
      </c>
      <c r="V971" s="24163" t="n">
        <v>-0.016367152471498225</v>
      </c>
      <c r="W971" s="25249" t="n">
        <v>0.04192965361131586</v>
      </c>
      <c r="X971" t="n" s="26335">
        <v>-0.39034790564263333</v>
      </c>
      <c r="Y971" t="n" s="27484">
        <v>0.41224001468116944</v>
      </c>
      <c r="Z971" t="n" s="28635">
        <v>0.3856475194675689</v>
      </c>
      <c r="AA971" t="n" s="29846">
        <v>0.0</v>
      </c>
      <c r="AB971" t="n" s="31059">
        <v>0.0</v>
      </c>
      <c r="AC971" t="n" s="32272">
        <v>0.045429109792015095</v>
      </c>
      <c r="AD971" t="n" s="32747">
        <v>0.249096217064392</v>
      </c>
      <c r="AE971" t="n" s="33222">
        <v>0.042546131583959</v>
      </c>
      <c r="AF971" t="n" s="33697">
        <v>0.16411321109190502</v>
      </c>
      <c r="AG971" t="n" s="34172">
        <v>0.108235959272684</v>
      </c>
      <c r="AH971" t="n" s="34647">
        <v>-0.004647524181421</v>
      </c>
      <c r="AI971" t="n" s="35122">
        <v>0.008146710598566</v>
      </c>
      <c r="AJ971" t="n" s="35597">
        <v>0.413080923490558</v>
      </c>
      <c r="AK971" t="n" s="36072">
        <v>0.07709499571668299</v>
      </c>
      <c r="AL971" t="n" s="36547">
        <v>0.0</v>
      </c>
      <c r="AM971" t="n" s="37022">
        <v>0.026110297651847</v>
      </c>
      <c r="AN971" t="n" s="37497">
        <v>-0.40957975293704396</v>
      </c>
      <c r="AO971" t="n" s="37972">
        <v>1.2229433745926181</v>
      </c>
      <c r="AP971" t="n" s="38447">
        <v>-0.548746205240489</v>
      </c>
      <c r="AQ971" t="n" s="38922">
        <v>0.6741971693521291</v>
      </c>
      <c r="AR971" t="n" s="39397">
        <v>1.7716895798331072</v>
      </c>
      <c r="AS971" t="n" s="39990">
        <v>8.736893297289805E-4</v>
      </c>
      <c r="AT971" t="n" s="40583">
        <v>4.716047220518126E-5</v>
      </c>
      <c r="AU971" t="n" s="41176">
        <v>0.001958420104010424</v>
      </c>
      <c r="AV971" t="n" s="41769">
        <v>1.3898994932504184E-4</v>
      </c>
      <c r="AW971" t="n" s="42362">
        <v>-5.064594263731219E-6</v>
      </c>
      <c r="AX971" t="n" s="42955">
        <v>4.5816622240262255E-4</v>
      </c>
      <c r="AY971" t="n" s="43548">
        <v>2.668447039968211E-5</v>
      </c>
      <c r="AZ971" t="n" s="44141">
        <v>0.0022169825004875695</v>
      </c>
      <c r="BA971" t="n" s="44734">
        <v>-0.0011246171896351377</v>
      </c>
      <c r="BB971" t="n" s="45327">
        <v>4.289905893077988E-5</v>
      </c>
      <c r="BC971" t="n" s="45920">
        <v>3.873537922228593E-6</v>
      </c>
      <c r="BD971" t="n" s="46513">
        <v>3.04920102456473E-4</v>
      </c>
      <c r="BE971" t="n" s="47106">
        <v>-5.306356972556433E-4</v>
      </c>
      <c r="BF971" t="n" s="47699">
        <v>5.372705222587255E-4</v>
      </c>
      <c r="BG971" t="n" s="48292">
        <v>-1.4412075000406113E-4</v>
      </c>
      <c r="BH971" t="n" s="48885">
        <v>8.57205818423318E-4</v>
      </c>
      <c r="BI971" t="n" s="49478">
        <v>0.00361254386563483</v>
      </c>
      <c r="BJ971" t="s" s="49953">
        <v>2559</v>
      </c>
      <c r="BK971" t="s" s="50428">
        <v>2565</v>
      </c>
      <c r="BL971" t="n" s="50903">
        <v>0.11451917886734009</v>
      </c>
      <c r="BM971" t="s" s="51378">
        <v>2581</v>
      </c>
      <c r="BN971" t="s" s="51853">
        <v>2565</v>
      </c>
      <c r="BO971" t="n" s="52328">
        <v>-0.014876002445816994</v>
      </c>
    </row>
    <row r="972" spans="1:23" x14ac:dyDescent="0.25">
      <c r="A972" s="116" t="str">
        <f>IF(ISBLANK(TBL_DATA[[#This Row],[Row.names]]), "",   DATE(YEAR(TBL_DATA[[#This Row],[Row.names]]), MONTH(TBL_DATA[[#This Row],[Row.names]]), DAY(TBL_DATA[[#This Row],[Row.names]])))</f>
        <v/>
      </c>
      <c r="B972" s="1156" t="s">
        <v>1099</v>
      </c>
      <c r="C972" s="2369" t="s">
        <v>2312</v>
      </c>
      <c r="D972" s="3582" t="n">
        <v>-0.0021483609654920446</v>
      </c>
      <c r="E972" s="4795" t="n">
        <v>0.23220859845402897</v>
      </c>
      <c r="F972" s="5946" t="n">
        <v>-0.004620159441161231</v>
      </c>
      <c r="G972" s="7097" t="n">
        <v>0.16541233447935055</v>
      </c>
      <c r="H972" s="8248" t="n">
        <v>0.17611938582047468</v>
      </c>
      <c r="I972" s="9399" t="n">
        <v>0.0025158029419953044</v>
      </c>
      <c r="J972" s="10550" t="n">
        <v>-0.03608918095129188</v>
      </c>
      <c r="K972" s="11699" t="n">
        <v>0.3835150233320688</v>
      </c>
      <c r="L972" s="12848" t="n">
        <v>0.15534837040886282</v>
      </c>
      <c r="M972" s="13997" t="n">
        <v>0.002547318740866332</v>
      </c>
      <c r="N972" s="15146" t="n">
        <v>0.0439991968447021</v>
      </c>
      <c r="O972" s="16297" t="n">
        <v>0.03125893776639149</v>
      </c>
      <c r="P972" s="17510" t="n">
        <v>-0.009386225244228497</v>
      </c>
      <c r="Q972" s="18661" t="n">
        <v>-0.007343571305554928</v>
      </c>
      <c r="R972" s="19812" t="n">
        <v>-0.006411823263731243</v>
      </c>
      <c r="S972" s="20900" t="n">
        <v>0.005534758167705878</v>
      </c>
      <c r="T972" s="21988" t="n">
        <v>0.04093781351940522</v>
      </c>
      <c r="U972" s="23076" t="n">
        <v>0.13519916409512953</v>
      </c>
      <c r="V972" s="24164" t="n">
        <v>-0.021255767712118234</v>
      </c>
      <c r="W972" s="25250" t="n">
        <v>0.04184519961301898</v>
      </c>
      <c r="X972" t="n" s="26336">
        <v>-0.5079619145968917</v>
      </c>
      <c r="Y972" t="n" s="27485">
        <v>0.419665802538728</v>
      </c>
      <c r="Z972" t="n" s="28636">
        <v>0.3941425762447682</v>
      </c>
      <c r="AA972" t="n" s="29847">
        <v>0.0</v>
      </c>
      <c r="AB972" t="n" s="31060">
        <v>0.0</v>
      </c>
      <c r="AC972" t="n" s="32273">
        <v>0.04462831027714675</v>
      </c>
      <c r="AD972" t="n" s="32748">
        <v>0.2503739095036259</v>
      </c>
      <c r="AE972" t="n" s="33223">
        <v>0.045110280554289</v>
      </c>
      <c r="AF972" t="n" s="33698">
        <v>0.162753740483814</v>
      </c>
      <c r="AG972" t="n" s="34173">
        <v>0.111860442039689</v>
      </c>
      <c r="AH972" t="n" s="34648">
        <v>-0.00459862776179</v>
      </c>
      <c r="AI972" t="n" s="35123">
        <v>0.007962689115399001</v>
      </c>
      <c r="AJ972" t="n" s="35598">
        <v>0.409253393416751</v>
      </c>
      <c r="AK972" t="n" s="36073">
        <v>0.08153020473812199</v>
      </c>
      <c r="AL972" t="n" s="36548">
        <v>0.0</v>
      </c>
      <c r="AM972" t="n" s="37023">
        <v>0.026182402981823998</v>
      </c>
      <c r="AN972" t="n" s="37498">
        <v>-0.407454267532057</v>
      </c>
      <c r="AO972" t="n" s="37973">
        <v>1.2194646544642749</v>
      </c>
      <c r="AP972" t="n" s="38448">
        <v>-0.536490486924608</v>
      </c>
      <c r="AQ972" t="n" s="38923">
        <v>0.6829741675396669</v>
      </c>
      <c r="AR972" t="n" s="39398">
        <v>1.755955141388883</v>
      </c>
      <c r="AS972" t="n" s="39991">
        <v>8.45023326670422E-4</v>
      </c>
      <c r="AT972" t="n" s="40584">
        <v>4.095701951506098E-5</v>
      </c>
      <c r="AU972" t="n" s="41177">
        <v>0.0018978291074842994</v>
      </c>
      <c r="AV972" t="n" s="41770">
        <v>1.349258870531067E-4</v>
      </c>
      <c r="AW972" t="n" s="42363">
        <v>-4.297510311596519E-6</v>
      </c>
      <c r="AX972" t="n" s="42956">
        <v>4.383703647644598E-4</v>
      </c>
      <c r="AY972" t="n" s="43549">
        <v>2.5096637733316383E-5</v>
      </c>
      <c r="AZ972" t="n" s="44142">
        <v>0.0021372498832711315</v>
      </c>
      <c r="BA972" t="n" s="44735">
        <v>-0.0010616887787229328</v>
      </c>
      <c r="BB972" t="n" s="45328">
        <v>4.175951981655743E-5</v>
      </c>
      <c r="BC972" t="n" s="45921">
        <v>3.947082009966552E-6</v>
      </c>
      <c r="BD972" t="n" s="46514">
        <v>2.9437239998830614E-4</v>
      </c>
      <c r="BE972" t="n" s="47107">
        <v>-5.090291512536657E-4</v>
      </c>
      <c r="BF972" t="n" s="47700">
        <v>5.341947672877818E-4</v>
      </c>
      <c r="BG972" t="n" s="48293">
        <v>-1.4743474122042567E-4</v>
      </c>
      <c r="BH972" t="n" s="48886">
        <v>8.440193452876809E-4</v>
      </c>
      <c r="BI972" t="n" s="49479">
        <v>0.0034830499191941143</v>
      </c>
      <c r="BJ972" t="s" s="49954">
        <v>2559</v>
      </c>
      <c r="BK972" t="s" s="50429">
        <v>2565</v>
      </c>
      <c r="BL972" t="n" s="50904">
        <v>0.11304009705781937</v>
      </c>
      <c r="BM972" t="s" s="51379">
        <v>2581</v>
      </c>
      <c r="BN972" t="s" s="51854">
        <v>2565</v>
      </c>
      <c r="BO972" t="n" s="52329">
        <v>-0.014717782847583294</v>
      </c>
    </row>
    <row r="973" spans="1:23" x14ac:dyDescent="0.25">
      <c r="A973" s="116" t="str">
        <f>IF(ISBLANK(TBL_DATA[[#This Row],[Row.names]]), "",   DATE(YEAR(TBL_DATA[[#This Row],[Row.names]]), MONTH(TBL_DATA[[#This Row],[Row.names]]), DAY(TBL_DATA[[#This Row],[Row.names]])))</f>
        <v/>
      </c>
      <c r="B973" s="1157" t="s">
        <v>1100</v>
      </c>
      <c r="C973" s="2370" t="s">
        <v>2313</v>
      </c>
      <c r="D973" s="3583" t="n">
        <v>0.004630338952820322</v>
      </c>
      <c r="E973" s="4796" t="n">
        <v>0.2379141419254509</v>
      </c>
      <c r="F973" s="5947" t="n">
        <v>0.007581630490450131</v>
      </c>
      <c r="G973" s="7098" t="n">
        <v>0.17442416216124318</v>
      </c>
      <c r="H973" s="8249" t="n">
        <v>0.19266966606776878</v>
      </c>
      <c r="I973" s="9400" t="n">
        <v>0.0025452203901688924</v>
      </c>
      <c r="J973" s="10551" t="n">
        <v>-0.02027695119237438</v>
      </c>
      <c r="K973" s="11700" t="n">
        <v>0.4017047957783422</v>
      </c>
      <c r="L973" s="12849" t="n">
        <v>0.16411954027497191</v>
      </c>
      <c r="M973" s="13998" t="n">
        <v>0.0025898335040595213</v>
      </c>
      <c r="N973" s="15147" t="n">
        <v>0.04496763310734773</v>
      </c>
      <c r="O973" s="16298" t="n">
        <v>0.03125735064991259</v>
      </c>
      <c r="P973" s="17511" t="n">
        <v>-0.00479934769577639</v>
      </c>
      <c r="Q973" s="18662" t="n">
        <v>-0.007428871724516846</v>
      </c>
      <c r="R973" s="19813" t="n">
        <v>-0.006476615613090527</v>
      </c>
      <c r="S973" s="20901" t="n">
        <v>0.016530112637467065</v>
      </c>
      <c r="T973" s="21989" t="n">
        <v>0.040868670114930464</v>
      </c>
      <c r="U973" s="23077" t="n">
        <v>0.4044690612878092</v>
      </c>
      <c r="V973" s="24165" t="n">
        <v>-0.010509989403049258</v>
      </c>
      <c r="W973" s="25251" t="n">
        <v>0.04193732317710577</v>
      </c>
      <c r="X973" t="n" s="26337">
        <v>-0.2506118322970795</v>
      </c>
      <c r="Y973" t="n" s="27486">
        <v>0.43894152921291096</v>
      </c>
      <c r="Z973" t="n" s="28637">
        <v>0.4051166995755321</v>
      </c>
      <c r="AA973" t="n" s="29848">
        <v>0.0</v>
      </c>
      <c r="AB973" t="n" s="31061">
        <v>0.0</v>
      </c>
      <c r="AC973" t="n" s="32274">
        <v>0.044110095619127654</v>
      </c>
      <c r="AD973" t="n" s="32749">
        <v>0.24777478755727503</v>
      </c>
      <c r="AE973" t="n" s="33224">
        <v>0.041458067362932</v>
      </c>
      <c r="AF973" t="n" s="33699">
        <v>0.154620973121108</v>
      </c>
      <c r="AG973" t="n" s="34174">
        <v>0.115449230858424</v>
      </c>
      <c r="AH973" t="n" s="34649">
        <v>-0.004658128619295</v>
      </c>
      <c r="AI973" t="n" s="35124">
        <v>0.008062626007817</v>
      </c>
      <c r="AJ973" t="n" s="35599">
        <v>0.4222709046967919</v>
      </c>
      <c r="AK973" t="n" s="36074">
        <v>0.083490132397576</v>
      </c>
      <c r="AL973" t="n" s="36549">
        <v>0.0</v>
      </c>
      <c r="AM973" t="n" s="37024">
        <v>0.022338804386635002</v>
      </c>
      <c r="AN973" t="n" s="37499">
        <v>-0.450036589031434</v>
      </c>
      <c r="AO973" t="n" s="37974">
        <v>1.2129258499994424</v>
      </c>
      <c r="AP973" t="n" s="38449">
        <v>-0.5721550412616129</v>
      </c>
      <c r="AQ973" t="n" s="38924">
        <v>0.6407708087378295</v>
      </c>
      <c r="AR973" t="n" s="39399">
        <v>1.7850808912610554</v>
      </c>
      <c r="AS973" t="n" s="39992">
        <v>8.928708197775925E-4</v>
      </c>
      <c r="AT973" t="n" s="40585">
        <v>7.887746346352236E-5</v>
      </c>
      <c r="AU973" t="n" s="41178">
        <v>0.0019133611754050817</v>
      </c>
      <c r="AV973" t="n" s="41771">
        <v>2.8885316465726297E-4</v>
      </c>
      <c r="AW973" t="n" s="42364">
        <v>-1.2792534869089737E-5</v>
      </c>
      <c r="AX973" t="n" s="42957">
        <v>5.30922366801833E-4</v>
      </c>
      <c r="AY973" t="n" s="43550">
        <v>5.001661250029727E-5</v>
      </c>
      <c r="AZ973" t="n" s="44143">
        <v>0.002586943524790192</v>
      </c>
      <c r="BA973" t="n" s="44736">
        <v>-0.001641323808501447</v>
      </c>
      <c r="BB973" t="n" s="45329">
        <v>5.331750816033758E-5</v>
      </c>
      <c r="BC973" t="n" s="45922">
        <v>1.515586351383383E-6</v>
      </c>
      <c r="BD973" t="n" s="46515">
        <v>4.339806821484079E-4</v>
      </c>
      <c r="BE973" t="n" s="47108">
        <v>-7.255104608574079E-4</v>
      </c>
      <c r="BF973" t="n" s="47701">
        <v>7.29207132723608E-4</v>
      </c>
      <c r="BG973" t="n" s="48294">
        <v>-5.866012160469315E-5</v>
      </c>
      <c r="BH973" t="n" s="48887">
        <v>5.896233043464096E-4</v>
      </c>
      <c r="BI973" t="n" s="49480">
        <v>0.0037739213417806415</v>
      </c>
      <c r="BJ973" t="s" s="49955">
        <v>2559</v>
      </c>
      <c r="BK973" t="s" s="50430">
        <v>2565</v>
      </c>
      <c r="BL973" t="n" s="50905">
        <v>0.1161738708615303</v>
      </c>
      <c r="BM973" t="s" s="51380">
        <v>2581</v>
      </c>
      <c r="BN973" t="s" s="51855">
        <v>2565</v>
      </c>
      <c r="BO973" t="n" s="52330">
        <v>-0.014794682152569294</v>
      </c>
    </row>
    <row r="974" spans="1:23" x14ac:dyDescent="0.25">
      <c r="A974" s="116" t="str">
        <f>IF(ISBLANK(TBL_DATA[[#This Row],[Row.names]]), "",   DATE(YEAR(TBL_DATA[[#This Row],[Row.names]]), MONTH(TBL_DATA[[#This Row],[Row.names]]), DAY(TBL_DATA[[#This Row],[Row.names]])))</f>
        <v/>
      </c>
      <c r="B974" s="1158" t="s">
        <v>1101</v>
      </c>
      <c r="C974" s="2371" t="s">
        <v>2314</v>
      </c>
      <c r="D974" s="3584" t="n">
        <v>-0.0010597708989058222</v>
      </c>
      <c r="E974" s="4797" t="n">
        <v>0.23660223654249424</v>
      </c>
      <c r="F974" s="5948" t="n">
        <v>-0.01045604415863266</v>
      </c>
      <c r="G974" s="7099" t="n">
        <v>0.1764911457215206</v>
      </c>
      <c r="H974" s="8250" t="n">
        <v>0.201342962697834</v>
      </c>
      <c r="I974" s="9401" t="n">
        <v>0.002505491403941285</v>
      </c>
      <c r="J974" s="10552" t="n">
        <v>-0.03268050505423903</v>
      </c>
      <c r="K974" s="11701" t="n">
        <v>0.40178219102162044</v>
      </c>
      <c r="L974" s="12850" t="n">
        <v>0.1716148979996716</v>
      </c>
      <c r="M974" s="13999" t="n">
        <v>0.0025516957810808754</v>
      </c>
      <c r="N974" s="15148" t="n">
        <v>0.0445054325250549</v>
      </c>
      <c r="O974" s="16299" t="n">
        <v>0.031329130646799985</v>
      </c>
      <c r="P974" s="17512" t="n">
        <v>-0.0058540323856606236</v>
      </c>
      <c r="Q974" s="18663" t="n">
        <v>-0.007422594752259816</v>
      </c>
      <c r="R974" s="19814" t="n">
        <v>-0.006480126421483247</v>
      </c>
      <c r="S974" s="20902" t="n">
        <v>0.005331908582396627</v>
      </c>
      <c r="T974" s="21990" t="n">
        <v>0.040334207476874065</v>
      </c>
      <c r="U974" s="23078" t="n">
        <v>0.13219321553432578</v>
      </c>
      <c r="V974" s="24166" t="n">
        <v>-0.015344473515778945</v>
      </c>
      <c r="W974" s="25252" t="n">
        <v>0.04162421225372176</v>
      </c>
      <c r="X974" t="n" s="26338">
        <v>-0.36864297688677444</v>
      </c>
      <c r="Y974" t="n" s="27487">
        <v>0.44871256133279136</v>
      </c>
      <c r="Z974" t="n" s="28638">
        <v>0.41426428520893716</v>
      </c>
      <c r="AA974" t="n" s="29849">
        <v>0.0</v>
      </c>
      <c r="AB974" t="n" s="31062">
        <v>0.0</v>
      </c>
      <c r="AC974" t="n" s="32275">
        <v>0.04670843179080351</v>
      </c>
      <c r="AD974" t="n" s="32750">
        <v>0.26003547874213895</v>
      </c>
      <c r="AE974" t="n" s="33225">
        <v>0.041845963393784</v>
      </c>
      <c r="AF974" t="n" s="33700">
        <v>0.154894353556778</v>
      </c>
      <c r="AG974" t="n" s="34175">
        <v>0.120088512540251</v>
      </c>
      <c r="AH974" t="n" s="34650">
        <v>-0.004685901981722</v>
      </c>
      <c r="AI974" t="n" s="35125">
        <v>0.008086670246819999</v>
      </c>
      <c r="AJ974" t="n" s="35600">
        <v>0.42367979915726606</v>
      </c>
      <c r="AK974" t="n" s="36075">
        <v>0.08235686933547702</v>
      </c>
      <c r="AL974" t="n" s="36550">
        <v>0.0</v>
      </c>
      <c r="AM974" t="n" s="37025">
        <v>0.022427991018844</v>
      </c>
      <c r="AN974" t="n" s="37500">
        <v>-0.451357990066556</v>
      </c>
      <c r="AO974" t="n" s="37975">
        <v>1.227012678212905</v>
      </c>
      <c r="AP974" t="n" s="38450">
        <v>-0.5696409322698238</v>
      </c>
      <c r="AQ974" t="n" s="38925">
        <v>0.6573717459430811</v>
      </c>
      <c r="AR974" t="n" s="39400">
        <v>1.7966536104827289</v>
      </c>
      <c r="AS974" t="n" s="39993">
        <v>6.026167156177488E-4</v>
      </c>
      <c r="AT974" t="n" s="40586">
        <v>7.552056678438627E-5</v>
      </c>
      <c r="AU974" t="n" s="41179">
        <v>0.0024036481792105192</v>
      </c>
      <c r="AV974" t="n" s="41772">
        <v>2.595288830167563E-4</v>
      </c>
      <c r="AW974" t="n" s="42365">
        <v>-1.0146472868284947E-5</v>
      </c>
      <c r="AX974" t="n" s="42958">
        <v>4.939302300446638E-4</v>
      </c>
      <c r="AY974" t="n" s="43551">
        <v>4.5524318368305074E-5</v>
      </c>
      <c r="AZ974" t="n" s="44144">
        <v>0.0021545372502394114</v>
      </c>
      <c r="BA974" t="n" s="44737">
        <v>-0.0012072953848675037</v>
      </c>
      <c r="BB974" t="n" s="45330">
        <v>2.3741844707997175E-5</v>
      </c>
      <c r="BC974" t="n" s="45923">
        <v>-2.0316517357650867E-7</v>
      </c>
      <c r="BD974" t="n" s="46516">
        <v>3.577955895708088E-4</v>
      </c>
      <c r="BE974" t="n" s="47109">
        <v>-4.804803227367787E-4</v>
      </c>
      <c r="BF974" t="n" s="47702">
        <v>9.390589143430553E-4</v>
      </c>
      <c r="BG974" t="n" s="48295">
        <v>-1.4062884444239186E-4</v>
      </c>
      <c r="BH974" t="n" s="48888">
        <v>5.2803488486551E-4</v>
      </c>
      <c r="BI974" t="n" s="49481">
        <v>0.0036376227434802197</v>
      </c>
      <c r="BJ974" t="s" s="49956">
        <v>2559</v>
      </c>
      <c r="BK974" t="s" s="50431">
        <v>2565</v>
      </c>
      <c r="BL974" t="n" s="50906">
        <v>0.11594913899898529</v>
      </c>
      <c r="BM974" t="s" s="51381">
        <v>2581</v>
      </c>
      <c r="BN974" t="s" s="51856">
        <v>2565</v>
      </c>
      <c r="BO974" t="n" s="52331">
        <v>-0.014630023390054703</v>
      </c>
    </row>
    <row r="975" spans="1:23" x14ac:dyDescent="0.25">
      <c r="A975" s="116" t="str">
        <f>IF(ISBLANK(TBL_DATA[[#This Row],[Row.names]]), "",   DATE(YEAR(TBL_DATA[[#This Row],[Row.names]]), MONTH(TBL_DATA[[#This Row],[Row.names]]), DAY(TBL_DATA[[#This Row],[Row.names]])))</f>
        <v/>
      </c>
      <c r="B975" s="1159" t="s">
        <v>1102</v>
      </c>
      <c r="C975" s="2372" t="s">
        <v>2315</v>
      </c>
      <c r="D975" s="3585" t="n">
        <v>-0.0034271329779559222</v>
      </c>
      <c r="E975" s="4798" t="n">
        <v>0.2323642362370253</v>
      </c>
      <c r="F975" s="5949" t="n">
        <v>-0.024806872859164164</v>
      </c>
      <c r="G975" s="7100" t="n">
        <v>0.18236549545327366</v>
      </c>
      <c r="H975" s="8251" t="n">
        <v>0.2124436566501738</v>
      </c>
      <c r="I975" s="9402" t="n">
        <v>0.0025154159453406625</v>
      </c>
      <c r="J975" s="10553" t="n">
        <v>-0.04514146438172584</v>
      </c>
      <c r="K975" s="11702" t="n">
        <v>0.41156232471995585</v>
      </c>
      <c r="L975" s="12851" t="n">
        <v>0.17764935563602122</v>
      </c>
      <c r="M975" s="14000" t="n">
        <v>0.002570381052697065</v>
      </c>
      <c r="N975" s="15149" t="n">
        <v>0.04499551874285482</v>
      </c>
      <c r="O975" s="16300" t="n">
        <v>0.03207016353058764</v>
      </c>
      <c r="P975" s="17513" t="n">
        <v>-0.00926110281617365</v>
      </c>
      <c r="Q975" s="18664" t="n">
        <v>-0.0075708146933260384</v>
      </c>
      <c r="R975" s="19815" t="n">
        <v>-0.006617968062341592</v>
      </c>
      <c r="S975" s="20903" t="n">
        <v>-2.253864497658853E-4</v>
      </c>
      <c r="T975" s="21991" t="n">
        <v>0.040430198985009685</v>
      </c>
      <c r="U975" s="23079" t="n">
        <v>-0.00557470542871807</v>
      </c>
      <c r="V975" s="24167" t="n">
        <v>-0.01943214474618571</v>
      </c>
      <c r="W975" s="25253" t="n">
        <v>0.04174761768993762</v>
      </c>
      <c r="X975" t="n" s="26339">
        <v>-0.46546715289264073</v>
      </c>
      <c r="Y975" t="n" s="27488">
        <v>0.46091610586979254</v>
      </c>
      <c r="Z975" t="n" s="28639">
        <v>0.42148470391702375</v>
      </c>
      <c r="AA975" t="n" s="29850">
        <v>0.0</v>
      </c>
      <c r="AB975" t="n" s="31063">
        <v>0.0</v>
      </c>
      <c r="AC975" t="n" s="32276">
        <v>0.04516976042949558</v>
      </c>
      <c r="AD975" t="n" s="32751">
        <v>0.25803725208549605</v>
      </c>
      <c r="AE975" t="n" s="33226">
        <v>0.039377209265437994</v>
      </c>
      <c r="AF975" t="n" s="33701">
        <v>0.149815528708515</v>
      </c>
      <c r="AG975" t="n" s="34176">
        <v>0.11691863573993902</v>
      </c>
      <c r="AH975" t="n" s="34651">
        <v>-0.00470411901115</v>
      </c>
      <c r="AI975" t="n" s="35126">
        <v>0.008341981250960001</v>
      </c>
      <c r="AJ975" t="n" s="35601">
        <v>0.42390283498151404</v>
      </c>
      <c r="AK975" t="n" s="36076">
        <v>0.07888151645564802</v>
      </c>
      <c r="AL975" t="n" s="36551">
        <v>0.0</v>
      </c>
      <c r="AM975" t="n" s="37026">
        <v>0.017083007059851</v>
      </c>
      <c r="AN975" t="n" s="37501">
        <v>-0.444249827419475</v>
      </c>
      <c r="AO975" t="n" s="37976">
        <v>1.216250785249368</v>
      </c>
      <c r="AP975" t="n" s="38451">
        <v>-0.572846766132632</v>
      </c>
      <c r="AQ975" t="n" s="38926">
        <v>0.6434040191167361</v>
      </c>
      <c r="AR975" t="n" s="39401">
        <v>1.789097551382</v>
      </c>
      <c r="AS975" t="n" s="39994">
        <v>6.142424191238551E-4</v>
      </c>
      <c r="AT975" t="n" s="40587">
        <v>6.764608926413547E-5</v>
      </c>
      <c r="AU975" t="n" s="41180">
        <v>0.002317595623383652</v>
      </c>
      <c r="AV975" t="n" s="41773">
        <v>2.3086968541934937E-4</v>
      </c>
      <c r="AW975" t="n" s="42366">
        <v>-9.629371151023903E-6</v>
      </c>
      <c r="AX975" t="n" s="42959">
        <v>4.914743658716268E-4</v>
      </c>
      <c r="AY975" t="n" s="43552">
        <v>4.447315853409027E-5</v>
      </c>
      <c r="AZ975" t="n" s="44145">
        <v>0.002094850696583196</v>
      </c>
      <c r="BA975" t="n" s="44738">
        <v>-0.001171326565690549</v>
      </c>
      <c r="BB975" t="n" s="45331">
        <v>2.262513948526851E-5</v>
      </c>
      <c r="BC975" t="n" s="45924">
        <v>-5.018488279408595E-7</v>
      </c>
      <c r="BD975" t="n" s="46517">
        <v>3.330529076703076E-4</v>
      </c>
      <c r="BE975" t="n" s="47110">
        <v>-4.664575240824737E-4</v>
      </c>
      <c r="BF975" t="n" s="47703">
        <v>9.049776138334891E-4</v>
      </c>
      <c r="BG975" t="n" s="48296">
        <v>-1.3775835062277732E-4</v>
      </c>
      <c r="BH975" t="n" s="48889">
        <v>5.190450646847836E-4</v>
      </c>
      <c r="BI975" t="n" s="49482">
        <v>0.003549459680512332</v>
      </c>
      <c r="BJ975" t="s" s="49957">
        <v>2559</v>
      </c>
      <c r="BK975" t="s" s="50432">
        <v>2565</v>
      </c>
      <c r="BL975" t="n" s="50907">
        <v>0.11768615990877151</v>
      </c>
      <c r="BM975" t="s" s="51382">
        <v>2581</v>
      </c>
      <c r="BN975" t="s" s="51857">
        <v>2565</v>
      </c>
      <c r="BO975" t="n" s="52332">
        <v>-0.01455965731292963</v>
      </c>
    </row>
    <row r="976" spans="1:23" x14ac:dyDescent="0.25">
      <c r="A976" s="116" t="str">
        <f>IF(ISBLANK(TBL_DATA[[#This Row],[Row.names]]), "",   DATE(YEAR(TBL_DATA[[#This Row],[Row.names]]), MONTH(TBL_DATA[[#This Row],[Row.names]]), DAY(TBL_DATA[[#This Row],[Row.names]])))</f>
        <v/>
      </c>
      <c r="B976" s="1160" t="s">
        <v>1103</v>
      </c>
      <c r="C976" s="2373" t="s">
        <v>2316</v>
      </c>
      <c r="D976" s="3586" t="n">
        <v>0.0018164114336320049</v>
      </c>
      <c r="E976" s="4799" t="n">
        <v>0.23460271672612554</v>
      </c>
      <c r="F976" s="5950" t="n">
        <v>-0.031294371167012947</v>
      </c>
      <c r="G976" s="7101" t="n">
        <v>0.17714061591160718</v>
      </c>
      <c r="H976" s="8252" t="n">
        <v>0.20459501259435514</v>
      </c>
      <c r="I976" s="9403" t="n">
        <v>0.0024892269170907954</v>
      </c>
      <c r="J976" s="10554" t="n">
        <v>-0.05366290381976102</v>
      </c>
      <c r="K976" s="11703" t="n">
        <v>0.4017703303883529</v>
      </c>
      <c r="L976" s="12852" t="n">
        <v>0.17452529910895906</v>
      </c>
      <c r="M976" s="14001" t="n">
        <v>0.0025358421567572872</v>
      </c>
      <c r="N976" s="15150" t="n">
        <v>0.044306822365049625</v>
      </c>
      <c r="O976" s="16301" t="n">
        <v>0.03207016353058764</v>
      </c>
      <c r="P976" s="17514" t="n">
        <v>-0.00746151335558487</v>
      </c>
      <c r="Q976" s="18665" t="n">
        <v>-0.007494558111643489</v>
      </c>
      <c r="R976" s="19816" t="n">
        <v>-0.006556295644631305</v>
      </c>
      <c r="S976" s="20904" t="n">
        <v>8.529550221110238E-4</v>
      </c>
      <c r="T976" s="21992" t="n">
        <v>0.04045891253120795</v>
      </c>
      <c r="U976" s="23080" t="n">
        <v>0.02108200563851284</v>
      </c>
      <c r="V976" s="24168" t="n">
        <v>-0.019703061459199644</v>
      </c>
      <c r="W976" s="25254" t="n">
        <v>0.04174360147909748</v>
      </c>
      <c r="X976" t="n" s="26340">
        <v>-0.4720019538579026</v>
      </c>
      <c r="Y976" t="n" s="27489">
        <v>0.45232180203297195</v>
      </c>
      <c r="Z976" t="n" s="28640">
        <v>0.41776225189569133</v>
      </c>
      <c r="AA976" t="n" s="29851">
        <v>0.0</v>
      </c>
      <c r="AB976" t="n" s="31064">
        <v>0.0</v>
      </c>
      <c r="AC976" t="n" s="32277">
        <v>0.04632123689641571</v>
      </c>
      <c r="AD976" t="n" s="32752">
        <v>0.25504333226497505</v>
      </c>
      <c r="AE976" t="n" s="33227">
        <v>0.038247090693026994</v>
      </c>
      <c r="AF976" t="n" s="33702">
        <v>0.14382967363313504</v>
      </c>
      <c r="AG976" t="n" s="34177">
        <v>0.11428340043379101</v>
      </c>
      <c r="AH976" t="n" s="34652">
        <v>-0.004510305929585</v>
      </c>
      <c r="AI976" t="n" s="35127">
        <v>0.0021384112969470006</v>
      </c>
      <c r="AJ976" t="n" s="35602">
        <v>0.437525770617299</v>
      </c>
      <c r="AK976" t="n" s="36077">
        <v>0.071871627306855</v>
      </c>
      <c r="AL976" t="n" s="36552">
        <v>0.0</v>
      </c>
      <c r="AM976" t="n" s="37027">
        <v>0.013734526754244</v>
      </c>
      <c r="AN976" t="n" s="37502">
        <v>-0.419517406562034</v>
      </c>
      <c r="AO976" t="n" s="37977">
        <v>1.1999224251558405</v>
      </c>
      <c r="AP976" t="n" s="38452">
        <v>-0.547276304647186</v>
      </c>
      <c r="AQ976" t="n" s="38927">
        <v>0.6526461205086544</v>
      </c>
      <c r="AR976" t="n" s="39402">
        <v>1.7471987298030265</v>
      </c>
      <c r="AS976" t="n" s="39995">
        <v>5.956498097976868E-4</v>
      </c>
      <c r="AT976" t="n" s="40588">
        <v>6.563909256363656E-5</v>
      </c>
      <c r="AU976" t="n" s="41181">
        <v>0.0022467454202196985</v>
      </c>
      <c r="AV976" t="n" s="41774">
        <v>2.2392245073901327E-4</v>
      </c>
      <c r="AW976" t="n" s="42367">
        <v>-9.335258485545166E-6</v>
      </c>
      <c r="AX976" t="n" s="42960">
        <v>4.766337030402289E-4</v>
      </c>
      <c r="AY976" t="n" s="43553">
        <v>4.309985860415358E-5</v>
      </c>
      <c r="AZ976" t="n" s="44146">
        <v>0.0020311385346382135</v>
      </c>
      <c r="BA976" t="n" s="44739">
        <v>-0.0011359051523552102</v>
      </c>
      <c r="BB976" t="n" s="45332">
        <v>2.1968004406151747E-5</v>
      </c>
      <c r="BC976" t="n" s="45925">
        <v>-4.883753634274553E-7</v>
      </c>
      <c r="BD976" t="n" s="46518">
        <v>3.23009325599451E-4</v>
      </c>
      <c r="BE976" t="n" s="47111">
        <v>-4.52395340232247E-4</v>
      </c>
      <c r="BF976" t="n" s="47704">
        <v>8.772746753630841E-4</v>
      </c>
      <c r="BG976" t="n" s="48297">
        <v>-1.3328308114415709E-4</v>
      </c>
      <c r="BH976" t="n" s="48890">
        <v>5.032613997311613E-4</v>
      </c>
      <c r="BI976" t="n" s="49483">
        <v>0.0034412011084873086</v>
      </c>
      <c r="BJ976" t="s" s="49958">
        <v>2559</v>
      </c>
      <c r="BK976" t="s" s="50433">
        <v>2565</v>
      </c>
      <c r="BL976" t="n" s="50908">
        <v>0.11789832264184952</v>
      </c>
      <c r="BM976" t="s" s="51383">
        <v>2581</v>
      </c>
      <c r="BN976" t="s" s="51858">
        <v>2565</v>
      </c>
      <c r="BO976" t="n" s="52333">
        <v>-0.01383235678076744</v>
      </c>
    </row>
    <row r="977" spans="1:23" x14ac:dyDescent="0.25">
      <c r="A977" s="116" t="str">
        <f>IF(ISBLANK(TBL_DATA[[#This Row],[Row.names]]), "",   DATE(YEAR(TBL_DATA[[#This Row],[Row.names]]), MONTH(TBL_DATA[[#This Row],[Row.names]]), DAY(TBL_DATA[[#This Row],[Row.names]])))</f>
        <v/>
      </c>
      <c r="B977" s="1161" t="s">
        <v>1104</v>
      </c>
      <c r="C977" s="2374" t="s">
        <v>2317</v>
      </c>
      <c r="D977" s="3587" t="n">
        <v>-9.254114704454585E-4</v>
      </c>
      <c r="E977" s="4800" t="n">
        <v>0.23346020121062416</v>
      </c>
      <c r="F977" s="5951" t="n">
        <v>-0.027804854783203492</v>
      </c>
      <c r="G977" s="7102" t="n">
        <v>0.1751110300624574</v>
      </c>
      <c r="H977" s="8253" t="n">
        <v>0.2006394729469028</v>
      </c>
      <c r="I977" s="9404" t="n">
        <v>0.002483004816964587</v>
      </c>
      <c r="J977" s="10555" t="n">
        <v>-0.04918962976064711</v>
      </c>
      <c r="K977" s="11704" t="n">
        <v>0.3979640976511283</v>
      </c>
      <c r="L977" s="12853" t="n">
        <v>0.17257559170083833</v>
      </c>
      <c r="M977" s="14002" t="n">
        <v>0.0025262153909691156</v>
      </c>
      <c r="N977" s="15151" t="n">
        <v>0.04408658743196787</v>
      </c>
      <c r="O977" s="16302" t="n">
        <v>0.03175040376600603</v>
      </c>
      <c r="P977" s="17515" t="n">
        <v>-0.008380019855984133</v>
      </c>
      <c r="Q977" s="18666" t="n">
        <v>-0.0074338208605692615</v>
      </c>
      <c r="R977" s="19817" t="n">
        <v>-0.0065002221938615335</v>
      </c>
      <c r="S977" s="20905" t="n">
        <v>0.004374594363200313</v>
      </c>
      <c r="T977" s="21993" t="n">
        <v>0.04032182181227772</v>
      </c>
      <c r="U977" s="23081" t="n">
        <v>0.10849198192399825</v>
      </c>
      <c r="V977" s="24169" t="n">
        <v>-0.014222048085025918</v>
      </c>
      <c r="W977" s="25255" t="n">
        <v>0.04139268506601085</v>
      </c>
      <c r="X977" t="n" s="26341">
        <v>-0.34358843989814514</v>
      </c>
      <c r="Y977" t="n" s="27490">
        <v>0.44792797741032286</v>
      </c>
      <c r="Z977" t="n" s="28641">
        <v>0.41542218489247573</v>
      </c>
      <c r="AA977" t="n" s="29852">
        <v>0.0</v>
      </c>
      <c r="AB977" t="n" s="31065">
        <v>0.0</v>
      </c>
      <c r="AC977" t="n" s="32278">
        <v>0.045002239813487374</v>
      </c>
      <c r="AD977" t="n" s="32753">
        <v>0.257407557909257</v>
      </c>
      <c r="AE977" t="n" s="33228">
        <v>0.038580784889009005</v>
      </c>
      <c r="AF977" t="n" s="33703">
        <v>0.141545927481501</v>
      </c>
      <c r="AG977" t="n" s="34178">
        <v>0.114220633980712</v>
      </c>
      <c r="AH977" t="n" s="34653">
        <v>-0.004457589802083</v>
      </c>
      <c r="AI977" t="n" s="35128">
        <v>0.0023482562685409993</v>
      </c>
      <c r="AJ977" t="n" s="35603">
        <v>0.438974965325791</v>
      </c>
      <c r="AK977" t="n" s="36078">
        <v>0.08040995556854899</v>
      </c>
      <c r="AL977" t="n" s="36553">
        <v>0.0</v>
      </c>
      <c r="AM977" t="n" s="37028">
        <v>0.014264913218187</v>
      </c>
      <c r="AN977" t="n" s="37503">
        <v>-0.42141517457061195</v>
      </c>
      <c r="AO977" t="n" s="37978">
        <v>1.2145672477363059</v>
      </c>
      <c r="AP977" t="n" s="38453">
        <v>-0.5526870174674541</v>
      </c>
      <c r="AQ977" t="n" s="38928">
        <v>0.6618802302688518</v>
      </c>
      <c r="AR977" t="n" s="39403">
        <v>1.76725426520376</v>
      </c>
      <c r="AS977" t="n" s="39996">
        <v>6.317844325929411E-4</v>
      </c>
      <c r="AT977" t="n" s="40589">
        <v>3.430660526999654E-5</v>
      </c>
      <c r="AU977" t="n" s="41182">
        <v>0.00100072887401792</v>
      </c>
      <c r="AV977" t="n" s="41775">
        <v>2.77879916045317E-4</v>
      </c>
      <c r="AW977" t="n" s="42368">
        <v>9.552798719222402E-6</v>
      </c>
      <c r="AX977" t="n" s="42961">
        <v>2.3804478961990866E-4</v>
      </c>
      <c r="AY977" t="n" s="43554">
        <v>2.726296893080449E-5</v>
      </c>
      <c r="AZ977" t="n" s="44147">
        <v>0.006846075895106569</v>
      </c>
      <c r="BA977" t="n" s="44740">
        <v>-5.086330861318888E-4</v>
      </c>
      <c r="BB977" t="n" s="45333">
        <v>2.253660489329144E-5</v>
      </c>
      <c r="BC977" t="n" s="45926">
        <v>4.134179144470391E-6</v>
      </c>
      <c r="BD977" t="n" s="46519">
        <v>3.7940677118340147E-4</v>
      </c>
      <c r="BE977" t="n" s="47112">
        <v>-3.593177765535434E-4</v>
      </c>
      <c r="BF977" t="n" s="47705">
        <v>9.247214224550432E-5</v>
      </c>
      <c r="BG977" t="n" s="48298">
        <v>3.056442699684965E-4</v>
      </c>
      <c r="BH977" t="n" s="48891">
        <v>5.077631038766166E-4</v>
      </c>
      <c r="BI977" t="n" s="49484">
        <v>0.007657705467488078</v>
      </c>
      <c r="BJ977" t="s" s="49959">
        <v>2559</v>
      </c>
      <c r="BK977" t="s" s="50434">
        <v>2565</v>
      </c>
      <c r="BL977" t="n" s="50909">
        <v>0.11809050291776657</v>
      </c>
      <c r="BM977" t="s" s="51384">
        <v>2581</v>
      </c>
      <c r="BN977" t="s" s="51859">
        <v>2565</v>
      </c>
      <c r="BO977" t="n" s="52334">
        <v>-0.014672537334263325</v>
      </c>
    </row>
    <row r="978" spans="1:23" x14ac:dyDescent="0.25">
      <c r="A978" s="116" t="str">
        <f>IF(ISBLANK(TBL_DATA[[#This Row],[Row.names]]), "",   DATE(YEAR(TBL_DATA[[#This Row],[Row.names]]), MONTH(TBL_DATA[[#This Row],[Row.names]]), DAY(TBL_DATA[[#This Row],[Row.names]])))</f>
        <v/>
      </c>
      <c r="B978" s="1162" t="s">
        <v>1105</v>
      </c>
      <c r="C978" s="2375" t="s">
        <v>2318</v>
      </c>
      <c r="D978" s="3588" t="n">
        <v>0.0035185896601874827</v>
      </c>
      <c r="E978" s="4801" t="n">
        <v>0.23780024152085666</v>
      </c>
      <c r="F978" s="5952" t="n">
        <v>0.003914886242344373</v>
      </c>
      <c r="G978" s="7103" t="n">
        <v>0.17057017298057436</v>
      </c>
      <c r="H978" s="8254" t="n">
        <v>0.19708180338850717</v>
      </c>
      <c r="I978" s="9405" t="n">
        <v>0.0024401386268301357</v>
      </c>
      <c r="J978" s="10556" t="n">
        <v>-0.017478968219899804</v>
      </c>
      <c r="K978" s="11705" t="n">
        <v>0.3857954955689056</v>
      </c>
      <c r="L978" s="12854" t="n">
        <v>0.16775091424043395</v>
      </c>
      <c r="M978" s="14003" t="n">
        <v>0.0024843084290899877</v>
      </c>
      <c r="N978" s="15152" t="n">
        <v>0.043229391250744736</v>
      </c>
      <c r="O978" s="16303" t="n">
        <v>0.0297244168167441</v>
      </c>
      <c r="P978" s="17516" t="n">
        <v>-0.004890916047014082</v>
      </c>
      <c r="Q978" s="18667" t="n">
        <v>-0.007146628012490267</v>
      </c>
      <c r="R978" s="19818" t="n">
        <v>-0.006231181742203148</v>
      </c>
      <c r="S978" s="20906" t="n">
        <v>0.021839211777915812</v>
      </c>
      <c r="T978" s="21994" t="n">
        <v>0.039784304651728886</v>
      </c>
      <c r="U978" s="23082" t="n">
        <v>0.5489403916719393</v>
      </c>
      <c r="V978" s="24170" t="n">
        <v>-2.1436285112041986E-4</v>
      </c>
      <c r="W978" s="25256" t="n">
        <v>0.041275274402106474</v>
      </c>
      <c r="X978" t="n" s="26342">
        <v>-0.005193493059115311</v>
      </c>
      <c r="Y978" t="n" s="27491">
        <v>0.4439389635845306</v>
      </c>
      <c r="Z978" t="n" s="28642">
        <v>0.4095740644137931</v>
      </c>
      <c r="AA978" t="n" s="29853">
        <v>0.0</v>
      </c>
      <c r="AB978" t="n" s="31066">
        <v>0.0</v>
      </c>
      <c r="AC978" t="n" s="32279">
        <v>0.043471427455000405</v>
      </c>
      <c r="AD978" t="n" s="32754">
        <v>0.25869610548074906</v>
      </c>
      <c r="AE978" t="n" s="33229">
        <v>0.038639318780341</v>
      </c>
      <c r="AF978" t="n" s="33704">
        <v>0.138083637850329</v>
      </c>
      <c r="AG978" t="n" s="34179">
        <v>0.11434996603713002</v>
      </c>
      <c r="AH978" t="n" s="34654">
        <v>-0.004496001666179</v>
      </c>
      <c r="AI978" t="n" s="35129">
        <v>0.0024230340011180008</v>
      </c>
      <c r="AJ978" t="n" s="35604">
        <v>0.44110999550607205</v>
      </c>
      <c r="AK978" t="n" s="36079">
        <v>0.080386447355727</v>
      </c>
      <c r="AL978" t="n" s="36554">
        <v>0.0</v>
      </c>
      <c r="AM978" t="n" s="37029">
        <v>0.014562238177180999</v>
      </c>
      <c r="AN978" t="n" s="37504">
        <v>-0.4223196736871351</v>
      </c>
      <c r="AO978" t="n" s="37979">
        <v>1.2145450241580877</v>
      </c>
      <c r="AP978" t="n" s="38454">
        <v>-0.5531099563227541</v>
      </c>
      <c r="AQ978" t="n" s="38929">
        <v>0.6614350678353337</v>
      </c>
      <c r="AR978" t="n" s="39404">
        <v>1.7676549804808417</v>
      </c>
      <c r="AS978" t="n" s="39997">
        <v>6.40521724061973E-4</v>
      </c>
      <c r="AT978" t="n" s="40590">
        <v>3.6875887372178215E-5</v>
      </c>
      <c r="AU978" t="n" s="41183">
        <v>9.73794884821161E-4</v>
      </c>
      <c r="AV978" t="n" s="41776">
        <v>2.648982357701779E-4</v>
      </c>
      <c r="AW978" t="n" s="42369">
        <v>1.0042773541678284E-5</v>
      </c>
      <c r="AX978" t="n" s="42962">
        <v>2.3859323185860997E-4</v>
      </c>
      <c r="AY978" t="n" s="43555">
        <v>2.9740884393834028E-5</v>
      </c>
      <c r="AZ978" t="n" s="44148">
        <v>0.0066697888130708765</v>
      </c>
      <c r="BA978" t="n" s="44741">
        <v>-5.535929566471648E-4</v>
      </c>
      <c r="BB978" t="n" s="45334">
        <v>3.2327473351271825E-5</v>
      </c>
      <c r="BC978" t="n" s="45927">
        <v>4.392705722945934E-6</v>
      </c>
      <c r="BD978" t="n" s="46520">
        <v>3.819804481110148E-4</v>
      </c>
      <c r="BE978" t="n" s="47113">
        <v>-3.388620092413822E-4</v>
      </c>
      <c r="BF978" t="n" s="47706">
        <v>8.229547343220064E-5</v>
      </c>
      <c r="BG978" t="n" s="48299">
        <v>2.8495307230187E-4</v>
      </c>
      <c r="BH978" t="n" s="48892">
        <v>4.4174078823385783E-4</v>
      </c>
      <c r="BI978" t="n" s="49485">
        <v>0.0074952758844799815</v>
      </c>
      <c r="BJ978" t="s" s="49960">
        <v>2559</v>
      </c>
      <c r="BK978" t="s" s="50435">
        <v>2565</v>
      </c>
      <c r="BL978" t="n" s="50910">
        <v>0.12054099142551422</v>
      </c>
      <c r="BM978" t="s" s="51385">
        <v>2581</v>
      </c>
      <c r="BN978" t="s" s="51860">
        <v>2565</v>
      </c>
      <c r="BO978" t="n" s="52335">
        <v>-0.014614883810281754</v>
      </c>
    </row>
    <row r="979" spans="1:23" x14ac:dyDescent="0.25">
      <c r="A979" s="116" t="str">
        <f>IF(ISBLANK(TBL_DATA[[#This Row],[Row.names]]), "",   DATE(YEAR(TBL_DATA[[#This Row],[Row.names]]), MONTH(TBL_DATA[[#This Row],[Row.names]]), DAY(TBL_DATA[[#This Row],[Row.names]])))</f>
        <v/>
      </c>
      <c r="B979" s="1163" t="s">
        <v>1106</v>
      </c>
      <c r="C979" s="2376" t="s">
        <v>2319</v>
      </c>
      <c r="D979" s="3589" t="n">
        <v>-0.004371130142530118</v>
      </c>
      <c r="E979" s="4802" t="n">
        <v>0.2323896555747138</v>
      </c>
      <c r="F979" s="5953" t="n">
        <v>-0.012054002625992544</v>
      </c>
      <c r="G979" s="7104" t="n">
        <v>0.17811535035687248</v>
      </c>
      <c r="H979" s="8255" t="n">
        <v>0.21200881659604193</v>
      </c>
      <c r="I979" s="9406" t="n">
        <v>0.0024630586675812353</v>
      </c>
      <c r="J979" s="10557" t="n">
        <v>-0.03538694599765835</v>
      </c>
      <c r="K979" s="11706" t="n">
        <v>0.41003412470759065</v>
      </c>
      <c r="L979" s="12855" t="n">
        <v>0.18947811809240692</v>
      </c>
      <c r="M979" s="14004" t="n">
        <v>0.002498023095430251</v>
      </c>
      <c r="N979" s="15153" t="n">
        <v>0.044046798503781806</v>
      </c>
      <c r="O979" s="16304" t="n">
        <v>0.030983351497010148</v>
      </c>
      <c r="P979" s="17517" t="n">
        <v>-0.009240667358986432</v>
      </c>
      <c r="Q979" s="18668" t="n">
        <v>-0.007372552915623968</v>
      </c>
      <c r="R979" s="19819" t="n">
        <v>-0.006439796838294735</v>
      </c>
      <c r="S979" s="20907" t="n">
        <v>0.007009331183754908</v>
      </c>
      <c r="T979" s="21995" t="n">
        <v>0.039382733070550645</v>
      </c>
      <c r="U979" s="23083" t="n">
        <v>0.1779798057996208</v>
      </c>
      <c r="V979" s="24171" t="n">
        <v>-0.017159096687927367</v>
      </c>
      <c r="W979" s="25257" t="n">
        <v>0.040424469668213905</v>
      </c>
      <c r="X979" t="n" s="26343">
        <v>-0.4244730191579905</v>
      </c>
      <c r="Y979" t="n" s="27492">
        <v>0.4604441514408038</v>
      </c>
      <c r="Z979" t="n" s="28643">
        <v>0.4352908431065452</v>
      </c>
      <c r="AA979" t="n" s="29854">
        <v>0.0</v>
      </c>
      <c r="AB979" t="n" s="31067">
        <v>0.0</v>
      </c>
      <c r="AC979" t="n" s="32280">
        <v>0.0442443671717247</v>
      </c>
      <c r="AD979" t="n" s="32755">
        <v>0.26024056243125504</v>
      </c>
      <c r="AE979" t="n" s="33230">
        <v>0.038685279181841996</v>
      </c>
      <c r="AF979" t="n" s="33705">
        <v>0.13550638038878698</v>
      </c>
      <c r="AG979" t="n" s="34180">
        <v>0.11965935939369698</v>
      </c>
      <c r="AH979" t="n" s="34655">
        <v>-0.00545153353742</v>
      </c>
      <c r="AI979" t="n" s="35130">
        <v>0.0022909562352869993</v>
      </c>
      <c r="AJ979" t="n" s="35605">
        <v>0.4417392063862419</v>
      </c>
      <c r="AK979" t="n" s="36080">
        <v>0.07950334568468999</v>
      </c>
      <c r="AL979" t="n" s="36555">
        <v>0.0</v>
      </c>
      <c r="AM979" t="n" s="37030">
        <v>0.014427011651705</v>
      </c>
      <c r="AN979" t="n" s="37505">
        <v>-0.422223710665666</v>
      </c>
      <c r="AO979" t="n" s="37980">
        <v>1.2164813175919056</v>
      </c>
      <c r="AP979" t="n" s="38455">
        <v>-0.552104460441486</v>
      </c>
      <c r="AQ979" t="n" s="38930">
        <v>0.6643768571504196</v>
      </c>
      <c r="AR979" t="n" s="39405">
        <v>1.7685857780333916</v>
      </c>
      <c r="AS979" t="n" s="39998">
        <v>7.280683510857938E-4</v>
      </c>
      <c r="AT979" t="n" s="40591">
        <v>4.192793379047304E-5</v>
      </c>
      <c r="AU979" t="n" s="41184">
        <v>8.708753630887391E-4</v>
      </c>
      <c r="AV979" t="n" s="41777">
        <v>2.6727272506363764E-4</v>
      </c>
      <c r="AW979" t="n" s="42370">
        <v>8.17955950712677E-6</v>
      </c>
      <c r="AX979" t="n" s="42963">
        <v>2.3829543621034597E-4</v>
      </c>
      <c r="AY979" t="n" s="43556">
        <v>2.9942889274231346E-5</v>
      </c>
      <c r="AZ979" t="n" s="44149">
        <v>0.006533328560825676</v>
      </c>
      <c r="BA979" t="n" s="44742">
        <v>-6.052077750054672E-4</v>
      </c>
      <c r="BB979" t="n" s="45335">
        <v>4.063830528792807E-5</v>
      </c>
      <c r="BC979" t="n" s="45928">
        <v>4.868817924622454E-6</v>
      </c>
      <c r="BD979" t="n" s="46521">
        <v>3.8659519404127854E-4</v>
      </c>
      <c r="BE979" t="n" s="47114">
        <v>-3.3346567606500863E-4</v>
      </c>
      <c r="BF979" t="n" s="47707">
        <v>3.618179822714403E-5</v>
      </c>
      <c r="BG979" t="n" s="48300">
        <v>3.5819274543585965E-4</v>
      </c>
      <c r="BH979" t="n" s="48893">
        <v>4.2558679034276995E-4</v>
      </c>
      <c r="BI979" t="n" s="49486">
        <v>0.007285099315071065</v>
      </c>
      <c r="BJ979" t="s" s="49961">
        <v>2559</v>
      </c>
      <c r="BK979" t="s" s="50436">
        <v>2565</v>
      </c>
      <c r="BL979" t="n" s="50911">
        <v>0.12014354020357132</v>
      </c>
      <c r="BM979" t="s" s="51386">
        <v>2581</v>
      </c>
      <c r="BN979" t="s" s="51861">
        <v>2565</v>
      </c>
      <c r="BO979" t="n" s="52336">
        <v>-0.01438895333558321</v>
      </c>
    </row>
    <row r="980" spans="1:23" x14ac:dyDescent="0.25">
      <c r="A980" s="116" t="str">
        <f>IF(ISBLANK(TBL_DATA[[#This Row],[Row.names]]), "",   DATE(YEAR(TBL_DATA[[#This Row],[Row.names]]), MONTH(TBL_DATA[[#This Row],[Row.names]]), DAY(TBL_DATA[[#This Row],[Row.names]])))</f>
        <v/>
      </c>
      <c r="B980" s="1164" t="s">
        <v>1107</v>
      </c>
      <c r="C980" s="2377" t="s">
        <v>2320</v>
      </c>
      <c r="D980" s="3590" t="n">
        <v>0.0020812676177612544</v>
      </c>
      <c r="E980" s="4803" t="n">
        <v>0.2349545882573254</v>
      </c>
      <c r="F980" s="5954" t="n">
        <v>-0.009486263756700808</v>
      </c>
      <c r="G980" s="7105" t="n">
        <v>0.18455328441327304</v>
      </c>
      <c r="H980" s="8256" t="n">
        <v>0.211793246691935</v>
      </c>
      <c r="I980" s="9407" t="n">
        <v>0.002472517927251435</v>
      </c>
      <c r="J980" s="10558" t="n">
        <v>-0.02891826060184155</v>
      </c>
      <c r="K980" s="11707" t="n">
        <v>0.4122757739765646</v>
      </c>
      <c r="L980" s="12856" t="n">
        <v>0.18652211812488703</v>
      </c>
      <c r="M980" s="14005" t="n">
        <v>0.0025118415954966606</v>
      </c>
      <c r="N980" s="15154" t="n">
        <v>0.044209911323058404</v>
      </c>
      <c r="O980" s="16305" t="n">
        <v>0.030927477915411897</v>
      </c>
      <c r="P980" s="17518" t="n">
        <v>-0.007178632042965982</v>
      </c>
      <c r="Q980" s="18669" t="n">
        <v>-0.007351923153250832</v>
      </c>
      <c r="R980" s="19820" t="n">
        <v>-0.006415712920826592</v>
      </c>
      <c r="S980" s="20908" t="n">
        <v>0.013337459662267737</v>
      </c>
      <c r="T980" s="21996" t="n">
        <v>0.03950558152040151</v>
      </c>
      <c r="U980" s="23084" t="n">
        <v>0.33760950096076914</v>
      </c>
      <c r="V980" s="24172" t="n">
        <v>-0.011980302006674104</v>
      </c>
      <c r="W980" s="25258" t="n">
        <v>0.04051301062464814</v>
      </c>
      <c r="X980" t="n" s="26344">
        <v>-0.29571492767277285</v>
      </c>
      <c r="Y980" t="n" s="27493">
        <v>0.46021000281603525</v>
      </c>
      <c r="Z980" t="n" s="28644">
        <v>0.43188206506509036</v>
      </c>
      <c r="AA980" t="n" s="29855">
        <v>0.0</v>
      </c>
      <c r="AB980" t="n" s="31068">
        <v>0.0</v>
      </c>
      <c r="AC980" t="n" s="32281">
        <v>0.04718498382562135</v>
      </c>
      <c r="AD980" t="n" s="32756">
        <v>0.257992590612487</v>
      </c>
      <c r="AE980" t="n" s="33231">
        <v>0.058879477663224</v>
      </c>
      <c r="AF980" t="n" s="33706">
        <v>0.13484878960730198</v>
      </c>
      <c r="AG980" t="n" s="34181">
        <v>0.117643404026734</v>
      </c>
      <c r="AH980" t="n" s="34656">
        <v>0.0</v>
      </c>
      <c r="AI980" t="n" s="35131">
        <v>0.0020505921808160006</v>
      </c>
      <c r="AJ980" t="n" s="35606">
        <v>0.437135346851119</v>
      </c>
      <c r="AK980" t="n" s="36081">
        <v>0.07867783008883299</v>
      </c>
      <c r="AL980" t="n" s="36556">
        <v>0.0</v>
      </c>
      <c r="AM980" t="n" s="37031">
        <v>0.015129413802465998</v>
      </c>
      <c r="AN980" t="n" s="37506">
        <v>-0.4347320300425971</v>
      </c>
      <c r="AO980" t="n" s="37981">
        <v>1.2222302915404546</v>
      </c>
      <c r="AP980" t="n" s="38456">
        <v>-0.554604876750071</v>
      </c>
      <c r="AQ980" t="n" s="38931">
        <v>0.6676254147903836</v>
      </c>
      <c r="AR980" t="n" s="39406">
        <v>1.7768351682905257</v>
      </c>
      <c r="AS980" t="n" s="39999">
        <v>7.744922671544401E-4</v>
      </c>
      <c r="AT980" t="n" s="40592">
        <v>5.926653856650301E-5</v>
      </c>
      <c r="AU980" t="n" s="41185">
        <v>0.0010432323315724015</v>
      </c>
      <c r="AV980" t="n" s="41778">
        <v>3.5504879178193473E-4</v>
      </c>
      <c r="AW980" t="n" s="42371">
        <v>6.592498271590693E-5</v>
      </c>
      <c r="AX980" t="n" s="42964">
        <v>3.2778448297373166E-4</v>
      </c>
      <c r="AY980" t="n" s="43557">
        <v>4.0588827162155534E-5</v>
      </c>
      <c r="AZ980" t="n" s="44150">
        <v>0.0063461965123016075</v>
      </c>
      <c r="BA980" t="n" s="44743">
        <v>-8.70118767129244E-4</v>
      </c>
      <c r="BB980" t="n" s="45336">
        <v>5.751476262103791E-5</v>
      </c>
      <c r="BC980" t="n" s="45929">
        <v>3.1977618277666705E-6</v>
      </c>
      <c r="BD980" t="n" s="46522">
        <v>4.880468922726713E-4</v>
      </c>
      <c r="BE980" t="n" s="47115">
        <v>-4.5863236667814547E-4</v>
      </c>
      <c r="BF980" t="n" s="47708">
        <v>2.557306689015978E-4</v>
      </c>
      <c r="BG980" t="n" s="48301">
        <v>3.455636555484143E-4</v>
      </c>
      <c r="BH980" t="n" s="48894">
        <v>3.6271260036830526E-4</v>
      </c>
      <c r="BI980" t="n" s="49487">
        <v>0.007209707041135399</v>
      </c>
      <c r="BJ980" t="s" s="49962">
        <v>2559</v>
      </c>
      <c r="BK980" t="s" s="50437">
        <v>2565</v>
      </c>
      <c r="BL980" t="n" s="50912">
        <v>0.11797486990690231</v>
      </c>
      <c r="BM980" t="s" s="51387">
        <v>2581</v>
      </c>
      <c r="BN980" t="s" s="51862">
        <v>2565</v>
      </c>
      <c r="BO980" t="n" s="52337">
        <v>-0.014164712280035019</v>
      </c>
    </row>
    <row r="981" spans="1:23" x14ac:dyDescent="0.25">
      <c r="A981" s="116" t="str">
        <f>IF(ISBLANK(TBL_DATA[[#This Row],[Row.names]]), "",   DATE(YEAR(TBL_DATA[[#This Row],[Row.names]]), MONTH(TBL_DATA[[#This Row],[Row.names]]), DAY(TBL_DATA[[#This Row],[Row.names]])))</f>
        <v/>
      </c>
      <c r="B981" s="1165" t="s">
        <v>1108</v>
      </c>
      <c r="C981" s="2378" t="s">
        <v>2321</v>
      </c>
      <c r="D981" s="3591" t="n">
        <v>-0.004620642259430962</v>
      </c>
      <c r="E981" s="4804" t="n">
        <v>0.22924830489834558</v>
      </c>
      <c r="F981" s="5955" t="n">
        <v>-0.017306235570519912</v>
      </c>
      <c r="G981" s="7106" t="n">
        <v>0.19376876983381133</v>
      </c>
      <c r="H981" s="8257" t="n">
        <v>0.22593240505797277</v>
      </c>
      <c r="I981" s="9408" t="n">
        <v>0.0025021283425717814</v>
      </c>
      <c r="J981" s="10559" t="n">
        <v>-0.04082259108090802</v>
      </c>
      <c r="K981" s="11708" t="n">
        <v>0.43029191195155153</v>
      </c>
      <c r="L981" s="12857" t="n">
        <v>0.19789620872463942</v>
      </c>
      <c r="M981" s="14006" t="n">
        <v>0.0025470379948411433</v>
      </c>
      <c r="N981" s="15155" t="n">
        <v>0.0451461176838099</v>
      </c>
      <c r="O981" s="16306" t="n">
        <v>0.032239999869920676</v>
      </c>
      <c r="P981" s="17519" t="n">
        <v>-0.011766104411814138</v>
      </c>
      <c r="Q981" s="18670" t="n">
        <v>-0.007568666209722295</v>
      </c>
      <c r="R981" s="19821" t="n">
        <v>-0.006612630423516883</v>
      </c>
      <c r="S981" s="20909" t="n">
        <v>0.0025147734410972955</v>
      </c>
      <c r="T981" s="21997" t="n">
        <v>0.03967988717373983</v>
      </c>
      <c r="U981" s="23085" t="n">
        <v>0.0633765270069007</v>
      </c>
      <c r="V981" s="24173" t="n">
        <v>-0.022425458105669316</v>
      </c>
      <c r="W981" s="25259" t="n">
        <v>0.04065072735295151</v>
      </c>
      <c r="X981" t="n" s="26345">
        <v>-0.5516619151967297</v>
      </c>
      <c r="Y981" t="n" s="27494">
        <v>0.475323474128906</v>
      </c>
      <c r="Z981" t="n" s="28645">
        <v>0.44485526716522</v>
      </c>
      <c r="AA981" t="n" s="29856">
        <v>0.0</v>
      </c>
      <c r="AB981" t="n" s="31069">
        <v>0.0</v>
      </c>
      <c r="AC981" t="n" s="32282">
        <v>0.046021062938276756</v>
      </c>
      <c r="AD981" t="n" s="32757">
        <v>0.260521405465294</v>
      </c>
      <c r="AE981" t="n" s="33232">
        <v>0.066140552783642</v>
      </c>
      <c r="AF981" t="n" s="33707">
        <v>0.132840199096159</v>
      </c>
      <c r="AG981" t="n" s="34182">
        <v>0.11441553658361998</v>
      </c>
      <c r="AH981" t="n" s="34657">
        <v>0.0</v>
      </c>
      <c r="AI981" t="n" s="35132">
        <v>0.0021799566483719996</v>
      </c>
      <c r="AJ981" t="n" s="35607">
        <v>0.43659832201925997</v>
      </c>
      <c r="AK981" t="n" s="36082">
        <v>0.07604095880235699</v>
      </c>
      <c r="AL981" t="n" s="36557">
        <v>0.0</v>
      </c>
      <c r="AM981" t="n" s="37032">
        <v>0.015091628395306003</v>
      </c>
      <c r="AN981" t="n" s="37507">
        <v>-0.39683127129743995</v>
      </c>
      <c r="AO981" t="n" s="37982">
        <v>1.2157519994037733</v>
      </c>
      <c r="AP981" t="n" s="38457">
        <v>-0.5087547109072029</v>
      </c>
      <c r="AQ981" t="n" s="38932">
        <v>0.7069972884965704</v>
      </c>
      <c r="AR981" t="n" s="39407">
        <v>1.7245067103109761</v>
      </c>
      <c r="AS981" t="n" s="40000">
        <v>8.539388369925976E-4</v>
      </c>
      <c r="AT981" t="n" s="40593">
        <v>0.0014971250989150465</v>
      </c>
      <c r="AU981" t="n" s="41186">
        <v>0.0011245671544466765</v>
      </c>
      <c r="AV981" t="n" s="41779">
        <v>2.971885431522534E-4</v>
      </c>
      <c r="AW981" t="n" s="42372">
        <v>-4.572332580761308E-5</v>
      </c>
      <c r="AX981" t="n" s="42965">
        <v>3.3937680895396475E-4</v>
      </c>
      <c r="AY981" t="n" s="43558">
        <v>6.260235812261191E-6</v>
      </c>
      <c r="AZ981" t="n" s="44151">
        <v>0.005719572711338778</v>
      </c>
      <c r="BA981" t="n" s="44744">
        <v>-8.324410211349473E-4</v>
      </c>
      <c r="BB981" t="n" s="45337">
        <v>5.3438913149315845E-5</v>
      </c>
      <c r="BC981" t="n" s="45930">
        <v>5.1420250282000554E-6</v>
      </c>
      <c r="BD981" t="n" s="46523">
        <v>2.1567159092939178E-4</v>
      </c>
      <c r="BE981" t="n" s="47116">
        <v>-2.7320832785288795E-4</v>
      </c>
      <c r="BF981" t="n" s="47709">
        <v>6.804481116055873E-4</v>
      </c>
      <c r="BG981" t="n" s="48302">
        <v>4.3502131009221743E-4</v>
      </c>
      <c r="BH981" t="n" s="48895">
        <v>0.0016960604496802415</v>
      </c>
      <c r="BI981" t="n" s="49488">
        <v>0.006264452846391986</v>
      </c>
      <c r="BJ981" t="s" s="49963">
        <v>2559</v>
      </c>
      <c r="BK981" t="s" s="50438">
        <v>2565</v>
      </c>
      <c r="BL981" t="n" s="50913">
        <v>0.11781401932239532</v>
      </c>
      <c r="BM981" t="s" s="51388">
        <v>2581</v>
      </c>
      <c r="BN981" t="s" s="51863">
        <v>2565</v>
      </c>
      <c r="BO981" t="n" s="52338">
        <v>-0.013761733658611774</v>
      </c>
    </row>
    <row r="982" spans="1:23" x14ac:dyDescent="0.25">
      <c r="A982" s="116" t="str">
        <f>IF(ISBLANK(TBL_DATA[[#This Row],[Row.names]]), "",   DATE(YEAR(TBL_DATA[[#This Row],[Row.names]]), MONTH(TBL_DATA[[#This Row],[Row.names]]), DAY(TBL_DATA[[#This Row],[Row.names]])))</f>
        <v/>
      </c>
      <c r="B982" s="1166" t="s">
        <v>1109</v>
      </c>
      <c r="C982" s="2379" t="s">
        <v>2322</v>
      </c>
      <c r="D982" s="3592" t="n">
        <v>-0.0012963353802019906</v>
      </c>
      <c r="E982" s="4805" t="n">
        <v>0.22765478682965234</v>
      </c>
      <c r="F982" s="5956" t="n">
        <v>-0.004354471783981628</v>
      </c>
      <c r="G982" s="7107" t="n">
        <v>0.1684679110469981</v>
      </c>
      <c r="H982" s="8258" t="n">
        <v>0.17199557997656653</v>
      </c>
      <c r="I982" s="9409" t="n">
        <v>0.0024500026135644043</v>
      </c>
      <c r="J982" s="10560" t="n">
        <v>-0.017759876155391208</v>
      </c>
      <c r="K982" s="11709" t="n">
        <v>0.38153689064782303</v>
      </c>
      <c r="L982" s="12858" t="n">
        <v>0.16772408246460604</v>
      </c>
      <c r="M982" s="14007" t="n">
        <v>0.0024563140037040998</v>
      </c>
      <c r="N982" s="15156" t="n">
        <v>0.042741571937339726</v>
      </c>
      <c r="O982" s="16307" t="n">
        <v>0.028833488381944525</v>
      </c>
      <c r="P982" s="17520" t="n">
        <v>-0.013047186974580183</v>
      </c>
      <c r="Q982" s="18671" t="n">
        <v>-0.007072444431340952</v>
      </c>
      <c r="R982" s="19822" t="n">
        <v>-0.006167328456209744</v>
      </c>
      <c r="S982" s="20910" t="n">
        <v>-0.005603634765435683</v>
      </c>
      <c r="T982" s="21998" t="n">
        <v>0.03954557614667539</v>
      </c>
      <c r="U982" s="23086" t="n">
        <v>-0.14170067328521607</v>
      </c>
      <c r="V982" s="24174" t="n">
        <v>-0.025948315604292338</v>
      </c>
      <c r="W982" s="25260" t="n">
        <v>0.040552453454146126</v>
      </c>
      <c r="X982" t="n" s="26346">
        <v>-0.639870424452441</v>
      </c>
      <c r="Y982" t="n" s="27495">
        <v>0.41472349822088267</v>
      </c>
      <c r="Z982" t="n" s="28646">
        <v>0.40954130739719774</v>
      </c>
      <c r="AA982" t="n" s="29857">
        <v>0.0</v>
      </c>
      <c r="AB982" t="n" s="31070">
        <v>0.0</v>
      </c>
      <c r="AC982" t="n" s="32283">
        <v>0.049208115987806646</v>
      </c>
      <c r="AD982" t="n" s="32758">
        <v>0.262421627485638</v>
      </c>
      <c r="AE982" t="n" s="33233">
        <v>0.065989836049001</v>
      </c>
      <c r="AF982" t="n" s="33708">
        <v>0.14077297728440497</v>
      </c>
      <c r="AG982" t="n" s="34183">
        <v>0.12233612549300699</v>
      </c>
      <c r="AH982" t="n" s="34658">
        <v>0.0</v>
      </c>
      <c r="AI982" t="n" s="35133">
        <v>0.002091700608122999</v>
      </c>
      <c r="AJ982" t="n" s="35608">
        <v>0.43808918970160304</v>
      </c>
      <c r="AK982" t="n" s="36083">
        <v>0.074303810620457</v>
      </c>
      <c r="AL982" t="n" s="36558">
        <v>0.0</v>
      </c>
      <c r="AM982" t="n" s="37033">
        <v>0.013376725113427999</v>
      </c>
      <c r="AN982" t="n" s="37508">
        <v>-0.396258253643655</v>
      </c>
      <c r="AO982" t="n" s="37983">
        <v>1.225859283080367</v>
      </c>
      <c r="AP982" t="n" s="38458">
        <v>-0.50273554436836</v>
      </c>
      <c r="AQ982" t="n" s="38933">
        <v>0.723123738712007</v>
      </c>
      <c r="AR982" t="n" s="39408">
        <v>1.728594827448727</v>
      </c>
      <c r="AS982" t="n" s="40001">
        <v>9.666645838240054E-4</v>
      </c>
      <c r="AT982" t="n" s="40594">
        <v>0.0013685478715022533</v>
      </c>
      <c r="AU982" t="n" s="41187">
        <v>0.0011604044205347156</v>
      </c>
      <c r="AV982" t="n" s="41780">
        <v>3.140940834800419E-4</v>
      </c>
      <c r="AW982" t="n" s="42373">
        <v>-4.373437359046614E-5</v>
      </c>
      <c r="AX982" t="n" s="42966">
        <v>3.485072913216978E-4</v>
      </c>
      <c r="AY982" t="n" s="43559">
        <v>2.2208026703672995E-6</v>
      </c>
      <c r="AZ982" t="n" s="44152">
        <v>0.005651147943609481</v>
      </c>
      <c r="BA982" t="n" s="44745">
        <v>-8.562434187032537E-4</v>
      </c>
      <c r="BB982" t="n" s="45338">
        <v>3.573599826384433E-5</v>
      </c>
      <c r="BC982" t="n" s="45931">
        <v>3.7767833779375945E-6</v>
      </c>
      <c r="BD982" t="n" s="46524">
        <v>2.3517564459601414E-4</v>
      </c>
      <c r="BE982" t="n" s="47117">
        <v>-3.4240787560666853E-4</v>
      </c>
      <c r="BF982" t="n" s="47710">
        <v>8.245342951537959E-4</v>
      </c>
      <c r="BG982" t="n" s="48303">
        <v>4.663141034739612E-4</v>
      </c>
      <c r="BH982" t="n" s="48896">
        <v>0.0016213190321384347</v>
      </c>
      <c r="BI982" t="n" s="49489">
        <v>0.0061461867865350885</v>
      </c>
      <c r="BJ982" t="s" s="49964">
        <v>2559</v>
      </c>
      <c r="BK982" t="s" s="50439">
        <v>2565</v>
      </c>
      <c r="BL982" t="n" s="50914">
        <v>0.11754155158996582</v>
      </c>
      <c r="BM982" t="s" s="51389">
        <v>2581</v>
      </c>
      <c r="BN982" t="s" s="51864">
        <v>2565</v>
      </c>
      <c r="BO982" t="n" s="52339">
        <v>-0.013863283209502697</v>
      </c>
    </row>
    <row r="983" spans="1:23" x14ac:dyDescent="0.25">
      <c r="A983" s="116" t="str">
        <f>IF(ISBLANK(TBL_DATA[[#This Row],[Row.names]]), "",   DATE(YEAR(TBL_DATA[[#This Row],[Row.names]]), MONTH(TBL_DATA[[#This Row],[Row.names]]), DAY(TBL_DATA[[#This Row],[Row.names]])))</f>
        <v/>
      </c>
      <c r="B983" s="1167" t="s">
        <v>1110</v>
      </c>
      <c r="C983" s="2380" t="s">
        <v>2323</v>
      </c>
      <c r="D983" s="3593" t="n">
        <v>0.0017307012674774374</v>
      </c>
      <c r="E983" s="4806" t="n">
        <v>0.22977949052524327</v>
      </c>
      <c r="F983" s="5957" t="n">
        <v>-0.02109284416886381</v>
      </c>
      <c r="G983" s="7108" t="n">
        <v>0.17049355961469304</v>
      </c>
      <c r="H983" s="8259" t="n">
        <v>0.18856113214206277</v>
      </c>
      <c r="I983" s="9410" t="n">
        <v>0.0023995223860767113</v>
      </c>
      <c r="J983" s="10561" t="n">
        <v>-0.029951942205725723</v>
      </c>
      <c r="K983" s="11710" t="n">
        <v>0.37026514993437887</v>
      </c>
      <c r="L983" s="12859" t="n">
        <v>0.17006746196288383</v>
      </c>
      <c r="M983" s="14008" t="n">
        <v>0.0024267123401039126</v>
      </c>
      <c r="N983" s="15157" t="n">
        <v>0.04228605527087814</v>
      </c>
      <c r="O983" s="16308" t="n">
        <v>0.028833488381944525</v>
      </c>
      <c r="P983" s="17521" t="n">
        <v>-0.011339066490136496</v>
      </c>
      <c r="Q983" s="18672" t="n">
        <v>-0.007025539422777261</v>
      </c>
      <c r="R983" s="19823" t="n">
        <v>-0.006130069686496542</v>
      </c>
      <c r="S983" s="20911" t="n">
        <v>0.0021129907125161385</v>
      </c>
      <c r="T983" s="21999" t="n">
        <v>0.039029712802001744</v>
      </c>
      <c r="U983" s="23087" t="n">
        <v>0.054138003096137775</v>
      </c>
      <c r="V983" s="24175" t="n">
        <v>-0.020864299642468276</v>
      </c>
      <c r="W983" s="25261" t="n">
        <v>0.040327833054656856</v>
      </c>
      <c r="X983" t="n" s="26347">
        <v>-0.5173672390031622</v>
      </c>
      <c r="Y983" t="n" s="27496">
        <v>0.434236263043591</v>
      </c>
      <c r="Z983" t="n" s="28647">
        <v>0.41239236409381275</v>
      </c>
      <c r="AA983" t="n" s="29858">
        <v>0.0</v>
      </c>
      <c r="AB983" t="n" s="31071">
        <v>0.0</v>
      </c>
      <c r="AC983" t="n" s="32284">
        <v>0.04768909042800007</v>
      </c>
      <c r="AD983" t="n" s="32759">
        <v>0.255609418370199</v>
      </c>
      <c r="AE983" t="n" s="33234">
        <v>0.063893956978246</v>
      </c>
      <c r="AF983" t="n" s="33709">
        <v>0.14094916235199098</v>
      </c>
      <c r="AG983" t="n" s="34184">
        <v>0.12435502533507899</v>
      </c>
      <c r="AH983" t="n" s="34659">
        <v>0.0</v>
      </c>
      <c r="AI983" t="n" s="35134">
        <v>0.0023461531676950004</v>
      </c>
      <c r="AJ983" t="n" s="35609">
        <v>0.441164138684069</v>
      </c>
      <c r="AK983" t="n" s="36084">
        <v>0.07340612723696599</v>
      </c>
      <c r="AL983" t="n" s="36559">
        <v>0.0</v>
      </c>
      <c r="AM983" t="n" s="37034">
        <v>0.021320168654643</v>
      </c>
      <c r="AN983" t="n" s="37509">
        <v>-0.40935127649629394</v>
      </c>
      <c r="AO983" t="n" s="37984">
        <v>1.2258788926847342</v>
      </c>
      <c r="AP983" t="n" s="38459">
        <v>-0.5121860184021403</v>
      </c>
      <c r="AQ983" t="n" s="38934">
        <v>0.7136928742825939</v>
      </c>
      <c r="AR983" t="n" s="39409">
        <v>1.7380649110868744</v>
      </c>
      <c r="AS983" t="n" s="40002">
        <v>9.340473558459636E-4</v>
      </c>
      <c r="AT983" t="n" s="40595">
        <v>0.0013260467294838496</v>
      </c>
      <c r="AU983" t="n" s="41188">
        <v>0.0011326678261286865</v>
      </c>
      <c r="AV983" t="n" s="41781">
        <v>3.040657666437783E-4</v>
      </c>
      <c r="AW983" t="n" s="42374">
        <v>-4.235679487649946E-5</v>
      </c>
      <c r="AX983" t="n" s="42967">
        <v>3.3709350954242595E-4</v>
      </c>
      <c r="AY983" t="n" s="43560">
        <v>1.5628314095335873E-6</v>
      </c>
      <c r="AZ983" t="n" s="44153">
        <v>0.0054774330105051144</v>
      </c>
      <c r="BA983" t="n" s="44746">
        <v>-8.300925218267843E-4</v>
      </c>
      <c r="BB983" t="n" s="45339">
        <v>3.57375039114928E-5</v>
      </c>
      <c r="BC983" t="n" s="45932">
        <v>3.7568887819158076E-6</v>
      </c>
      <c r="BD983" t="n" s="46525">
        <v>2.287927285771402E-4</v>
      </c>
      <c r="BE983" t="n" s="47118">
        <v>-3.3137617588119544E-4</v>
      </c>
      <c r="BF983" t="n" s="47711">
        <v>8.008225939442988E-4</v>
      </c>
      <c r="BG983" t="n" s="48304">
        <v>4.506994656711272E-4</v>
      </c>
      <c r="BH983" t="n" s="48897">
        <v>0.0015687976803195301</v>
      </c>
      <c r="BI983" t="n" s="49490">
        <v>0.005962225812918576</v>
      </c>
      <c r="BJ983" t="s" s="49965">
        <v>2559</v>
      </c>
      <c r="BK983" t="s" s="50440">
        <v>2565</v>
      </c>
      <c r="BL983" t="n" s="50915">
        <v>0.11812907457351685</v>
      </c>
      <c r="BM983" t="s" s="51390">
        <v>2581</v>
      </c>
      <c r="BN983" t="s" s="51865">
        <v>2565</v>
      </c>
      <c r="BO983" t="n" s="52340">
        <v>-0.013951823115348816</v>
      </c>
    </row>
    <row r="984" spans="1:23" x14ac:dyDescent="0.25">
      <c r="A984" s="116" t="str">
        <f>IF(ISBLANK(TBL_DATA[[#This Row],[Row.names]]), "",   DATE(YEAR(TBL_DATA[[#This Row],[Row.names]]), MONTH(TBL_DATA[[#This Row],[Row.names]]), DAY(TBL_DATA[[#This Row],[Row.names]])))</f>
        <v/>
      </c>
      <c r="B984" s="1168" t="s">
        <v>1111</v>
      </c>
      <c r="C984" s="2381" t="s">
        <v>2324</v>
      </c>
      <c r="D984" s="3594" t="n">
        <v>-0.0016053936397360982</v>
      </c>
      <c r="E984" s="4807" t="n">
        <v>0.22780521035287604</v>
      </c>
      <c r="F984" s="5958" t="n">
        <v>-0.02970946191616175</v>
      </c>
      <c r="G984" s="7109" t="n">
        <v>0.16743004017017324</v>
      </c>
      <c r="H984" s="8260" t="n">
        <v>0.17384928688646573</v>
      </c>
      <c r="I984" s="9411" t="n">
        <v>0.00241023416359621</v>
      </c>
      <c r="J984" s="10562" t="n">
        <v>-0.038125550276416065</v>
      </c>
      <c r="K984" s="11711" t="n">
        <v>0.3629663909733519</v>
      </c>
      <c r="L984" s="12860" t="n">
        <v>0.1540072920738249</v>
      </c>
      <c r="M984" s="14009" t="n">
        <v>0.0024390062140388696</v>
      </c>
      <c r="N984" s="15158" t="n">
        <v>0.04209493733830817</v>
      </c>
      <c r="O984" s="16309" t="n">
        <v>0.029011708105965605</v>
      </c>
      <c r="P984" s="17522" t="n">
        <v>-0.012926256464648955</v>
      </c>
      <c r="Q984" s="18673" t="n">
        <v>-0.007059400090579194</v>
      </c>
      <c r="R984" s="19824" t="n">
        <v>-0.0061679775590703706</v>
      </c>
      <c r="S984" s="20912" t="n">
        <v>-0.006800697463303473</v>
      </c>
      <c r="T984" s="22000" t="n">
        <v>0.03898362626028871</v>
      </c>
      <c r="U984" s="23088" t="n">
        <v>-0.1744500990722639</v>
      </c>
      <c r="V984" s="24176" t="n">
        <v>-0.03361110208324203</v>
      </c>
      <c r="W984" s="25262" t="n">
        <v>0.040072932196111744</v>
      </c>
      <c r="X984" t="n" s="26348">
        <v>-0.8387482582695382</v>
      </c>
      <c r="Y984" t="n" s="27497">
        <v>0.4169523796388092</v>
      </c>
      <c r="Z984" t="n" s="28648">
        <v>0.39243762825935136</v>
      </c>
      <c r="AA984" t="n" s="29859">
        <v>0.0</v>
      </c>
      <c r="AB984" t="n" s="31072">
        <v>0.0</v>
      </c>
      <c r="AC984" t="n" s="32285">
        <v>0.0462401066380078</v>
      </c>
      <c r="AD984" t="n" s="32760">
        <v>0.26144667347910705</v>
      </c>
      <c r="AE984" t="n" s="33235">
        <v>0.068000467258652</v>
      </c>
      <c r="AF984" t="n" s="33710">
        <v>0.13734998094847398</v>
      </c>
      <c r="AG984" t="n" s="34185">
        <v>0.11143288112617501</v>
      </c>
      <c r="AH984" t="n" s="34660">
        <v>0.0</v>
      </c>
      <c r="AI984" t="n" s="35135">
        <v>5.020798985299994E-5</v>
      </c>
      <c r="AJ984" t="n" s="35610">
        <v>0.44249778943542406</v>
      </c>
      <c r="AK984" t="n" s="36085">
        <v>0.07485009495726698</v>
      </c>
      <c r="AL984" t="n" s="36560">
        <v>0.0</v>
      </c>
      <c r="AM984" t="n" s="37035">
        <v>0.018469309036929</v>
      </c>
      <c r="AN984" t="n" s="37510">
        <v>-0.477477699625265</v>
      </c>
      <c r="AO984" t="n" s="37985">
        <v>1.2859075253221517</v>
      </c>
      <c r="AP984" t="n" s="38460">
        <v>-0.6492878207155359</v>
      </c>
      <c r="AQ984" t="n" s="38935">
        <v>0.6366197046066158</v>
      </c>
      <c r="AR984" t="n" s="39410">
        <v>1.9351953460376876</v>
      </c>
      <c r="AS984" t="n" s="40003">
        <v>9.577435806924741E-4</v>
      </c>
      <c r="AT984" t="n" s="40596">
        <v>0.0012815270335858162</v>
      </c>
      <c r="AU984" t="n" s="41189">
        <v>0.0011107713142006336</v>
      </c>
      <c r="AV984" t="n" s="41782">
        <v>3.2697239048363417E-4</v>
      </c>
      <c r="AW984" t="n" s="42375">
        <v>-4.075593072160554E-5</v>
      </c>
      <c r="AX984" t="n" s="42968">
        <v>3.4785288414605097E-4</v>
      </c>
      <c r="AY984" t="n" s="43561">
        <v>5.990129543493441E-6</v>
      </c>
      <c r="AZ984" t="n" s="44154">
        <v>0.005359430561160235</v>
      </c>
      <c r="BA984" t="n" s="44747">
        <v>-9.481269501201483E-4</v>
      </c>
      <c r="BB984" t="n" s="45340">
        <v>3.94202558687944E-5</v>
      </c>
      <c r="BC984" t="n" s="45933">
        <v>4.0551764791856074E-6</v>
      </c>
      <c r="BD984" t="n" s="46526">
        <v>2.1032425031758726E-4</v>
      </c>
      <c r="BE984" t="n" s="47119">
        <v>-3.9196345780323456E-4</v>
      </c>
      <c r="BF984" t="n" s="47712">
        <v>7.771217195700437E-4</v>
      </c>
      <c r="BG984" t="n" s="48305">
        <v>4.5880078300222034E-4</v>
      </c>
      <c r="BH984" t="n" s="48898">
        <v>0.0014853705419352865</v>
      </c>
      <c r="BI984" t="n" s="49491">
        <v>0.005905226608296661</v>
      </c>
      <c r="BJ984" t="s" s="49966">
        <v>2559</v>
      </c>
      <c r="BK984" t="s" s="50441">
        <v>2565</v>
      </c>
      <c r="BL984" t="n" s="50916">
        <v>0.11911936849355698</v>
      </c>
      <c r="BM984" t="s" s="51391">
        <v>2581</v>
      </c>
      <c r="BN984" t="s" s="51866">
        <v>2565</v>
      </c>
      <c r="BO984" t="n" s="52341">
        <v>-0.014079399406909943</v>
      </c>
    </row>
    <row r="985" spans="1:23" x14ac:dyDescent="0.25">
      <c r="A985" s="116" t="str">
        <f>IF(ISBLANK(TBL_DATA[[#This Row],[Row.names]]), "",   DATE(YEAR(TBL_DATA[[#This Row],[Row.names]]), MONTH(TBL_DATA[[#This Row],[Row.names]]), DAY(TBL_DATA[[#This Row],[Row.names]])))</f>
        <v/>
      </c>
      <c r="B985" s="1169" t="s">
        <v>1112</v>
      </c>
      <c r="C985" s="2382" t="s">
        <v>2325</v>
      </c>
      <c r="D985" s="3595" t="n">
        <v>-0.0030509551819401367</v>
      </c>
      <c r="E985" s="4808" t="n">
        <v>0.22405923168393693</v>
      </c>
      <c r="F985" s="5959" t="n">
        <v>-0.034104915772539934</v>
      </c>
      <c r="G985" s="7110" t="n">
        <v>0.17051638918177042</v>
      </c>
      <c r="H985" s="8261" t="n">
        <v>0.1787736155355795</v>
      </c>
      <c r="I985" s="9412" t="n">
        <v>0.0024188449632635478</v>
      </c>
      <c r="J985" s="10563" t="n">
        <v>-0.043986554237058884</v>
      </c>
      <c r="K985" s="11712" t="n">
        <v>0.3640601566849986</v>
      </c>
      <c r="L985" s="12861" t="n">
        <v>0.15220903554314325</v>
      </c>
      <c r="M985" s="14010" t="n">
        <v>0.002457655341035945</v>
      </c>
      <c r="N985" s="15159" t="n">
        <v>0.042371794409102534</v>
      </c>
      <c r="O985" s="16310" t="n">
        <v>0.029415126440371503</v>
      </c>
      <c r="P985" s="17523" t="n">
        <v>-0.015937774217445022</v>
      </c>
      <c r="Q985" s="18674" t="n">
        <v>-0.007124603902533049</v>
      </c>
      <c r="R985" s="19825" t="n">
        <v>-0.00622731851324325</v>
      </c>
      <c r="S985" s="20913" t="n">
        <v>-0.0047614485499032355</v>
      </c>
      <c r="T985" s="22001" t="n">
        <v>0.03889014342961917</v>
      </c>
      <c r="U985" s="23089" t="n">
        <v>-0.12243329877453893</v>
      </c>
      <c r="V985" s="24177" t="n">
        <v>-0.030438560009094062</v>
      </c>
      <c r="W985" s="25263" t="n">
        <v>0.03986829759731762</v>
      </c>
      <c r="X985" t="n" s="26349">
        <v>-0.763477796732961</v>
      </c>
      <c r="Y985" t="n" s="27498">
        <v>0.4228162905276706</v>
      </c>
      <c r="Z985" t="n" s="28649">
        <v>0.3901397641142764</v>
      </c>
      <c r="AA985" t="n" s="29860">
        <v>0.0</v>
      </c>
      <c r="AB985" t="n" s="31073">
        <v>0.0</v>
      </c>
      <c r="AC985" t="n" s="32286">
        <v>0.04510518330303072</v>
      </c>
      <c r="AD985" t="n" s="32761">
        <v>0.26339227408850696</v>
      </c>
      <c r="AE985" t="n" s="33236">
        <v>0.062237028350957</v>
      </c>
      <c r="AF985" t="n" s="33711">
        <v>0.136059028479999</v>
      </c>
      <c r="AG985" t="n" s="34186">
        <v>0.122209985821697</v>
      </c>
      <c r="AH985" t="n" s="34661">
        <v>0.0</v>
      </c>
      <c r="AI985" t="n" s="35136">
        <v>-0.0016061447874199993</v>
      </c>
      <c r="AJ985" t="n" s="35611">
        <v>0.44371707901239005</v>
      </c>
      <c r="AK985" t="n" s="36086">
        <v>0.07502769280917602</v>
      </c>
      <c r="AL985" t="n" s="36561">
        <v>0.0</v>
      </c>
      <c r="AM985" t="n" s="37036">
        <v>0.01944770254951</v>
      </c>
      <c r="AN985" t="n" s="37511">
        <v>-0.48740216783954204</v>
      </c>
      <c r="AO985" t="n" s="37986">
        <v>1.2913578316972094</v>
      </c>
      <c r="AP985" t="n" s="38461">
        <v>-0.6582753532119361</v>
      </c>
      <c r="AQ985" t="n" s="38936">
        <v>0.6330824784852733</v>
      </c>
      <c r="AR985" t="n" s="39411">
        <v>1.9496331849091455</v>
      </c>
      <c r="AS985" t="n" s="40004">
        <v>9.29056896878207E-4</v>
      </c>
      <c r="AT985" t="n" s="40597">
        <v>0.0012423861890920285</v>
      </c>
      <c r="AU985" t="n" s="41190">
        <v>0.0010766588736948806</v>
      </c>
      <c r="AV985" t="n" s="41783">
        <v>3.169007421966254E-4</v>
      </c>
      <c r="AW985" t="n" s="42376">
        <v>-3.950976498703265E-5</v>
      </c>
      <c r="AX985" t="n" s="42969">
        <v>3.373870566139499E-4</v>
      </c>
      <c r="AY985" t="n" s="43562">
        <v>5.85357638767723E-6</v>
      </c>
      <c r="AZ985" t="n" s="44155">
        <v>0.005196545636092066</v>
      </c>
      <c r="BA985" t="n" s="44748">
        <v>-9.19640687353134E-4</v>
      </c>
      <c r="BB985" t="n" s="45341">
        <v>3.805409376801853E-5</v>
      </c>
      <c r="BC985" t="n" s="45934">
        <v>3.942982451664927E-6</v>
      </c>
      <c r="BD985" t="n" s="46527">
        <v>2.037285154300828E-4</v>
      </c>
      <c r="BE985" t="n" s="47120">
        <v>-3.804643399746744E-4</v>
      </c>
      <c r="BF985" t="n" s="47713">
        <v>7.528744917991359E-4</v>
      </c>
      <c r="BG985" t="n" s="48306">
        <v>4.454159947389528E-4</v>
      </c>
      <c r="BH985" t="n" s="48899">
        <v>0.001440224959617634</v>
      </c>
      <c r="BI985" t="n" s="49492">
        <v>0.005725855973223822</v>
      </c>
      <c r="BJ985" t="s" s="49967">
        <v>2559</v>
      </c>
      <c r="BK985" t="s" s="50442">
        <v>2565</v>
      </c>
      <c r="BL985" t="n" s="50917">
        <v>0.12033278495073318</v>
      </c>
      <c r="BM985" t="s" s="51392">
        <v>2581</v>
      </c>
      <c r="BN985" t="s" s="51867">
        <v>2565</v>
      </c>
      <c r="BO985" t="n" s="52342">
        <v>-0.01393052376806736</v>
      </c>
    </row>
    <row r="986" spans="1:23" x14ac:dyDescent="0.25">
      <c r="A986" s="116" t="str">
        <f>IF(ISBLANK(TBL_DATA[[#This Row],[Row.names]]), "",   DATE(YEAR(TBL_DATA[[#This Row],[Row.names]]), MONTH(TBL_DATA[[#This Row],[Row.names]]), DAY(TBL_DATA[[#This Row],[Row.names]])))</f>
        <v/>
      </c>
      <c r="B986" s="1170" t="s">
        <v>1113</v>
      </c>
      <c r="C986" s="2383" t="s">
        <v>2326</v>
      </c>
      <c r="D986" s="3596" t="n">
        <v>0.0020465868407961965</v>
      </c>
      <c r="E986" s="4809" t="n">
        <v>0.22656437519985628</v>
      </c>
      <c r="F986" s="5960" t="n">
        <v>-0.02119687073198162</v>
      </c>
      <c r="G986" s="7111" t="n">
        <v>0.16671837197117512</v>
      </c>
      <c r="H986" s="8262" t="n">
        <v>0.16100238157201888</v>
      </c>
      <c r="I986" s="9413" t="n">
        <v>0.0024470312873441863</v>
      </c>
      <c r="J986" s="10564" t="n">
        <v>-0.03318633794892434</v>
      </c>
      <c r="K986" s="11713" t="n">
        <v>0.3448988868107672</v>
      </c>
      <c r="L986" s="12862" t="n">
        <v>0.1338201509613449</v>
      </c>
      <c r="M986" s="14011" t="n">
        <v>0.002486355338903547</v>
      </c>
      <c r="N986" s="15160" t="n">
        <v>0.042409136380052524</v>
      </c>
      <c r="O986" s="16311" t="n">
        <v>0.029415126440371503</v>
      </c>
      <c r="P986" s="17524" t="n">
        <v>-0.013923805415633983</v>
      </c>
      <c r="Q986" s="18675" t="n">
        <v>-0.007127756752983072</v>
      </c>
      <c r="R986" s="19826" t="n">
        <v>-0.006229680592251845</v>
      </c>
      <c r="S986" s="20914" t="n">
        <v>-2.614081572199778E-4</v>
      </c>
      <c r="T986" s="22002" t="n">
        <v>0.039103792536096395</v>
      </c>
      <c r="U986" s="23090" t="n">
        <v>-0.006684982204185797</v>
      </c>
      <c r="V986" s="24178" t="n">
        <v>-0.025270433389445235</v>
      </c>
      <c r="W986" s="25264" t="n">
        <v>0.04012539895640562</v>
      </c>
      <c r="X986" t="n" s="26350">
        <v>-0.6297864705818972</v>
      </c>
      <c r="Y986" t="n" s="27499">
        <v>0.40125102064919277</v>
      </c>
      <c r="Z986" t="n" s="28650">
        <v>0.36581436680554924</v>
      </c>
      <c r="AA986" t="n" s="29861">
        <v>0.0</v>
      </c>
      <c r="AB986" t="n" s="31074">
        <v>0.0</v>
      </c>
      <c r="AC986" t="n" s="32287">
        <v>0.04569229607344941</v>
      </c>
      <c r="AD986" t="n" s="32762">
        <v>0.26590526093385797</v>
      </c>
      <c r="AE986" t="n" s="33237">
        <v>0.06056398613891799</v>
      </c>
      <c r="AF986" t="n" s="33712">
        <v>0.13531452672128497</v>
      </c>
      <c r="AG986" t="n" s="34187">
        <v>0.110027555268463</v>
      </c>
      <c r="AH986" t="n" s="34662">
        <v>0.0</v>
      </c>
      <c r="AI986" t="n" s="35137">
        <v>-0.002037599499733001</v>
      </c>
      <c r="AJ986" t="n" s="35612">
        <v>0.443046456035184</v>
      </c>
      <c r="AK986" t="n" s="36087">
        <v>0.07372906145145301</v>
      </c>
      <c r="AL986" t="n" s="36562">
        <v>0.0</v>
      </c>
      <c r="AM986" t="n" s="37037">
        <v>0.022200418852691</v>
      </c>
      <c r="AN986" t="n" s="37512">
        <v>-0.49524955415417093</v>
      </c>
      <c r="AO986" t="n" s="37987">
        <v>1.2951840487431339</v>
      </c>
      <c r="AP986" t="n" s="38462">
        <v>-0.681683936995186</v>
      </c>
      <c r="AQ986" t="n" s="38937">
        <v>0.6135001117479478</v>
      </c>
      <c r="AR986" t="n" s="39412">
        <v>1.9768679857383198</v>
      </c>
      <c r="AS986" t="n" s="40005">
        <v>8.996923243369779E-4</v>
      </c>
      <c r="AT986" t="n" s="40598">
        <v>0.00120413535909758</v>
      </c>
      <c r="AU986" t="n" s="41191">
        <v>0.001043894323488642</v>
      </c>
      <c r="AV986" t="n" s="41784">
        <v>3.071859609029298E-4</v>
      </c>
      <c r="AW986" t="n" s="42377">
        <v>-3.830091853632749E-5</v>
      </c>
      <c r="AX986" t="n" s="42970">
        <v>3.270913428030793E-4</v>
      </c>
      <c r="AY986" t="n" s="43563">
        <v>5.674316171309301E-6</v>
      </c>
      <c r="AZ986" t="n" s="44156">
        <v>0.005037818853594623</v>
      </c>
      <c r="BA986" t="n" s="44749">
        <v>-8.89593944334564E-4</v>
      </c>
      <c r="BB986" t="n" s="45342">
        <v>3.679924821701937E-5</v>
      </c>
      <c r="BC986" t="n" s="45935">
        <v>3.835772886858657E-6</v>
      </c>
      <c r="BD986" t="n" s="46528">
        <v>1.975734333303547E-4</v>
      </c>
      <c r="BE986" t="n" s="47121">
        <v>-3.674320654970741E-4</v>
      </c>
      <c r="BF986" t="n" s="47714">
        <v>7.300741657137559E-4</v>
      </c>
      <c r="BG986" t="n" s="48307">
        <v>4.3090353171259036E-4</v>
      </c>
      <c r="BH986" t="n" s="48900">
        <v>0.0013962896684355645</v>
      </c>
      <c r="BI986" t="n" s="49493">
        <v>0.0055508239049329375</v>
      </c>
      <c r="BJ986" t="s" s="49968">
        <v>2559</v>
      </c>
      <c r="BK986" t="s" s="50443">
        <v>2565</v>
      </c>
      <c r="BL986" t="n" s="50918">
        <v>0.11836915463209152</v>
      </c>
      <c r="BM986" t="s" s="51393">
        <v>2581</v>
      </c>
      <c r="BN986" t="s" s="51868">
        <v>2565</v>
      </c>
      <c r="BO986" t="n" s="52343">
        <v>-0.014930232428014278</v>
      </c>
    </row>
    <row r="987" spans="1:23" x14ac:dyDescent="0.25">
      <c r="A987" s="116" t="str">
        <f>IF(ISBLANK(TBL_DATA[[#This Row],[Row.names]]), "",   DATE(YEAR(TBL_DATA[[#This Row],[Row.names]]), MONTH(TBL_DATA[[#This Row],[Row.names]]), DAY(TBL_DATA[[#This Row],[Row.names]])))</f>
        <v/>
      </c>
      <c r="B987" s="1171" t="s">
        <v>1114</v>
      </c>
      <c r="C987" s="2384" t="s">
        <v>2327</v>
      </c>
      <c r="D987" s="3597" t="n">
        <v>0.0019278541144303616</v>
      </c>
      <c r="E987" s="4810" t="n">
        <v>0.22892901237719898</v>
      </c>
      <c r="F987" s="5961" t="n">
        <v>-0.029527155551556605</v>
      </c>
      <c r="G987" s="7112" t="n">
        <v>0.1732481687437025</v>
      </c>
      <c r="H987" s="8263" t="n">
        <v>0.17601814563954188</v>
      </c>
      <c r="I987" s="9414" t="n">
        <v>0.002418571679917453</v>
      </c>
      <c r="J987" s="10565" t="n">
        <v>-0.03519348321782356</v>
      </c>
      <c r="K987" s="11714" t="n">
        <v>0.34480979698180636</v>
      </c>
      <c r="L987" s="12863" t="n">
        <v>0.134466698843701</v>
      </c>
      <c r="M987" s="14012" t="n">
        <v>0.0024788030980517827</v>
      </c>
      <c r="N987" s="15161" t="n">
        <v>0.04229610832851879</v>
      </c>
      <c r="O987" s="16312" t="n">
        <v>0.029415126440371503</v>
      </c>
      <c r="P987" s="17525" t="n">
        <v>-0.012022794366762679</v>
      </c>
      <c r="Q987" s="18676" t="n">
        <v>-0.0071172136279024755</v>
      </c>
      <c r="R987" s="19827" t="n">
        <v>-0.006221531003263725</v>
      </c>
      <c r="S987" s="20915" t="n">
        <v>0.00699696945720607</v>
      </c>
      <c r="T987" s="22003" t="n">
        <v>0.03894158744204723</v>
      </c>
      <c r="U987" s="23091" t="n">
        <v>0.17967858828608213</v>
      </c>
      <c r="V987" s="24179" t="n">
        <v>-0.012708417387644722</v>
      </c>
      <c r="W987" s="25265" t="n">
        <v>0.03981851025468096</v>
      </c>
      <c r="X987" t="n" s="26351">
        <v>-0.31915853472068945</v>
      </c>
      <c r="Y987" t="n" s="27500">
        <v>0.41954516519624185</v>
      </c>
      <c r="Z987" t="n" s="28651">
        <v>0.3666970123190275</v>
      </c>
      <c r="AA987" t="n" s="29862">
        <v>0.0</v>
      </c>
      <c r="AB987" t="n" s="31075">
        <v>0.0</v>
      </c>
      <c r="AC987" t="n" s="32288">
        <v>0.04458495173327669</v>
      </c>
      <c r="AD987" t="n" s="32763">
        <v>0.25663602427784504</v>
      </c>
      <c r="AE987" t="n" s="33238">
        <v>0.061370655762847004</v>
      </c>
      <c r="AF987" t="n" s="33713">
        <v>0.132440151131418</v>
      </c>
      <c r="AG987" t="n" s="34188">
        <v>0.110818466934386</v>
      </c>
      <c r="AH987" t="n" s="34663">
        <v>0.0</v>
      </c>
      <c r="AI987" t="n" s="35138">
        <v>-9.72452245858001E-4</v>
      </c>
      <c r="AJ987" t="n" s="35613">
        <v>0.44378719927835397</v>
      </c>
      <c r="AK987" t="n" s="36088">
        <v>0.07971504701620999</v>
      </c>
      <c r="AL987" t="n" s="36563">
        <v>0.0</v>
      </c>
      <c r="AM987" t="n" s="37038">
        <v>0.027609010318405</v>
      </c>
      <c r="AN987" t="n" s="37513">
        <v>-0.48679764721896596</v>
      </c>
      <c r="AO987" t="n" s="37988">
        <v>1.2901194217467564</v>
      </c>
      <c r="AP987" t="n" s="38463">
        <v>-0.6655129664921159</v>
      </c>
      <c r="AQ987" t="n" s="38938">
        <v>0.6246064552546405</v>
      </c>
      <c r="AR987" t="n" s="39413">
        <v>1.9556323882388722</v>
      </c>
      <c r="AS987" t="n" s="40006">
        <v>8.778554450552585E-4</v>
      </c>
      <c r="AT987" t="n" s="40599">
        <v>0.0011762447684797877</v>
      </c>
      <c r="AU987" t="n" s="41192">
        <v>9.992209316179608E-4</v>
      </c>
      <c r="AV987" t="n" s="41785">
        <v>3.2374002726932334E-4</v>
      </c>
      <c r="AW987" t="n" s="42378">
        <v>-3.709608865389613E-5</v>
      </c>
      <c r="AX987" t="n" s="42971">
        <v>3.376770145778406E-4</v>
      </c>
      <c r="AY987" t="n" s="43564">
        <v>1.9603498173334573E-5</v>
      </c>
      <c r="AZ987" t="n" s="44157">
        <v>0.00492664123906737</v>
      </c>
      <c r="BA987" t="n" s="44750">
        <v>-9.096205094722071E-4</v>
      </c>
      <c r="BB987" t="n" s="45343">
        <v>3.9407481057768114E-5</v>
      </c>
      <c r="BC987" t="n" s="45936">
        <v>3.0542757329880675E-6</v>
      </c>
      <c r="BD987" t="n" s="46529">
        <v>2.2903973754485914E-4</v>
      </c>
      <c r="BE987" t="n" s="47122">
        <v>-3.851164243639381E-4</v>
      </c>
      <c r="BF987" t="n" s="47715">
        <v>7.09857958191471E-4</v>
      </c>
      <c r="BG987" t="n" s="48308">
        <v>4.534131638864132E-4</v>
      </c>
      <c r="BH987" t="n" s="48901">
        <v>0.0013544896878571328</v>
      </c>
      <c r="BI987" t="n" s="49494">
        <v>0.005395043959789591</v>
      </c>
      <c r="BJ987" t="s" s="49969">
        <v>2559</v>
      </c>
      <c r="BK987" t="s" s="50444">
        <v>2565</v>
      </c>
      <c r="BL987" t="n" s="50919">
        <v>0.11897847801446915</v>
      </c>
      <c r="BM987" t="s" s="51394">
        <v>2581</v>
      </c>
      <c r="BN987" t="s" s="51869">
        <v>2565</v>
      </c>
      <c r="BO987" t="n" s="52344">
        <v>-0.014989362098276615</v>
      </c>
    </row>
    <row r="988" spans="1:23" x14ac:dyDescent="0.25">
      <c r="A988" s="116" t="str">
        <f>IF(ISBLANK(TBL_DATA[[#This Row],[Row.names]]), "",   DATE(YEAR(TBL_DATA[[#This Row],[Row.names]]), MONTH(TBL_DATA[[#This Row],[Row.names]]), DAY(TBL_DATA[[#This Row],[Row.names]])))</f>
        <v/>
      </c>
      <c r="B988" s="1172" t="s">
        <v>1115</v>
      </c>
      <c r="C988" s="2385" t="s">
        <v>2328</v>
      </c>
      <c r="D988" s="3598" t="n">
        <v>-6.619995060143139E-4</v>
      </c>
      <c r="E988" s="4811" t="n">
        <v>0.22811546197807875</v>
      </c>
      <c r="F988" s="5962" t="n">
        <v>-0.03176944491432632</v>
      </c>
      <c r="G988" s="7113" t="n">
        <v>0.1741286025546958</v>
      </c>
      <c r="H988" s="8264" t="n">
        <v>0.16919644016514102</v>
      </c>
      <c r="I988" s="9415" t="n">
        <v>0.0024208518529376228</v>
      </c>
      <c r="J988" s="10566" t="n">
        <v>-0.03772475319142565</v>
      </c>
      <c r="K988" s="11715" t="n">
        <v>0.3459057742749242</v>
      </c>
      <c r="L988" s="12864" t="n">
        <v>0.12734115022641296</v>
      </c>
      <c r="M988" s="14013" t="n">
        <v>0.0024810829675082054</v>
      </c>
      <c r="N988" s="15162" t="n">
        <v>0.04216181604649046</v>
      </c>
      <c r="O988" s="16313" t="n">
        <v>0.029444908505323893</v>
      </c>
      <c r="P988" s="17526" t="n">
        <v>-0.012676834788845182</v>
      </c>
      <c r="Q988" s="18677" t="n">
        <v>-0.0071319291330049035</v>
      </c>
      <c r="R988" s="19828" t="n">
        <v>-0.006239090345976497</v>
      </c>
      <c r="S988" s="20916" t="n">
        <v>0.009935923285478765</v>
      </c>
      <c r="T988" s="22004" t="n">
        <v>0.03882308506222483</v>
      </c>
      <c r="U988" s="23092" t="n">
        <v>0.25592822593963555</v>
      </c>
      <c r="V988" s="24180" t="n">
        <v>-0.012131448787859433</v>
      </c>
      <c r="W988" s="25266" t="n">
        <v>0.03981816427393386</v>
      </c>
      <c r="X988" t="n" s="26352">
        <v>-0.3046712225204475</v>
      </c>
      <c r="Y988" t="n" s="27501">
        <v>0.41133494887395733</v>
      </c>
      <c r="Z988" t="n" s="28652">
        <v>0.35684891792803985</v>
      </c>
      <c r="AA988" t="n" s="29863">
        <v>0.0</v>
      </c>
      <c r="AB988" t="n" s="31076">
        <v>0.0</v>
      </c>
      <c r="AC988" t="n" s="32289">
        <v>0.043444224345403244</v>
      </c>
      <c r="AD988" t="n" s="32764">
        <v>0.26216668375973</v>
      </c>
      <c r="AE988" t="n" s="33239">
        <v>0.061573071002043</v>
      </c>
      <c r="AF988" t="n" s="33714">
        <v>0.13424849374958198</v>
      </c>
      <c r="AG988" t="n" s="34189">
        <v>0.116403874419163</v>
      </c>
      <c r="AH988" t="n" s="34664">
        <v>0.0</v>
      </c>
      <c r="AI988" t="n" s="35139">
        <v>-2.0279355139300043E-4</v>
      </c>
      <c r="AJ988" t="n" s="35614">
        <v>0.4416375289402699</v>
      </c>
      <c r="AK988" t="n" s="36089">
        <v>0.07864089563372899</v>
      </c>
      <c r="AL988" t="n" s="36564">
        <v>0.0</v>
      </c>
      <c r="AM988" t="n" s="37039">
        <v>0.030141755082077996</v>
      </c>
      <c r="AN988" t="n" s="37514">
        <v>-0.490417581651325</v>
      </c>
      <c r="AO988" t="n" s="37989">
        <v>1.2903574289038175</v>
      </c>
      <c r="AP988" t="n" s="38464">
        <v>-0.656165501519941</v>
      </c>
      <c r="AQ988" t="n" s="38939">
        <v>0.6341919273838765</v>
      </c>
      <c r="AR988" t="n" s="39414">
        <v>1.9465229304237586</v>
      </c>
      <c r="AS988" t="n" s="40007">
        <v>8.61577968084016E-4</v>
      </c>
      <c r="AT988" t="n" s="40600">
        <v>0.0011218572621409556</v>
      </c>
      <c r="AU988" t="n" s="41193">
        <v>9.673631511215149E-4</v>
      </c>
      <c r="AV988" t="n" s="41786">
        <v>3.0163539983221196E-4</v>
      </c>
      <c r="AW988" t="n" s="42379">
        <v>-3.6014860914795024E-5</v>
      </c>
      <c r="AX988" t="n" s="42972">
        <v>3.3507136257713703E-4</v>
      </c>
      <c r="AY988" t="n" s="43565">
        <v>1.5673415584068004E-5</v>
      </c>
      <c r="AZ988" t="n" s="44158">
        <v>0.004771285451995445</v>
      </c>
      <c r="BA988" t="n" s="44751">
        <v>-8.382157238134502E-4</v>
      </c>
      <c r="BB988" t="n" s="45344">
        <v>3.962046460271663E-5</v>
      </c>
      <c r="BC988" t="n" s="45937">
        <v>2.56288889099825E-6</v>
      </c>
      <c r="BD988" t="n" s="46530">
        <v>2.4869943101786247E-4</v>
      </c>
      <c r="BE988" t="n" s="47123">
        <v>-3.4462272725260736E-4</v>
      </c>
      <c r="BF988" t="n" s="47716">
        <v>6.965806505942131E-4</v>
      </c>
      <c r="BG988" t="n" s="48309">
        <v>4.6145221644978713E-4</v>
      </c>
      <c r="BH988" t="n" s="48902">
        <v>0.0012959293021744282</v>
      </c>
      <c r="BI988" t="n" s="49495">
        <v>0.0051843779071171344</v>
      </c>
      <c r="BJ988" t="s" s="49970">
        <v>2559</v>
      </c>
      <c r="BK988" t="s" s="50445">
        <v>2565</v>
      </c>
      <c r="BL988" t="n" s="50920">
        <v>0.11875298619270325</v>
      </c>
      <c r="BM988" t="s" s="51395">
        <v>2581</v>
      </c>
      <c r="BN988" t="s" s="51870">
        <v>2565</v>
      </c>
      <c r="BO988" t="n" s="52345">
        <v>-0.015016638673841953</v>
      </c>
    </row>
    <row r="989" spans="1:23" x14ac:dyDescent="0.25">
      <c r="A989" s="116" t="str">
        <f>IF(ISBLANK(TBL_DATA[[#This Row],[Row.names]]), "",   DATE(YEAR(TBL_DATA[[#This Row],[Row.names]]), MONTH(TBL_DATA[[#This Row],[Row.names]]), DAY(TBL_DATA[[#This Row],[Row.names]])))</f>
        <v/>
      </c>
      <c r="B989" s="1173" t="s">
        <v>1116</v>
      </c>
      <c r="C989" s="2386" t="s">
        <v>2329</v>
      </c>
      <c r="D989" s="3599" t="n">
        <v>0.005596089026165439</v>
      </c>
      <c r="E989" s="4812" t="n">
        <v>0.2349881054377183</v>
      </c>
      <c r="F989" s="5963" t="n">
        <v>-0.02710434452958488</v>
      </c>
      <c r="G989" s="7114" t="n">
        <v>0.19432665274214192</v>
      </c>
      <c r="H989" s="8265" t="n">
        <v>0.2028373327220345</v>
      </c>
      <c r="I989" s="9416" t="n">
        <v>0.0024515595386558325</v>
      </c>
      <c r="J989" s="10567" t="n">
        <v>-0.027189374707125458</v>
      </c>
      <c r="K989" s="11716" t="n">
        <v>0.37294656991669445</v>
      </c>
      <c r="L989" s="12865" t="n">
        <v>0.1387756176674554</v>
      </c>
      <c r="M989" s="14014" t="n">
        <v>0.0025481625435729454</v>
      </c>
      <c r="N989" s="15163" t="n">
        <v>0.04358823057466054</v>
      </c>
      <c r="O989" s="16314" t="n">
        <v>0.029444908505323893</v>
      </c>
      <c r="P989" s="17527" t="n">
        <v>-0.0071516864587282125</v>
      </c>
      <c r="Q989" s="18678" t="n">
        <v>-0.007302364992149755</v>
      </c>
      <c r="R989" s="19829" t="n">
        <v>-0.0063793197686688305</v>
      </c>
      <c r="S989" s="20917" t="n">
        <v>0.014308123111417492</v>
      </c>
      <c r="T989" s="22005" t="n">
        <v>0.0391200908946502</v>
      </c>
      <c r="U989" s="23093" t="n">
        <v>0.36574871847688306</v>
      </c>
      <c r="V989" s="24181" t="n">
        <v>-0.007736481735206691</v>
      </c>
      <c r="W989" s="25267" t="n">
        <v>0.0402767495112572</v>
      </c>
      <c r="X989" t="n" s="26353">
        <v>-0.1920830709798062</v>
      </c>
      <c r="Y989" t="n" s="27502">
        <v>0.450374658170322</v>
      </c>
      <c r="Z989" t="n" s="28653">
        <v>0.37252599596196684</v>
      </c>
      <c r="AA989" t="n" s="29864">
        <v>0.0</v>
      </c>
      <c r="AB989" t="n" s="31077">
        <v>0.0</v>
      </c>
      <c r="AC989" t="n" s="32290">
        <v>0.04185919092940905</v>
      </c>
      <c r="AD989" t="n" s="32765">
        <v>0.254562496042445</v>
      </c>
      <c r="AE989" t="n" s="33240">
        <v>0.061263694248472</v>
      </c>
      <c r="AF989" t="n" s="33715">
        <v>0.12942502347949597</v>
      </c>
      <c r="AG989" t="n" s="34190">
        <v>0.117893331620822</v>
      </c>
      <c r="AH989" t="n" s="34665">
        <v>0.0</v>
      </c>
      <c r="AI989" t="n" s="35140">
        <v>-0.0025391050702119992</v>
      </c>
      <c r="AJ989" t="n" s="35615">
        <v>0.44541852817451805</v>
      </c>
      <c r="AK989" t="n" s="36090">
        <v>0.07407504423499199</v>
      </c>
      <c r="AL989" t="n" s="36565">
        <v>0.0</v>
      </c>
      <c r="AM989" t="n" s="37040">
        <v>0.029901688493077</v>
      </c>
      <c r="AN989" t="n" s="37515">
        <v>-0.4353049858670289</v>
      </c>
      <c r="AO989" t="n" s="37990">
        <v>1.2973490314619216</v>
      </c>
      <c r="AP989" t="n" s="38465">
        <v>-0.6226533161053409</v>
      </c>
      <c r="AQ989" t="n" s="38940">
        <v>0.6746957153565807</v>
      </c>
      <c r="AR989" t="n" s="39415">
        <v>1.9200023475672625</v>
      </c>
      <c r="AS989" t="n" s="40008">
        <v>8.183401840222349E-4</v>
      </c>
      <c r="AT989" t="n" s="40601">
        <v>0.001083514143718907</v>
      </c>
      <c r="AU989" t="n" s="41194">
        <v>9.249466542260663E-4</v>
      </c>
      <c r="AV989" t="n" s="41787">
        <v>2.946813476012922E-4</v>
      </c>
      <c r="AW989" t="n" s="42380">
        <v>-3.4948736504377307E-5</v>
      </c>
      <c r="AX989" t="n" s="42973">
        <v>3.194129065945135E-4</v>
      </c>
      <c r="AY989" t="n" s="43566">
        <v>1.8912700966990264E-5</v>
      </c>
      <c r="AZ989" t="n" s="44159">
        <v>0.004650179769526385</v>
      </c>
      <c r="BA989" t="n" s="44752">
        <v>-7.628220137917722E-4</v>
      </c>
      <c r="BB989" t="n" s="45345">
        <v>3.295440597585533E-5</v>
      </c>
      <c r="BC989" t="n" s="45938">
        <v>1.9787466269726472E-6</v>
      </c>
      <c r="BD989" t="n" s="46531">
        <v>2.2003688141186706E-4</v>
      </c>
      <c r="BE989" t="n" s="47124">
        <v>-3.156358788341263E-4</v>
      </c>
      <c r="BF989" t="n" s="47717">
        <v>6.76381798721409E-4</v>
      </c>
      <c r="BG989" t="n" s="48310">
        <v>4.5771573760194066E-4</v>
      </c>
      <c r="BH989" t="n" s="48903">
        <v>0.0012778403111586355</v>
      </c>
      <c r="BI989" t="n" s="49496">
        <v>0.005030811258903344</v>
      </c>
      <c r="BJ989" t="s" s="49971">
        <v>2559</v>
      </c>
      <c r="BK989" t="s" s="50446">
        <v>2565</v>
      </c>
      <c r="BL989" t="n" s="50921">
        <v>0.12020925432443619</v>
      </c>
      <c r="BM989" t="s" s="51396">
        <v>2581</v>
      </c>
      <c r="BN989" t="s" s="51871">
        <v>2565</v>
      </c>
      <c r="BO989" t="n" s="52346">
        <v>-0.014650486409664154</v>
      </c>
    </row>
    <row r="990" spans="1:23" x14ac:dyDescent="0.25">
      <c r="A990" s="116" t="str">
        <f>IF(ISBLANK(TBL_DATA[[#This Row],[Row.names]]), "",   DATE(YEAR(TBL_DATA[[#This Row],[Row.names]]), MONTH(TBL_DATA[[#This Row],[Row.names]]), DAY(TBL_DATA[[#This Row],[Row.names]])))</f>
        <v/>
      </c>
      <c r="B990" s="1174" t="s">
        <v>1117</v>
      </c>
      <c r="C990" s="2387" t="s">
        <v>2330</v>
      </c>
      <c r="D990" s="3600" t="n">
        <v>-1.311044611639023E-4</v>
      </c>
      <c r="E990" s="4813" t="n">
        <v>0.23482619298761098</v>
      </c>
      <c r="F990" s="5964" t="n">
        <v>-0.024877505527600485</v>
      </c>
      <c r="G990" s="7115" t="n">
        <v>0.19043152356863557</v>
      </c>
      <c r="H990" s="8266" t="n">
        <v>0.19311091737735345</v>
      </c>
      <c r="I990" s="9417" t="n">
        <v>0.0024540525168397507</v>
      </c>
      <c r="J990" s="10568" t="n">
        <v>-0.028981549410943885</v>
      </c>
      <c r="K990" s="11717" t="n">
        <v>0.3638247398936326</v>
      </c>
      <c r="L990" s="12866" t="n">
        <v>0.13205262242998</v>
      </c>
      <c r="M990" s="14015" t="n">
        <v>0.0025452100555227275</v>
      </c>
      <c r="N990" s="15164" t="n">
        <v>0.04336877978467605</v>
      </c>
      <c r="O990" s="16315" t="n">
        <v>0.029446075976364724</v>
      </c>
      <c r="P990" s="17528" t="n">
        <v>-0.007281853301892571</v>
      </c>
      <c r="Q990" s="18679" t="n">
        <v>-0.00730135009845742</v>
      </c>
      <c r="R990" s="19830" t="n">
        <v>-0.0063829520698915855</v>
      </c>
      <c r="S990" s="20918" t="n">
        <v>0.006769905302587809</v>
      </c>
      <c r="T990" s="22006" t="n">
        <v>0.038282249955143975</v>
      </c>
      <c r="U990" s="23094" t="n">
        <v>0.17684188652757435</v>
      </c>
      <c r="V990" s="24182" t="n">
        <v>-0.020141592517550988</v>
      </c>
      <c r="W990" s="25268" t="n">
        <v>0.03854772197911565</v>
      </c>
      <c r="X990" t="n" s="26354">
        <v>-0.5225105786656675</v>
      </c>
      <c r="Y990" t="n" s="27503">
        <v>0.43944387284083664</v>
      </c>
      <c r="Z990" t="n" s="28654">
        <v>0.36339045451137</v>
      </c>
      <c r="AA990" t="n" s="29865">
        <v>0.0</v>
      </c>
      <c r="AB990" t="n" s="31078">
        <v>0.0</v>
      </c>
      <c r="AC990" t="n" s="32291">
        <v>0.04684097546992822</v>
      </c>
      <c r="AD990" t="n" s="32766">
        <v>0.25678617637549095</v>
      </c>
      <c r="AE990" t="n" s="33241">
        <v>0.060768428801004</v>
      </c>
      <c r="AF990" t="n" s="33716">
        <v>0.127995333245465</v>
      </c>
      <c r="AG990" t="n" s="34191">
        <v>0.120587879550554</v>
      </c>
      <c r="AH990" t="n" s="34666">
        <v>0.0</v>
      </c>
      <c r="AI990" t="n" s="35141">
        <v>-0.002699224737852</v>
      </c>
      <c r="AJ990" t="n" s="35616">
        <v>0.446248832845318</v>
      </c>
      <c r="AK990" t="n" s="36091">
        <v>0.07753085566054901</v>
      </c>
      <c r="AL990" t="n" s="36566">
        <v>0.0</v>
      </c>
      <c r="AM990" t="n" s="37041">
        <v>0.029546202508662002</v>
      </c>
      <c r="AN990" t="n" s="37516">
        <v>-0.42865243693223903</v>
      </c>
      <c r="AO990" t="n" s="37991">
        <v>1.290154682687533</v>
      </c>
      <c r="AP990" t="n" s="38466">
        <v>-0.602042635370581</v>
      </c>
      <c r="AQ990" t="n" s="38941">
        <v>0.688112047316952</v>
      </c>
      <c r="AR990" t="n" s="39416">
        <v>1.892197318058114</v>
      </c>
      <c r="AS990" t="n" s="40009">
        <v>8.732019417269362E-4</v>
      </c>
      <c r="AT990" t="n" s="40602">
        <v>0.0010450156371825706</v>
      </c>
      <c r="AU990" t="n" s="41195">
        <v>8.699794397499581E-4</v>
      </c>
      <c r="AV990" t="n" s="41788">
        <v>3.1828841517240986E-4</v>
      </c>
      <c r="AW990" t="n" s="42381">
        <v>-3.346542803825605E-5</v>
      </c>
      <c r="AX990" t="n" s="42974">
        <v>3.2991574053848694E-4</v>
      </c>
      <c r="AY990" t="n" s="43567">
        <v>1.2668829695385106E-5</v>
      </c>
      <c r="AZ990" t="n" s="44160">
        <v>0.004582777864241563</v>
      </c>
      <c r="BA990" t="n" s="44753">
        <v>-8.620204949942787E-4</v>
      </c>
      <c r="BB990" t="n" s="45346">
        <v>2.6806434366646188E-5</v>
      </c>
      <c r="BC990" t="n" s="45939">
        <v>2.461278111687628E-6</v>
      </c>
      <c r="BD990" t="n" s="46532">
        <v>2.0836184521357475E-4</v>
      </c>
      <c r="BE990" t="n" s="47125">
        <v>-3.675946907886573E-4</v>
      </c>
      <c r="BF990" t="n" s="47718">
        <v>6.370610636803965E-4</v>
      </c>
      <c r="BG990" t="n" s="48311">
        <v>5.607924168620435E-4</v>
      </c>
      <c r="BH990" t="n" s="48904">
        <v>0.0012185181326742234</v>
      </c>
      <c r="BI990" t="n" s="49497">
        <v>0.00490849089011153</v>
      </c>
      <c r="BJ990" t="s" s="49972">
        <v>2559</v>
      </c>
      <c r="BK990" t="s" s="50447">
        <v>2565</v>
      </c>
      <c r="BL990" t="n" s="50922">
        <v>0.12208820879459381</v>
      </c>
      <c r="BM990" t="s" s="51397">
        <v>2581</v>
      </c>
      <c r="BN990" t="s" s="51872">
        <v>2565</v>
      </c>
      <c r="BO990" t="n" s="52347">
        <v>-0.013988863676786423</v>
      </c>
    </row>
    <row r="991" spans="1:23" x14ac:dyDescent="0.25">
      <c r="A991" s="116" t="str">
        <f>IF(ISBLANK(TBL_DATA[[#This Row],[Row.names]]), "",   DATE(YEAR(TBL_DATA[[#This Row],[Row.names]]), MONTH(TBL_DATA[[#This Row],[Row.names]]), DAY(TBL_DATA[[#This Row],[Row.names]])))</f>
        <v/>
      </c>
      <c r="B991" s="1175" t="s">
        <v>1118</v>
      </c>
      <c r="C991" s="2388" t="s">
        <v>2331</v>
      </c>
      <c r="D991" s="3601" t="n">
        <v>0.002347414718575828</v>
      </c>
      <c r="E991" s="4814" t="n">
        <v>0.237724842167913</v>
      </c>
      <c r="F991" s="5965" t="n">
        <v>-0.011751190919627397</v>
      </c>
      <c r="G991" s="7116" t="n">
        <v>0.19179863042319173</v>
      </c>
      <c r="H991" s="8267" t="n">
        <v>0.19855393890503711</v>
      </c>
      <c r="I991" s="9418" t="n">
        <v>0.0024447047177255056</v>
      </c>
      <c r="J991" s="10569" t="n">
        <v>-0.016939866482141186</v>
      </c>
      <c r="K991" s="11718" t="n">
        <v>0.36977004325580326</v>
      </c>
      <c r="L991" s="12867" t="n">
        <v>0.14240914017503217</v>
      </c>
      <c r="M991" s="14016" t="n">
        <v>0.002528886471019911</v>
      </c>
      <c r="N991" s="15165" t="n">
        <v>0.043350042900878565</v>
      </c>
      <c r="O991" s="16316" t="n">
        <v>0.029015432982608096</v>
      </c>
      <c r="P991" s="17529" t="n">
        <v>-0.004951532112936086</v>
      </c>
      <c r="Q991" s="18680" t="n">
        <v>-0.007221146819234195</v>
      </c>
      <c r="R991" s="19831" t="n">
        <v>-0.006303145571883476</v>
      </c>
      <c r="S991" s="20919" t="n">
        <v>0.006301163995526604</v>
      </c>
      <c r="T991" s="22007" t="n">
        <v>0.03824728504368115</v>
      </c>
      <c r="U991" s="23095" t="n">
        <v>0.16474800729856307</v>
      </c>
      <c r="V991" s="24183" t="n">
        <v>-0.021676321033013757</v>
      </c>
      <c r="W991" s="25269" t="n">
        <v>0.03848452513813428</v>
      </c>
      <c r="X991" t="n" s="26355">
        <v>-0.5632477198356985</v>
      </c>
      <c r="Y991" t="n" s="27504">
        <v>0.4455939170422293</v>
      </c>
      <c r="Z991" t="n" s="28655">
        <v>0.37737135579563025</v>
      </c>
      <c r="AA991" t="n" s="29866">
        <v>0.0</v>
      </c>
      <c r="AB991" t="n" s="31079">
        <v>0.0</v>
      </c>
      <c r="AC991" t="n" s="32292">
        <v>0.04495637975912871</v>
      </c>
      <c r="AD991" t="n" s="32767">
        <v>0.24734443575448</v>
      </c>
      <c r="AE991" t="n" s="33242">
        <v>0.055712633504689</v>
      </c>
      <c r="AF991" t="n" s="33717">
        <v>0.119574418438085</v>
      </c>
      <c r="AG991" t="n" s="34192">
        <v>0.119569048834407</v>
      </c>
      <c r="AH991" t="n" s="34667">
        <v>0.0</v>
      </c>
      <c r="AI991" t="n" s="35142">
        <v>-0.0027244642217869996</v>
      </c>
      <c r="AJ991" t="n" s="35617">
        <v>0.446762617829015</v>
      </c>
      <c r="AK991" t="n" s="36092">
        <v>0.076227939373472</v>
      </c>
      <c r="AL991" t="n" s="36567">
        <v>0.0</v>
      </c>
      <c r="AM991" t="n" s="37042">
        <v>0.030326339431522</v>
      </c>
      <c r="AN991" t="n" s="37517">
        <v>-0.414782639652729</v>
      </c>
      <c r="AO991" t="n" s="37992">
        <v>1.262871118626993</v>
      </c>
      <c r="AP991" t="n" s="38467">
        <v>-0.584860789335839</v>
      </c>
      <c r="AQ991" t="n" s="38942">
        <v>0.678010329291154</v>
      </c>
      <c r="AR991" t="n" s="39417">
        <v>1.847731907962832</v>
      </c>
      <c r="AS991" t="n" s="40010">
        <v>8.995648497706579E-4</v>
      </c>
      <c r="AT991" t="n" s="40603">
        <v>0.0010034560324788378</v>
      </c>
      <c r="AU991" t="n" s="41196">
        <v>8.207385425680838E-4</v>
      </c>
      <c r="AV991" t="n" s="41789">
        <v>2.7504748160836755E-4</v>
      </c>
      <c r="AW991" t="n" s="42382">
        <v>-3.1391843527033045E-5</v>
      </c>
      <c r="AX991" t="n" s="42975">
        <v>2.7913131352751987E-4</v>
      </c>
      <c r="AY991" t="n" s="43568">
        <v>1.4772890629218242E-6</v>
      </c>
      <c r="AZ991" t="n" s="44161">
        <v>0.004536242853958911</v>
      </c>
      <c r="BA991" t="n" s="44754">
        <v>-7.121951661392498E-4</v>
      </c>
      <c r="BB991" t="n" s="45347">
        <v>1.4418316210619007E-5</v>
      </c>
      <c r="BC991" t="n" s="45940">
        <v>3.3571860595166454E-6</v>
      </c>
      <c r="BD991" t="n" s="46533">
        <v>2.0317053057641084E-4</v>
      </c>
      <c r="BE991" t="n" s="47126">
        <v>-3.034035289555588E-4</v>
      </c>
      <c r="BF991" t="n" s="47719">
        <v>6.062754294605371E-4</v>
      </c>
      <c r="BG991" t="n" s="48312">
        <v>6.175447838261462E-4</v>
      </c>
      <c r="BH991" t="n" s="48905">
        <v>0.0011882423552706637</v>
      </c>
      <c r="BI991" t="n" s="49498">
        <v>0.004778017285400954</v>
      </c>
      <c r="BJ991" t="s" s="49973">
        <v>2559</v>
      </c>
      <c r="BK991" t="s" s="50448">
        <v>2565</v>
      </c>
      <c r="BL991" t="n" s="50923">
        <v>0.12339525669813156</v>
      </c>
      <c r="BM991" t="s" s="51398">
        <v>2583</v>
      </c>
      <c r="BN991" t="s" s="51873">
        <v>2565</v>
      </c>
      <c r="BO991" t="n" s="52348">
        <v>-0.01965498737990856</v>
      </c>
    </row>
    <row r="992" spans="1:23" x14ac:dyDescent="0.25">
      <c r="A992" s="116" t="str">
        <f>IF(ISBLANK(TBL_DATA[[#This Row],[Row.names]]), "",   DATE(YEAR(TBL_DATA[[#This Row],[Row.names]]), MONTH(TBL_DATA[[#This Row],[Row.names]]), DAY(TBL_DATA[[#This Row],[Row.names]])))</f>
        <v/>
      </c>
      <c r="B992" s="1176" t="s">
        <v>1119</v>
      </c>
      <c r="C992" s="2389" t="s">
        <v>2332</v>
      </c>
      <c r="D992" s="3602" t="n">
        <v>-0.0011247620168683419</v>
      </c>
      <c r="E992" s="4815" t="n">
        <v>0.23633269627810827</v>
      </c>
      <c r="F992" s="5966" t="n">
        <v>-0.020833797083938732</v>
      </c>
      <c r="G992" s="7117" t="n">
        <v>0.1943197582146529</v>
      </c>
      <c r="H992" s="8268" t="n">
        <v>0.20000296265047987</v>
      </c>
      <c r="I992" s="9419" t="n">
        <v>0.0024457127369033695</v>
      </c>
      <c r="J992" s="10570" t="n">
        <v>-0.026074007120158504</v>
      </c>
      <c r="K992" s="11719" t="n">
        <v>0.35656551651469315</v>
      </c>
      <c r="L992" s="12868" t="n">
        <v>0.13419132623834634</v>
      </c>
      <c r="M992" s="14017" t="n">
        <v>0.0025443228726886027</v>
      </c>
      <c r="N992" s="15166" t="n">
        <v>0.043407175409444845</v>
      </c>
      <c r="O992" s="16317" t="n">
        <v>0.0291004911591132</v>
      </c>
      <c r="P992" s="17530" t="n">
        <v>-0.006070724834558505</v>
      </c>
      <c r="Q992" s="18681" t="n">
        <v>-0.007245799744219022</v>
      </c>
      <c r="R992" s="19832" t="n">
        <v>-0.0063265886315344196</v>
      </c>
      <c r="S992" s="20920" t="n">
        <v>1.2604461032350578E-4</v>
      </c>
      <c r="T992" s="22008" t="n">
        <v>0.03819899940359951</v>
      </c>
      <c r="U992" s="23096" t="n">
        <v>0.003299683559554927</v>
      </c>
      <c r="V992" s="24184" t="n">
        <v>-0.02853936625996456</v>
      </c>
      <c r="W992" s="25270" t="n">
        <v>0.03861034054746252</v>
      </c>
      <c r="X992" t="n" s="26356">
        <v>-0.7391638057396045</v>
      </c>
      <c r="Y992" t="n" s="27505">
        <v>0.4472169078316247</v>
      </c>
      <c r="Z992" t="n" s="28656">
        <v>0.3663213428649037</v>
      </c>
      <c r="AA992" t="n" s="29867">
        <v>0.0</v>
      </c>
      <c r="AB992" t="n" s="31080">
        <v>0.0</v>
      </c>
      <c r="AC992" t="n" s="32293">
        <v>0.044163225517779375</v>
      </c>
      <c r="AD992" t="n" s="32768">
        <v>0.243141727917195</v>
      </c>
      <c r="AE992" t="n" s="33243">
        <v>0.050690027213945</v>
      </c>
      <c r="AF992" t="n" s="33718">
        <v>0.11599138759631798</v>
      </c>
      <c r="AG992" t="n" s="34193">
        <v>0.11671322064501401</v>
      </c>
      <c r="AH992" t="n" s="34668">
        <v>0.0</v>
      </c>
      <c r="AI992" t="n" s="35143">
        <v>-0.0010611525851180002</v>
      </c>
      <c r="AJ992" t="n" s="35618">
        <v>0.44776404454167995</v>
      </c>
      <c r="AK992" t="n" s="36093">
        <v>0.07213624261326998</v>
      </c>
      <c r="AL992" t="n" s="36568">
        <v>0.0</v>
      </c>
      <c r="AM992" t="n" s="37043">
        <v>0.029764861581368998</v>
      </c>
      <c r="AN992" t="n" s="37518">
        <v>-0.39403337004522193</v>
      </c>
      <c r="AO992" t="n" s="37993">
        <v>1.2475491289925895</v>
      </c>
      <c r="AP992" t="n" s="38468">
        <v>-0.5664421395141389</v>
      </c>
      <c r="AQ992" t="n" s="38943">
        <v>0.6811069894784506</v>
      </c>
      <c r="AR992" t="n" s="39418">
        <v>1.8139912685067285</v>
      </c>
      <c r="AS992" t="n" s="40011">
        <v>8.716203905183966E-4</v>
      </c>
      <c r="AT992" t="n" s="40604">
        <v>9.727905686139431E-4</v>
      </c>
      <c r="AU992" t="n" s="41197">
        <v>7.96405049841466E-4</v>
      </c>
      <c r="AV992" t="n" s="41790">
        <v>2.664646106283878E-4</v>
      </c>
      <c r="AW992" t="n" s="42383">
        <v>-3.0439089081547946E-5</v>
      </c>
      <c r="AX992" t="n" s="42976">
        <v>2.7063140759560236E-4</v>
      </c>
      <c r="AY992" t="n" s="43569">
        <v>1.461048031513695E-6</v>
      </c>
      <c r="AZ992" t="n" s="44162">
        <v>0.00439766174613246</v>
      </c>
      <c r="BA992" t="n" s="44755">
        <v>-6.89623727110542E-4</v>
      </c>
      <c r="BB992" t="n" s="45348">
        <v>1.3654890545119718E-5</v>
      </c>
      <c r="BC992" t="n" s="45941">
        <v>3.2457390732487154E-6</v>
      </c>
      <c r="BD992" t="n" s="46534">
        <v>1.9638727905851183E-4</v>
      </c>
      <c r="BE992" t="n" s="47127">
        <v>-2.937289677293747E-4</v>
      </c>
      <c r="BF992" t="n" s="47720">
        <v>5.883420046272521E-4</v>
      </c>
      <c r="BG992" t="n" s="48313">
        <v>5.99549383360681E-4</v>
      </c>
      <c r="BH992" t="n" s="48906">
        <v>0.001151858925206955</v>
      </c>
      <c r="BI992" t="n" s="49499">
        <v>0.004631464010264024</v>
      </c>
      <c r="BJ992" t="s" s="49974">
        <v>2559</v>
      </c>
      <c r="BK992" t="s" s="50449">
        <v>2565</v>
      </c>
      <c r="BL992" t="n" s="50924">
        <v>0.1262386441230774</v>
      </c>
      <c r="BM992" t="s" s="51399">
        <v>2583</v>
      </c>
      <c r="BN992" t="s" s="51874">
        <v>2565</v>
      </c>
      <c r="BO992" t="n" s="52349">
        <v>-0.022849656641483307</v>
      </c>
    </row>
    <row r="993" spans="1:23" x14ac:dyDescent="0.25">
      <c r="A993" s="116" t="str">
        <f>IF(ISBLANK(TBL_DATA[[#This Row],[Row.names]]), "",   DATE(YEAR(TBL_DATA[[#This Row],[Row.names]]), MONTH(TBL_DATA[[#This Row],[Row.names]]), DAY(TBL_DATA[[#This Row],[Row.names]])))</f>
        <v/>
      </c>
      <c r="B993" s="1177" t="s">
        <v>1120</v>
      </c>
      <c r="C993" s="2390" t="s">
        <v>2333</v>
      </c>
      <c r="D993" s="3603" t="n">
        <v>-0.005188698108521404</v>
      </c>
      <c r="E993" s="4816" t="n">
        <v>0.2299177391554268</v>
      </c>
      <c r="F993" s="5967" t="n">
        <v>-0.030217105631292318</v>
      </c>
      <c r="G993" s="7118" t="n">
        <v>0.19781755997747946</v>
      </c>
      <c r="H993" s="8269" t="n">
        <v>0.18997525536155602</v>
      </c>
      <c r="I993" s="9420" t="n">
        <v>0.002483506053393035</v>
      </c>
      <c r="J993" s="10571" t="n">
        <v>-0.03562667284421994</v>
      </c>
      <c r="K993" s="11720" t="n">
        <v>0.3543349170098722</v>
      </c>
      <c r="L993" s="12869" t="n">
        <v>0.11835452051954734</v>
      </c>
      <c r="M993" s="14018" t="n">
        <v>0.0025909741046618523</v>
      </c>
      <c r="N993" s="15167" t="n">
        <v>0.04380426023034086</v>
      </c>
      <c r="O993" s="16318" t="n">
        <v>0.02968312091682672</v>
      </c>
      <c r="P993" s="17531" t="n">
        <v>-0.01122792378461357</v>
      </c>
      <c r="Q993" s="18682" t="n">
        <v>-0.007326282262986673</v>
      </c>
      <c r="R993" s="19833" t="n">
        <v>-0.006398662292167372</v>
      </c>
      <c r="S993" s="20921" t="n">
        <v>-0.012137722987201394</v>
      </c>
      <c r="T993" s="22009" t="n">
        <v>0.03845012123556573</v>
      </c>
      <c r="U993" s="23097" t="n">
        <v>-0.3156745049733211</v>
      </c>
      <c r="V993" s="24185" t="n">
        <v>-0.04174710343282406</v>
      </c>
      <c r="W993" s="25271" t="n">
        <v>0.03883428334408438</v>
      </c>
      <c r="X993" t="n" s="26357">
        <v>-1.075006407687021</v>
      </c>
      <c r="Y993" t="n" s="27506">
        <v>0.43586150938291857</v>
      </c>
      <c r="Z993" t="n" s="28657">
        <v>0.3440269183066166</v>
      </c>
      <c r="AA993" t="n" s="29868">
        <v>0.0</v>
      </c>
      <c r="AB993" t="n" s="31081">
        <v>0.0</v>
      </c>
      <c r="AC993" t="n" s="32294">
        <v>0.04278982606962965</v>
      </c>
      <c r="AD993" t="n" s="32769">
        <v>0.249669777747167</v>
      </c>
      <c r="AE993" t="n" s="33244">
        <v>0.050838974019670004</v>
      </c>
      <c r="AF993" t="n" s="33719">
        <v>0.11592270459563699</v>
      </c>
      <c r="AG993" t="n" s="34194">
        <v>0.120961774720189</v>
      </c>
      <c r="AH993" t="n" s="34669">
        <v>0.0</v>
      </c>
      <c r="AI993" t="n" s="35144">
        <v>-0.001012141589023999</v>
      </c>
      <c r="AJ993" t="n" s="35619">
        <v>0.44475792238977097</v>
      </c>
      <c r="AK993" t="n" s="36094">
        <v>0.07308466067238299</v>
      </c>
      <c r="AL993" t="n" s="36569">
        <v>0.0</v>
      </c>
      <c r="AM993" t="n" s="37044">
        <v>0.029593239335098</v>
      </c>
      <c r="AN993" t="n" s="37519">
        <v>-0.409722968396225</v>
      </c>
      <c r="AO993" t="n" s="37994">
        <v>1.2671858545197048</v>
      </c>
      <c r="AP993" t="n" s="38469">
        <v>-0.5930919110250389</v>
      </c>
      <c r="AQ993" t="n" s="38944">
        <v>0.6740939434946659</v>
      </c>
      <c r="AR993" t="n" s="39419">
        <v>1.8602777655447436</v>
      </c>
      <c r="AS993" t="n" s="40012">
        <v>8.534943150802401E-4</v>
      </c>
      <c r="AT993" t="n" s="40605">
        <v>9.038442574691818E-4</v>
      </c>
      <c r="AU993" t="n" s="41198">
        <v>8.004263368567994E-4</v>
      </c>
      <c r="AV993" t="n" s="41791">
        <v>2.699546349395692E-4</v>
      </c>
      <c r="AW993" t="n" s="42384">
        <v>-2.867500256933915E-5</v>
      </c>
      <c r="AX993" t="n" s="42977">
        <v>2.498012391017512E-4</v>
      </c>
      <c r="AY993" t="n" s="43570">
        <v>7.368010685441321E-6</v>
      </c>
      <c r="AZ993" t="n" s="44163">
        <v>0.0043441606572997326</v>
      </c>
      <c r="BA993" t="n" s="44756">
        <v>-6.459499160877744E-4</v>
      </c>
      <c r="BB993" t="n" s="45349">
        <v>1.5356320231139616E-5</v>
      </c>
      <c r="BC993" t="n" s="45942">
        <v>4.009938110550968E-6</v>
      </c>
      <c r="BD993" t="n" s="46535">
        <v>1.4928061426164974E-4</v>
      </c>
      <c r="BE993" t="n" s="47128">
        <v>-2.791519145195877E-4</v>
      </c>
      <c r="BF993" t="n" s="47721">
        <v>6.21287571561409E-4</v>
      </c>
      <c r="BG993" t="n" s="48314">
        <v>5.290406831278612E-4</v>
      </c>
      <c r="BH993" t="n" s="48907">
        <v>0.001096199363721722</v>
      </c>
      <c r="BI993" t="n" s="49500">
        <v>0.00465713447296424</v>
      </c>
      <c r="BJ993" t="s" s="49975">
        <v>2559</v>
      </c>
      <c r="BK993" t="s" s="50450">
        <v>2565</v>
      </c>
      <c r="BL993" t="n" s="50925">
        <v>0.1247880756855011</v>
      </c>
      <c r="BM993" t="s" s="51400">
        <v>2583</v>
      </c>
      <c r="BN993" t="s" s="51875">
        <v>2565</v>
      </c>
      <c r="BO993" t="n" s="52350">
        <v>-0.02284724824130535</v>
      </c>
    </row>
    <row r="994" spans="1:23" x14ac:dyDescent="0.25">
      <c r="A994" s="116" t="str">
        <f>IF(ISBLANK(TBL_DATA[[#This Row],[Row.names]]), "",   DATE(YEAR(TBL_DATA[[#This Row],[Row.names]]), MONTH(TBL_DATA[[#This Row],[Row.names]]), DAY(TBL_DATA[[#This Row],[Row.names]])))</f>
        <v/>
      </c>
      <c r="B994" s="1178" t="s">
        <v>1121</v>
      </c>
      <c r="C994" s="2391" t="s">
        <v>2334</v>
      </c>
      <c r="D994" s="3604" t="n">
        <v>0.0014228750491596769</v>
      </c>
      <c r="E994" s="4817" t="n">
        <v>0.2316677584189899</v>
      </c>
      <c r="F994" s="5968" t="n">
        <v>-0.022471436196651928</v>
      </c>
      <c r="G994" s="7119" t="n">
        <v>0.19495128132292497</v>
      </c>
      <c r="H994" s="8270" t="n">
        <v>0.18404007241216488</v>
      </c>
      <c r="I994" s="9421" t="n">
        <v>0.0024977207144978217</v>
      </c>
      <c r="J994" s="10572" t="n">
        <v>-0.03026788183160134</v>
      </c>
      <c r="K994" s="11721" t="n">
        <v>0.35130323037491934</v>
      </c>
      <c r="L994" s="12870" t="n">
        <v>0.11417809955147995</v>
      </c>
      <c r="M994" s="14019" t="n">
        <v>0.00260245163337459</v>
      </c>
      <c r="N994" s="15168" t="n">
        <v>0.04389446202497878</v>
      </c>
      <c r="O994" s="16319" t="n">
        <v>0.02967391928677798</v>
      </c>
      <c r="P994" s="17532" t="n">
        <v>-0.009821024668060896</v>
      </c>
      <c r="Q994" s="18683" t="n">
        <v>-0.007312855091527785</v>
      </c>
      <c r="R994" s="19834" t="n">
        <v>-0.006383324964352234</v>
      </c>
      <c r="S994" s="20922" t="n">
        <v>-0.009182996336809524</v>
      </c>
      <c r="T994" s="22010" t="n">
        <v>0.038547432518945865</v>
      </c>
      <c r="U994" s="23098" t="n">
        <v>-0.23822588786675034</v>
      </c>
      <c r="V994" s="24186" t="n">
        <v>-0.03863705564213138</v>
      </c>
      <c r="W994" s="25272" t="n">
        <v>0.038950775627565735</v>
      </c>
      <c r="X994" t="n" s="26358">
        <v>-0.9919457320071353</v>
      </c>
      <c r="Y994" t="n" s="27507">
        <v>0.4289989188939349</v>
      </c>
      <c r="Z994" t="n" s="28658">
        <v>0.3379025000669275</v>
      </c>
      <c r="AA994" t="n" s="29869">
        <v>0.0</v>
      </c>
      <c r="AB994" t="n" s="31082">
        <v>0.0</v>
      </c>
      <c r="AC994" t="n" s="32295">
        <v>0.04769556813915908</v>
      </c>
      <c r="AD994" t="n" s="32770">
        <v>0.24777886955263195</v>
      </c>
      <c r="AE994" t="n" s="33245">
        <v>0.051473894395307</v>
      </c>
      <c r="AF994" t="n" s="33720">
        <v>0.10891092186873999</v>
      </c>
      <c r="AG994" t="n" s="34195">
        <v>0.115108069770075</v>
      </c>
      <c r="AH994" t="n" s="34670">
        <v>0.0</v>
      </c>
      <c r="AI994" t="n" s="35145">
        <v>-0.002075811904777</v>
      </c>
      <c r="AJ994" t="n" s="35620">
        <v>0.44333915613546704</v>
      </c>
      <c r="AK994" t="n" s="36095">
        <v>0.072885415770951</v>
      </c>
      <c r="AL994" t="n" s="36570">
        <v>0.0</v>
      </c>
      <c r="AM994" t="n" s="37045">
        <v>0.029175436531917003</v>
      </c>
      <c r="AN994" t="n" s="37520">
        <v>-0.41348773961570395</v>
      </c>
      <c r="AO994" t="n" s="37995">
        <v>1.2818439980609335</v>
      </c>
      <c r="AP994" t="n" s="38470">
        <v>-0.628735785556326</v>
      </c>
      <c r="AQ994" t="n" s="38945">
        <v>0.6531082125046075</v>
      </c>
      <c r="AR994" t="n" s="39420">
        <v>1.9105797836172596</v>
      </c>
      <c r="AS994" t="n" s="40013">
        <v>9.721440398211798E-4</v>
      </c>
      <c r="AT994" t="n" s="40606">
        <v>8.622902553309809E-4</v>
      </c>
      <c r="AU994" t="n" s="41199">
        <v>7.763843966624783E-4</v>
      </c>
      <c r="AV994" t="n" s="41792">
        <v>2.7709698551597146E-4</v>
      </c>
      <c r="AW994" t="n" s="42385">
        <v>-2.7721060067378532E-5</v>
      </c>
      <c r="AX994" t="n" s="42978">
        <v>2.4405031778866045E-4</v>
      </c>
      <c r="AY994" t="n" s="43571">
        <v>6.4636768199924655E-6</v>
      </c>
      <c r="AZ994" t="n" s="44164">
        <v>0.004299253479614866</v>
      </c>
      <c r="BA994" t="n" s="44757">
        <v>-7.708962415552326E-4</v>
      </c>
      <c r="BB994" t="n" s="45350">
        <v>2.9987943603910553E-5</v>
      </c>
      <c r="BC994" t="n" s="45943">
        <v>2.926287564799086E-6</v>
      </c>
      <c r="BD994" t="n" s="46536">
        <v>1.5909664125221364E-4</v>
      </c>
      <c r="BE994" t="n" s="47129">
        <v>-3.242302472649389E-4</v>
      </c>
      <c r="BF994" t="n" s="47722">
        <v>6.395205682092872E-4</v>
      </c>
      <c r="BG994" t="n" s="48315">
        <v>6.261877910827993E-4</v>
      </c>
      <c r="BH994" t="n" s="48908">
        <v>0.0010167734653182402</v>
      </c>
      <c r="BI994" t="n" s="49501">
        <v>0.0045546318625026274</v>
      </c>
      <c r="BJ994" t="s" s="49976">
        <v>2559</v>
      </c>
      <c r="BK994" t="s" s="50451">
        <v>2565</v>
      </c>
      <c r="BL994" t="n" s="50926">
        <v>0.12492882460355759</v>
      </c>
      <c r="BM994" t="s" s="51401">
        <v>2583</v>
      </c>
      <c r="BN994" t="s" s="51876">
        <v>2565</v>
      </c>
      <c r="BO994" t="n" s="52351">
        <v>-0.022700630128383636</v>
      </c>
    </row>
    <row r="995" spans="1:23" x14ac:dyDescent="0.25">
      <c r="A995" s="116" t="str">
        <f>IF(ISBLANK(TBL_DATA[[#This Row],[Row.names]]), "",   DATE(YEAR(TBL_DATA[[#This Row],[Row.names]]), MONTH(TBL_DATA[[#This Row],[Row.names]]), DAY(TBL_DATA[[#This Row],[Row.names]])))</f>
        <v/>
      </c>
      <c r="B995" s="1179" t="s">
        <v>1122</v>
      </c>
      <c r="C995" s="2392" t="s">
        <v>2335</v>
      </c>
      <c r="D995" s="3605" t="n">
        <v>-0.007771429446901688</v>
      </c>
      <c r="E995" s="4818" t="n">
        <v>0.22209593933241312</v>
      </c>
      <c r="F995" s="5969" t="n">
        <v>-0.0719147445723215</v>
      </c>
      <c r="G995" s="7120" t="n">
        <v>0.19193779420084406</v>
      </c>
      <c r="H995" s="8271" t="n">
        <v>0.16965295181419504</v>
      </c>
      <c r="I995" s="9422" t="n">
        <v>0.0025814168634925405</v>
      </c>
      <c r="J995" s="10573" t="n">
        <v>-0.07602489523143463</v>
      </c>
      <c r="K995" s="11722" t="n">
        <v>0.37435926704857697</v>
      </c>
      <c r="L995" s="12871" t="n">
        <v>0.12525102738519928</v>
      </c>
      <c r="M995" s="14020" t="n">
        <v>0.002649537314884338</v>
      </c>
      <c r="N995" s="15169" t="n">
        <v>0.04497059049068661</v>
      </c>
      <c r="O995" s="16320" t="n">
        <v>0.0334980887280289</v>
      </c>
      <c r="P995" s="17533" t="n">
        <v>-0.017516130714658518</v>
      </c>
      <c r="Q995" s="18684" t="n">
        <v>-0.007707836580216675</v>
      </c>
      <c r="R995" s="19835" t="n">
        <v>-0.006755517841825945</v>
      </c>
      <c r="S995" s="20923" t="n">
        <v>-0.027063973756005888</v>
      </c>
      <c r="T995" s="22011" t="n">
        <v>0.04000789464291471</v>
      </c>
      <c r="U995" s="23099" t="n">
        <v>-0.6764658324953584</v>
      </c>
      <c r="V995" s="24187" t="n">
        <v>-0.05540722726315883</v>
      </c>
      <c r="W995" s="25273" t="n">
        <v>0.03982365823902671</v>
      </c>
      <c r="X995" t="n" s="26359">
        <v>-1.3913143521521185</v>
      </c>
      <c r="Y995" t="n" s="27508">
        <v>0.4118894898078792</v>
      </c>
      <c r="Z995" t="n" s="28659">
        <v>0.3539082188720675</v>
      </c>
      <c r="AA995" t="n" s="29870">
        <v>0.0</v>
      </c>
      <c r="AB995" t="n" s="31083">
        <v>0.0</v>
      </c>
      <c r="AC995" t="n" s="32296">
        <v>0.04606420548950393</v>
      </c>
      <c r="AD995" t="n" s="32771">
        <v>0.255012186870913</v>
      </c>
      <c r="AE995" t="n" s="33246">
        <v>0.051955676042211005</v>
      </c>
      <c r="AF995" t="n" s="33721">
        <v>0.105208922362376</v>
      </c>
      <c r="AG995" t="n" s="34196">
        <v>0.11462283701056399</v>
      </c>
      <c r="AH995" t="n" s="34671">
        <v>0.0</v>
      </c>
      <c r="AI995" t="n" s="35146">
        <v>-0.0015078194742189997</v>
      </c>
      <c r="AJ995" t="n" s="35621">
        <v>0.44348875110905506</v>
      </c>
      <c r="AK995" t="n" s="36096">
        <v>0.071749618321849</v>
      </c>
      <c r="AL995" t="n" s="36571">
        <v>0.0</v>
      </c>
      <c r="AM995" t="n" s="37046">
        <v>0.028759257198852</v>
      </c>
      <c r="AN995" t="n" s="37521">
        <v>-0.41403905708078403</v>
      </c>
      <c r="AO995" t="n" s="37996">
        <v>1.2737353444287223</v>
      </c>
      <c r="AP995" t="n" s="38471">
        <v>-0.6184849720679051</v>
      </c>
      <c r="AQ995" t="n" s="38946">
        <v>0.6552503723608172</v>
      </c>
      <c r="AR995" t="n" s="39421">
        <v>1.8922203164966274</v>
      </c>
      <c r="AS995" t="n" s="40014">
        <v>9.445338941077956E-4</v>
      </c>
      <c r="AT995" t="n" s="40607">
        <v>8.347174090706433E-4</v>
      </c>
      <c r="AU995" t="n" s="41200">
        <v>7.537132070345113E-4</v>
      </c>
      <c r="AV995" t="n" s="41793">
        <v>2.698033138001535E-4</v>
      </c>
      <c r="AW995" t="n" s="42386">
        <v>-2.6896045448588467E-5</v>
      </c>
      <c r="AX995" t="n" s="42979">
        <v>2.395569438347646E-4</v>
      </c>
      <c r="AY995" t="n" s="43572">
        <v>6.538114787245883E-6</v>
      </c>
      <c r="AZ995" t="n" s="44165">
        <v>0.004164299063585678</v>
      </c>
      <c r="BA995" t="n" s="44758">
        <v>-7.484636581906207E-4</v>
      </c>
      <c r="BB995" t="n" s="45351">
        <v>2.8487674889188663E-5</v>
      </c>
      <c r="BC995" t="n" s="45944">
        <v>2.783926205554177E-6</v>
      </c>
      <c r="BD995" t="n" s="46537">
        <v>1.5478860413195884E-4</v>
      </c>
      <c r="BE995" t="n" s="47130">
        <v>-3.1567134133823026E-4</v>
      </c>
      <c r="BF995" t="n" s="47723">
        <v>6.21062361445959E-4</v>
      </c>
      <c r="BG995" t="n" s="48316">
        <v>6.084261947403878E-4</v>
      </c>
      <c r="BH995" t="n" s="48909">
        <v>9.865321053317004E-4</v>
      </c>
      <c r="BI995" t="n" s="49502">
        <v>0.0044139359193645505</v>
      </c>
      <c r="BJ995" t="s" s="49977">
        <v>2559</v>
      </c>
      <c r="BK995" t="s" s="50452">
        <v>2565</v>
      </c>
      <c r="BL995" t="n" s="50927">
        <v>0.12736381590366364</v>
      </c>
      <c r="BM995" t="s" s="51402">
        <v>2583</v>
      </c>
      <c r="BN995" t="s" s="51877">
        <v>2565</v>
      </c>
      <c r="BO995" t="n" s="52352">
        <v>-0.022072045132517815</v>
      </c>
    </row>
    <row r="996" spans="1:23" x14ac:dyDescent="0.25">
      <c r="A996" s="116" t="str">
        <f>IF(ISBLANK(TBL_DATA[[#This Row],[Row.names]]), "",   DATE(YEAR(TBL_DATA[[#This Row],[Row.names]]), MONTH(TBL_DATA[[#This Row],[Row.names]]), DAY(TBL_DATA[[#This Row],[Row.names]])))</f>
        <v/>
      </c>
      <c r="B996" s="1180" t="s">
        <v>1123</v>
      </c>
      <c r="C996" s="2393" t="s">
        <v>2336</v>
      </c>
      <c r="D996" s="3606" t="n">
        <v>-0.0063130135492534415</v>
      </c>
      <c r="E996" s="4819" t="n">
        <v>0.21438083110892014</v>
      </c>
      <c r="F996" s="5970" t="n">
        <v>-0.07089149384519977</v>
      </c>
      <c r="G996" s="7121" t="n">
        <v>0.21837252077110228</v>
      </c>
      <c r="H996" s="8272" t="n">
        <v>0.23039584374473132</v>
      </c>
      <c r="I996" s="9423" t="n">
        <v>0.002574735922172715</v>
      </c>
      <c r="J996" s="10574" t="n">
        <v>-0.07393539203370547</v>
      </c>
      <c r="K996" s="11723" t="n">
        <v>0.42387020880055626</v>
      </c>
      <c r="L996" s="12872" t="n">
        <v>0.19053697302401948</v>
      </c>
      <c r="M996" s="14021" t="n">
        <v>0.0026405688660452384</v>
      </c>
      <c r="N996" s="15170" t="n">
        <v>0.04659070266824379</v>
      </c>
      <c r="O996" s="16321" t="n">
        <v>0.03579848990933809</v>
      </c>
      <c r="P996" s="17534" t="n">
        <v>-0.02371856469337963</v>
      </c>
      <c r="Q996" s="18685" t="n">
        <v>-0.008077234594082225</v>
      </c>
      <c r="R996" s="19836" t="n">
        <v>-0.007090607585149613</v>
      </c>
      <c r="S996" s="20924" t="n">
        <v>-0.03698915955216664</v>
      </c>
      <c r="T996" s="22012" t="n">
        <v>0.03994550444531824</v>
      </c>
      <c r="U996" s="23100" t="n">
        <v>-0.9259905480177734</v>
      </c>
      <c r="V996" s="24188" t="n">
        <v>-0.05993957571022013</v>
      </c>
      <c r="W996" s="25274" t="n">
        <v>0.039634035627825734</v>
      </c>
      <c r="X996" t="n" s="26360">
        <v>-1.5123258270509943</v>
      </c>
      <c r="Y996" t="n" s="27509">
        <v>0.4799956705479032</v>
      </c>
      <c r="Z996" t="n" s="28660">
        <v>0.4365054100741702</v>
      </c>
      <c r="AA996" t="n" s="29871">
        <v>0.0</v>
      </c>
      <c r="AB996" t="n" s="31084">
        <v>0.0</v>
      </c>
      <c r="AC996" t="n" s="32297">
        <v>0.056925768377104065</v>
      </c>
      <c r="AD996" t="n" s="32772">
        <v>0.26038767134862295</v>
      </c>
      <c r="AE996" t="n" s="33247">
        <v>0.051943614045902996</v>
      </c>
      <c r="AF996" t="n" s="33722">
        <v>0.10194544545497701</v>
      </c>
      <c r="AG996" t="n" s="34197">
        <v>0.113950190192087</v>
      </c>
      <c r="AH996" t="n" s="34672">
        <v>0.0</v>
      </c>
      <c r="AI996" t="n" s="35147">
        <v>-0.0015127034061239997</v>
      </c>
      <c r="AJ996" t="n" s="35622">
        <v>0.4400457405923309</v>
      </c>
      <c r="AK996" t="n" s="36097">
        <v>0.071663759250611</v>
      </c>
      <c r="AL996" t="n" s="36572">
        <v>0.0</v>
      </c>
      <c r="AM996" t="n" s="37047">
        <v>0.028338973482686002</v>
      </c>
      <c r="AN996" t="n" s="37522">
        <v>-0.453342252001835</v>
      </c>
      <c r="AO996" t="n" s="37997">
        <v>1.4194535215867354</v>
      </c>
      <c r="AP996" t="n" s="38472">
        <v>-0.8060330826274771</v>
      </c>
      <c r="AQ996" t="n" s="38947">
        <v>0.6134204389592584</v>
      </c>
      <c r="AR996" t="n" s="39422">
        <v>2.2254866042142125</v>
      </c>
      <c r="AS996" t="n" s="40015">
        <v>8.938747829454423E-4</v>
      </c>
      <c r="AT996" t="n" s="40608">
        <v>8.196993920057961E-4</v>
      </c>
      <c r="AU996" t="n" s="41201">
        <v>7.549258321078544E-4</v>
      </c>
      <c r="AV996" t="n" s="41794">
        <v>2.5914032179244744E-4</v>
      </c>
      <c r="AW996" t="n" s="42387">
        <v>-2.579727479377496E-5</v>
      </c>
      <c r="AX996" t="n" s="42980">
        <v>2.415093740094482E-4</v>
      </c>
      <c r="AY996" t="n" s="43573">
        <v>3.82316034450016E-6</v>
      </c>
      <c r="AZ996" t="n" s="44166">
        <v>0.004048194229054387</v>
      </c>
      <c r="BA996" t="n" s="44759">
        <v>-7.209549710880718E-4</v>
      </c>
      <c r="BB996" t="n" s="45352">
        <v>1.8996595092438982E-5</v>
      </c>
      <c r="BC996" t="n" s="45945">
        <v>3.139157558940507E-6</v>
      </c>
      <c r="BD996" t="n" s="46538">
        <v>1.4676942759265518E-4</v>
      </c>
      <c r="BE996" t="n" s="47131">
        <v>-3.031413773335688E-4</v>
      </c>
      <c r="BF996" t="n" s="47724">
        <v>6.166979571947989E-4</v>
      </c>
      <c r="BG996" t="n" s="48317">
        <v>5.756728318792913E-4</v>
      </c>
      <c r="BH996" t="n" s="48910">
        <v>9.524405510011674E-4</v>
      </c>
      <c r="BI996" t="n" s="49503">
        <v>0.004308111208695066</v>
      </c>
      <c r="BJ996" t="s" s="49978">
        <v>2559</v>
      </c>
      <c r="BK996" t="s" s="50453">
        <v>2565</v>
      </c>
      <c r="BL996" t="n" s="50928">
        <v>0.12519791722297668</v>
      </c>
      <c r="BM996" t="s" s="51403">
        <v>2583</v>
      </c>
      <c r="BN996" t="s" s="51878">
        <v>2565</v>
      </c>
      <c r="BO996" t="n" s="52353">
        <v>-0.022498907521367073</v>
      </c>
    </row>
    <row r="997" spans="1:23" x14ac:dyDescent="0.25">
      <c r="A997" s="116" t="str">
        <f>IF(ISBLANK(TBL_DATA[[#This Row],[Row.names]]), "",   DATE(YEAR(TBL_DATA[[#This Row],[Row.names]]), MONTH(TBL_DATA[[#This Row],[Row.names]]), DAY(TBL_DATA[[#This Row],[Row.names]])))</f>
        <v/>
      </c>
      <c r="B997" s="1181" t="s">
        <v>1124</v>
      </c>
      <c r="C997" s="2394" t="s">
        <v>2337</v>
      </c>
      <c r="D997" s="3607" t="n">
        <v>0.0034087996335517624</v>
      </c>
      <c r="E997" s="4820" t="n">
        <v>0.21852041204099626</v>
      </c>
      <c r="F997" s="5971" t="n">
        <v>-0.060226430179880386</v>
      </c>
      <c r="G997" s="7122" t="n">
        <v>0.22248376936557587</v>
      </c>
      <c r="H997" s="8273" t="n">
        <v>0.22829023984592517</v>
      </c>
      <c r="I997" s="9424" t="n">
        <v>0.0026040786636939654</v>
      </c>
      <c r="J997" s="10575" t="n">
        <v>-0.05990203260565752</v>
      </c>
      <c r="K997" s="11724" t="n">
        <v>0.4313678173947968</v>
      </c>
      <c r="L997" s="12873" t="n">
        <v>0.19403038913760637</v>
      </c>
      <c r="M997" s="14022" t="n">
        <v>0.002661254667941395</v>
      </c>
      <c r="N997" s="15171" t="n">
        <v>0.04705733987394973</v>
      </c>
      <c r="O997" s="16322" t="n">
        <v>0.03558471185354773</v>
      </c>
      <c r="P997" s="17535" t="n">
        <v>-0.02039061689446331</v>
      </c>
      <c r="Q997" s="18686" t="n">
        <v>-0.008069843998929304</v>
      </c>
      <c r="R997" s="19837" t="n">
        <v>-0.007073335257287042</v>
      </c>
      <c r="S997" s="20925" t="n">
        <v>-0.033498623868941646</v>
      </c>
      <c r="T997" s="22013" t="n">
        <v>0.040138101142687524</v>
      </c>
      <c r="U997" s="23101" t="n">
        <v>-0.8345841710313324</v>
      </c>
      <c r="V997" s="24189" t="n">
        <v>-0.05667252554663749</v>
      </c>
      <c r="W997" s="25275" t="n">
        <v>0.039787201246326946</v>
      </c>
      <c r="X997" t="n" s="26361">
        <v>-1.424390853625809</v>
      </c>
      <c r="Y997" t="n" s="27510">
        <v>0.47779727902733515</v>
      </c>
      <c r="Z997" t="n" s="28661">
        <v>0.4404888070514464</v>
      </c>
      <c r="AA997" t="n" s="29872">
        <v>0.0</v>
      </c>
      <c r="AB997" t="n" s="31085">
        <v>0.0</v>
      </c>
      <c r="AC997" t="n" s="32298">
        <v>0.06198770958102134</v>
      </c>
      <c r="AD997" t="n" s="32773">
        <v>0.26614227290085396</v>
      </c>
      <c r="AE997" t="n" s="33248">
        <v>0.05176726876550201</v>
      </c>
      <c r="AF997" t="n" s="33723">
        <v>0.10207195490631299</v>
      </c>
      <c r="AG997" t="n" s="34198">
        <v>0.11310714387339998</v>
      </c>
      <c r="AH997" t="n" s="34673">
        <v>-0.013229386532586</v>
      </c>
      <c r="AI997" t="n" s="35148">
        <v>2.5289110248699967E-4</v>
      </c>
      <c r="AJ997" t="n" s="35623">
        <v>0.427613432663629</v>
      </c>
      <c r="AK997" t="n" s="36098">
        <v>0.07348813069728699</v>
      </c>
      <c r="AL997" t="n" s="36573">
        <v>0.0</v>
      </c>
      <c r="AM997" t="n" s="37048">
        <v>0.029129691121739</v>
      </c>
      <c r="AN997" t="n" s="37523">
        <v>-0.4059080124562441</v>
      </c>
      <c r="AO997" t="n" s="37998">
        <v>1.3863116967823523</v>
      </c>
      <c r="AP997" t="n" s="38473">
        <v>-0.741876309739971</v>
      </c>
      <c r="AQ997" t="n" s="38948">
        <v>0.6444353870423813</v>
      </c>
      <c r="AR997" t="n" s="39423">
        <v>2.1281880065223233</v>
      </c>
      <c r="AS997" t="n" s="40016">
        <v>0.0016148144424192564</v>
      </c>
      <c r="AT997" t="n" s="40609">
        <v>8.255557665528987E-4</v>
      </c>
      <c r="AU997" t="n" s="41202">
        <v>8.953250853314816E-4</v>
      </c>
      <c r="AV997" t="n" s="41795">
        <v>3.9246370517773864E-4</v>
      </c>
      <c r="AW997" t="n" s="42388">
        <v>-2.297196650200618E-5</v>
      </c>
      <c r="AX997" t="n" s="42981">
        <v>3.7262735287833977E-4</v>
      </c>
      <c r="AY997" t="n" s="43574">
        <v>-2.3692496109358692E-5</v>
      </c>
      <c r="AZ997" t="n" s="44167">
        <v>0.004497366474470113</v>
      </c>
      <c r="BA997" t="n" s="44760">
        <v>-0.001730497123771092</v>
      </c>
      <c r="BB997" t="n" s="45353">
        <v>1.1407920150094798E-4</v>
      </c>
      <c r="BC997" t="n" s="45946">
        <v>2.55475508762801E-7</v>
      </c>
      <c r="BD997" t="n" s="46539">
        <v>3.460121976364304E-4</v>
      </c>
      <c r="BE997" t="n" s="47132">
        <v>-8.433646941257813E-4</v>
      </c>
      <c r="BF997" t="n" s="47725">
        <v>0.0012960000396890594</v>
      </c>
      <c r="BG997" t="n" s="48318">
        <v>7.065533407875148E-4</v>
      </c>
      <c r="BH997" t="n" s="48911">
        <v>8.3648100844407E-4</v>
      </c>
      <c r="BI997" t="n" s="49504">
        <v>0.004593644025025789</v>
      </c>
      <c r="BJ997" t="s" s="49979">
        <v>2559</v>
      </c>
      <c r="BK997" t="s" s="50454">
        <v>2565</v>
      </c>
      <c r="BL997" t="n" s="50929">
        <v>0.1262054443359375</v>
      </c>
      <c r="BM997" t="s" s="51404">
        <v>2583</v>
      </c>
      <c r="BN997" t="s" s="51879">
        <v>2565</v>
      </c>
      <c r="BO997" t="n" s="52354">
        <v>-0.02464277110993862</v>
      </c>
    </row>
    <row r="998" spans="1:23" x14ac:dyDescent="0.25">
      <c r="A998" s="116" t="str">
        <f>IF(ISBLANK(TBL_DATA[[#This Row],[Row.names]]), "",   DATE(YEAR(TBL_DATA[[#This Row],[Row.names]]), MONTH(TBL_DATA[[#This Row],[Row.names]]), DAY(TBL_DATA[[#This Row],[Row.names]])))</f>
        <v/>
      </c>
      <c r="B998" s="1182" t="s">
        <v>1125</v>
      </c>
      <c r="C998" s="2395" t="s">
        <v>2338</v>
      </c>
      <c r="D998" s="3608" t="n">
        <v>-0.0016477671361895064</v>
      </c>
      <c r="E998" s="4821" t="n">
        <v>0.21651257415125902</v>
      </c>
      <c r="F998" s="5972" t="n">
        <v>-0.07009150077748694</v>
      </c>
      <c r="G998" s="7123" t="n">
        <v>0.21392999949660282</v>
      </c>
      <c r="H998" s="8274" t="n">
        <v>0.21357996953055</v>
      </c>
      <c r="I998" s="9425" t="n">
        <v>0.0026306828792481522</v>
      </c>
      <c r="J998" s="10576" t="n">
        <v>-0.06305887102223007</v>
      </c>
      <c r="K998" s="11725" t="n">
        <v>0.42451774528708436</v>
      </c>
      <c r="L998" s="12874" t="n">
        <v>0.18902847862739697</v>
      </c>
      <c r="M998" s="14023" t="n">
        <v>0.002671431341192472</v>
      </c>
      <c r="N998" s="15172" t="n">
        <v>0.04709138736624022</v>
      </c>
      <c r="O998" s="16323" t="n">
        <v>0.03563728130432174</v>
      </c>
      <c r="P998" s="17536" t="n">
        <v>-0.022004785042247454</v>
      </c>
      <c r="Q998" s="18687" t="n">
        <v>-0.008080497852481721</v>
      </c>
      <c r="R998" s="19838" t="n">
        <v>-0.007083268104854221</v>
      </c>
      <c r="S998" s="20926" t="n">
        <v>-0.03909537777487515</v>
      </c>
      <c r="T998" s="22014" t="n">
        <v>0.04034349140371605</v>
      </c>
      <c r="U998" s="23102" t="n">
        <v>-0.969062825615387</v>
      </c>
      <c r="V998" s="24190" t="n">
        <v>-0.06017904885726266</v>
      </c>
      <c r="W998" s="25276" t="n">
        <v>0.03994745115826475</v>
      </c>
      <c r="X998" t="n" s="26362">
        <v>-1.5064552834383325</v>
      </c>
      <c r="Y998" t="n" s="27511">
        <v>0.4621471297439269</v>
      </c>
      <c r="Z998" t="n" s="28662">
        <v>0.4347740546851858</v>
      </c>
      <c r="AA998" t="n" s="29873">
        <v>0.0</v>
      </c>
      <c r="AB998" t="n" s="31086">
        <v>0.0</v>
      </c>
      <c r="AC998" t="n" s="32299">
        <v>0.061153182821035434</v>
      </c>
      <c r="AD998" t="n" s="32774">
        <v>0.26867225030288405</v>
      </c>
      <c r="AE998" t="n" s="33249">
        <v>0.052130720602917</v>
      </c>
      <c r="AF998" t="n" s="33724">
        <v>0.10542297160026397</v>
      </c>
      <c r="AG998" t="n" s="34199">
        <v>0.114258197755079</v>
      </c>
      <c r="AH998" t="n" s="34674">
        <v>-0.011223434519287</v>
      </c>
      <c r="AI998" t="n" s="35149">
        <v>5.472251460379995E-4</v>
      </c>
      <c r="AJ998" t="n" s="35624">
        <v>0.427324618375886</v>
      </c>
      <c r="AK998" t="n" s="36099">
        <v>0.06796976172571699</v>
      </c>
      <c r="AL998" t="n" s="36574">
        <v>0.0</v>
      </c>
      <c r="AM998" t="n" s="37049">
        <v>0.029509667027264</v>
      </c>
      <c r="AN998" t="n" s="37524">
        <v>-0.43450984113245494</v>
      </c>
      <c r="AO998" t="n" s="37999">
        <v>1.333071708123308</v>
      </c>
      <c r="AP998" t="n" s="38474">
        <v>-0.7129695712390008</v>
      </c>
      <c r="AQ998" t="n" s="38949">
        <v>0.6201021368843073</v>
      </c>
      <c r="AR998" t="n" s="39424">
        <v>2.046041279362309</v>
      </c>
      <c r="AS998" t="n" s="40017">
        <v>0.0015944673131984247</v>
      </c>
      <c r="AT998" t="n" s="40610">
        <v>7.830009632643411E-4</v>
      </c>
      <c r="AU998" t="n" s="41203">
        <v>9.57831158641403E-4</v>
      </c>
      <c r="AV998" t="n" s="41796">
        <v>3.9105214888933047E-4</v>
      </c>
      <c r="AW998" t="n" s="42389">
        <v>-2.8295633378817218E-5</v>
      </c>
      <c r="AX998" t="n" s="42982">
        <v>3.600954703272273E-4</v>
      </c>
      <c r="AY998" t="n" s="43575">
        <v>-3.350393450188317E-5</v>
      </c>
      <c r="AZ998" t="n" s="44168">
        <v>0.004386865240204761</v>
      </c>
      <c r="BA998" t="n" s="44761">
        <v>-0.001629062721554479</v>
      </c>
      <c r="BB998" t="n" s="45354">
        <v>1.0202363872760482E-4</v>
      </c>
      <c r="BC998" t="n" s="45947">
        <v>1.342405605037159E-6</v>
      </c>
      <c r="BD998" t="n" s="46540">
        <v>3.152228365783712E-4</v>
      </c>
      <c r="BE998" t="n" s="47133">
        <v>-8.246028646702664E-4</v>
      </c>
      <c r="BF998" t="n" s="47726">
        <v>0.0012896073448655297</v>
      </c>
      <c r="BG998" t="n" s="48319">
        <v>8.133131982520188E-4</v>
      </c>
      <c r="BH998" t="n" s="48912">
        <v>8.40485313025167E-4</v>
      </c>
      <c r="BI998" t="n" s="49505">
        <v>0.00445179022137213</v>
      </c>
      <c r="BJ998" t="s" s="49980">
        <v>2559</v>
      </c>
      <c r="BK998" t="s" s="50455">
        <v>2565</v>
      </c>
      <c r="BL998" t="n" s="50930">
        <v>0.1256384700536728</v>
      </c>
      <c r="BM998" t="s" s="51405">
        <v>2583</v>
      </c>
      <c r="BN998" t="s" s="51880">
        <v>2565</v>
      </c>
      <c r="BO998" t="n" s="52355">
        <v>-0.024526145309209824</v>
      </c>
    </row>
    <row r="999" spans="1:23" x14ac:dyDescent="0.25">
      <c r="A999" s="116" t="str">
        <f>IF(ISBLANK(TBL_DATA[[#This Row],[Row.names]]), "",   DATE(YEAR(TBL_DATA[[#This Row],[Row.names]]), MONTH(TBL_DATA[[#This Row],[Row.names]]), DAY(TBL_DATA[[#This Row],[Row.names]])))</f>
        <v/>
      </c>
      <c r="B999" s="1183" t="s">
        <v>1126</v>
      </c>
      <c r="C999" s="2396" t="s">
        <v>2339</v>
      </c>
      <c r="D999" s="3609" t="n">
        <v>-5.947975688210328E-4</v>
      </c>
      <c r="E999" s="4822" t="n">
        <v>0.21578899542971364</v>
      </c>
      <c r="F999" s="5973" t="n">
        <v>-0.06983727105874682</v>
      </c>
      <c r="G999" s="7124" t="n">
        <v>0.2143936562219312</v>
      </c>
      <c r="H999" s="8275" t="n">
        <v>0.21360038771295586</v>
      </c>
      <c r="I999" s="9426" t="n">
        <v>0.002630556361075061</v>
      </c>
      <c r="J999" s="10577" t="n">
        <v>-0.05929914198515562</v>
      </c>
      <c r="K999" s="11726" t="n">
        <v>0.4261814215500819</v>
      </c>
      <c r="L999" s="12875" t="n">
        <v>0.18947556651917852</v>
      </c>
      <c r="M999" s="14024" t="n">
        <v>0.0026706010875523463</v>
      </c>
      <c r="N999" s="15173" t="n">
        <v>0.047089733896977695</v>
      </c>
      <c r="O999" s="16324" t="n">
        <v>0.035657130498048514</v>
      </c>
      <c r="P999" s="17537" t="n">
        <v>-0.022586494218422848</v>
      </c>
      <c r="Q999" s="18688" t="n">
        <v>-0.00809219141127958</v>
      </c>
      <c r="R999" s="19839" t="n">
        <v>-0.007094996678308212</v>
      </c>
      <c r="S999" s="20927" t="n">
        <v>-0.04264718868825046</v>
      </c>
      <c r="T999" s="22015" t="n">
        <v>0.040294961601141814</v>
      </c>
      <c r="U999" s="23103" t="n">
        <v>-1.05837521599827</v>
      </c>
      <c r="V999" s="24191" t="n">
        <v>-0.057949376418250265</v>
      </c>
      <c r="W999" s="25277" t="n">
        <v>0.03994177237498481</v>
      </c>
      <c r="X999" t="n" s="26363">
        <v>-1.450846393950797</v>
      </c>
      <c r="Y999" t="n" s="27512">
        <v>0.4621692197809757</v>
      </c>
      <c r="Z999" t="n" s="28663">
        <v>0.43528791221348945</v>
      </c>
      <c r="AA999" t="n" s="29874">
        <v>0.0</v>
      </c>
      <c r="AB999" t="n" s="31087">
        <v>0.0</v>
      </c>
      <c r="AC999" t="n" s="32300">
        <v>0.0592543367070795</v>
      </c>
      <c r="AD999" t="n" s="32775">
        <v>0.26345915995732694</v>
      </c>
      <c r="AE999" t="n" s="33250">
        <v>0.051283668490518</v>
      </c>
      <c r="AF999" t="n" s="33725">
        <v>0.109340102661618</v>
      </c>
      <c r="AG999" t="n" s="34200">
        <v>0.11539477668232999</v>
      </c>
      <c r="AH999" t="n" s="34675">
        <v>-0.011298597865512</v>
      </c>
      <c r="AI999" t="n" s="35150">
        <v>4.908339382540001E-4</v>
      </c>
      <c r="AJ999" t="n" s="35625">
        <v>0.427657983720397</v>
      </c>
      <c r="AK999" t="n" s="36100">
        <v>0.065307296842437</v>
      </c>
      <c r="AL999" t="n" s="36575">
        <v>0.0</v>
      </c>
      <c r="AM999" t="n" s="37050">
        <v>0.032932357800307</v>
      </c>
      <c r="AN999" t="n" s="37525">
        <v>-0.41387116266507207</v>
      </c>
      <c r="AO999" t="n" s="38000">
        <v>1.342712062735501</v>
      </c>
      <c r="AP999" t="n" s="38475">
        <v>-0.702015643172897</v>
      </c>
      <c r="AQ999" t="n" s="38950">
        <v>0.6406964195626039</v>
      </c>
      <c r="AR999" t="n" s="39425">
        <v>2.044727705908398</v>
      </c>
      <c r="AS999" t="n" s="40018">
        <v>0.001559446860247747</v>
      </c>
      <c r="AT999" t="n" s="40611">
        <v>7.515494940203638E-4</v>
      </c>
      <c r="AU999" t="n" s="41204">
        <v>9.067759172188754E-4</v>
      </c>
      <c r="AV999" t="n" s="41797">
        <v>3.6280548462279703E-4</v>
      </c>
      <c r="AW999" t="n" s="42390">
        <v>-2.0996656216884902E-5</v>
      </c>
      <c r="AX999" t="n" s="42983">
        <v>3.711503442756665E-4</v>
      </c>
      <c r="AY999" t="n" s="43576">
        <v>-2.9486139953856754E-5</v>
      </c>
      <c r="AZ999" t="n" s="44169">
        <v>0.004253096211554723</v>
      </c>
      <c r="BA999" t="n" s="44762">
        <v>-0.001545694909397268</v>
      </c>
      <c r="BB999" t="n" s="45355">
        <v>9.274352778243444E-5</v>
      </c>
      <c r="BC999" t="n" s="45948">
        <v>8.453735126986097E-7</v>
      </c>
      <c r="BD999" t="n" s="46541">
        <v>3.305884202789796E-4</v>
      </c>
      <c r="BE999" t="n" s="47134">
        <v>-7.587825089384195E-4</v>
      </c>
      <c r="BF999" t="n" s="47727">
        <v>0.0012521068058859467</v>
      </c>
      <c r="BG999" t="n" s="48320">
        <v>8.035375494983196E-4</v>
      </c>
      <c r="BH999" t="n" s="48913">
        <v>7.920905358186337E-4</v>
      </c>
      <c r="BI999" t="n" s="49506">
        <v>0.004282694705123837</v>
      </c>
      <c r="BJ999" t="s" s="49981">
        <v>2559</v>
      </c>
      <c r="BK999" t="s" s="50456">
        <v>2565</v>
      </c>
      <c r="BL999" t="n" s="50931">
        <v>0.12546399235725403</v>
      </c>
      <c r="BM999" t="s" s="51406">
        <v>2583</v>
      </c>
      <c r="BN999" t="s" s="51881">
        <v>2565</v>
      </c>
      <c r="BO999" t="n" s="52356">
        <v>-0.024602854624390602</v>
      </c>
    </row>
    <row r="1000" spans="1:23" x14ac:dyDescent="0.25">
      <c r="A1000" s="116" t="str">
        <f>IF(ISBLANK(TBL_DATA[[#This Row],[Row.names]]), "",   DATE(YEAR(TBL_DATA[[#This Row],[Row.names]]), MONTH(TBL_DATA[[#This Row],[Row.names]]), DAY(TBL_DATA[[#This Row],[Row.names]])))</f>
        <v/>
      </c>
      <c r="B1000" s="1184" t="s">
        <v>1127</v>
      </c>
      <c r="C1000" s="2397" t="s">
        <v>2340</v>
      </c>
      <c r="D1000" s="3610" t="n">
        <v>-0.0016283093608612442</v>
      </c>
      <c r="E1000" s="4823" t="n">
        <v>0.21380931482762322</v>
      </c>
      <c r="F1000" s="5974" t="n">
        <v>-0.06595260312265383</v>
      </c>
      <c r="G1000" s="7125" t="n">
        <v>0.21931272930138376</v>
      </c>
      <c r="H1000" s="8276" t="n">
        <v>0.22037640337310918</v>
      </c>
      <c r="I1000" s="9427" t="n">
        <v>0.0026236242518066118</v>
      </c>
      <c r="J1000" s="10578" t="n">
        <v>-0.046375553275129766</v>
      </c>
      <c r="K1000" s="11727" t="n">
        <v>0.3914245220402032</v>
      </c>
      <c r="L1000" s="12876" t="n">
        <v>0.18304007882157655</v>
      </c>
      <c r="M1000" s="14025" t="n">
        <v>0.002685712525825052</v>
      </c>
      <c r="N1000" s="15174" t="n">
        <v>0.04716929871312983</v>
      </c>
      <c r="O1000" s="16325" t="n">
        <v>0.03579500495629733</v>
      </c>
      <c r="P1000" s="17538" t="n">
        <v>-0.02417802577931938</v>
      </c>
      <c r="Q1000" s="18689" t="n">
        <v>-0.0081243973356533</v>
      </c>
      <c r="R1000" s="19840" t="n">
        <v>-0.007125517700070879</v>
      </c>
      <c r="S1000" s="20928" t="n">
        <v>-0.0447437322310793</v>
      </c>
      <c r="T1000" s="22016" t="n">
        <v>0.04030454625538927</v>
      </c>
      <c r="U1000" s="23104" t="n">
        <v>-1.1101410731077628</v>
      </c>
      <c r="V1000" s="24192" t="n">
        <v>-0.053302628946039654</v>
      </c>
      <c r="W1000" s="25278" t="n">
        <v>0.04016922866167586</v>
      </c>
      <c r="X1000" t="n" s="26364">
        <v>-1.3269517668606352</v>
      </c>
      <c r="Y1000" t="n" s="27513">
        <v>0.46944265184696327</v>
      </c>
      <c r="Z1000" t="n" s="28664">
        <v>0.4278318347453548</v>
      </c>
      <c r="AA1000" t="n" s="29875">
        <v>0.0</v>
      </c>
      <c r="AB1000" t="n" s="31088">
        <v>0.0</v>
      </c>
      <c r="AC1000" t="n" s="32301">
        <v>0.056953201420041615</v>
      </c>
      <c r="AD1000" t="n" s="32776">
        <v>0.26767482756040295</v>
      </c>
      <c r="AE1000" t="n" s="33251">
        <v>0.052020025469727</v>
      </c>
      <c r="AF1000" t="n" s="33726">
        <v>0.094633847348309</v>
      </c>
      <c r="AG1000" t="n" s="34201">
        <v>0.116648552660281</v>
      </c>
      <c r="AH1000" t="n" s="34676">
        <v>-0.011270570983661</v>
      </c>
      <c r="AI1000" t="n" s="35151">
        <v>6.399640730910001E-4</v>
      </c>
      <c r="AJ1000" t="n" s="35626">
        <v>0.43198699311949906</v>
      </c>
      <c r="AK1000" t="n" s="36101">
        <v>0.06107358059442501</v>
      </c>
      <c r="AL1000" t="n" s="36576">
        <v>0.0</v>
      </c>
      <c r="AM1000" t="n" s="37051">
        <v>0.033036290995935</v>
      </c>
      <c r="AN1000" t="n" s="37526">
        <v>-0.38762454790077094</v>
      </c>
      <c r="AO1000" t="n" s="38001">
        <v>1.3772685565671543</v>
      </c>
      <c r="AP1000" t="n" s="38476">
        <v>-0.7184495936299171</v>
      </c>
      <c r="AQ1000" t="n" s="38951">
        <v>0.6588189629372372</v>
      </c>
      <c r="AR1000" t="n" s="39426">
        <v>2.0957181501970714</v>
      </c>
      <c r="AS1000" t="n" s="40019">
        <v>0.0015216388079894627</v>
      </c>
      <c r="AT1000" t="n" s="40612">
        <v>7.458030424439468E-4</v>
      </c>
      <c r="AU1000" t="n" s="41205">
        <v>8.469597855212755E-4</v>
      </c>
      <c r="AV1000" t="n" s="41798">
        <v>3.7631162358024717E-4</v>
      </c>
      <c r="AW1000" t="n" s="42391">
        <v>-2.002712395504386E-5</v>
      </c>
      <c r="AX1000" t="n" s="42984">
        <v>3.6542390487300083E-4</v>
      </c>
      <c r="AY1000" t="n" s="43577">
        <v>-2.551294163347041E-5</v>
      </c>
      <c r="AZ1000" t="n" s="44170">
        <v>0.004128500974749327</v>
      </c>
      <c r="BA1000" t="n" s="44763">
        <v>-0.0014924304381950958</v>
      </c>
      <c r="BB1000" t="n" s="45356">
        <v>9.721304950851304E-5</v>
      </c>
      <c r="BC1000" t="n" s="45949">
        <v>2.0915853011115607E-7</v>
      </c>
      <c r="BD1000" t="n" s="46542">
        <v>3.322602137650592E-4</v>
      </c>
      <c r="BE1000" t="n" s="47135">
        <v>-7.395093157828111E-4</v>
      </c>
      <c r="BF1000" t="n" s="47728">
        <v>0.0012137446770941636</v>
      </c>
      <c r="BG1000" t="n" s="48321">
        <v>7.651334922485681E-4</v>
      </c>
      <c r="BH1000" t="n" s="48914">
        <v>8.022495017149025E-4</v>
      </c>
      <c r="BI1000" t="n" s="49507">
        <v>0.004170211274372392</v>
      </c>
      <c r="BJ1000" t="s" s="49982">
        <v>2559</v>
      </c>
      <c r="BK1000" t="s" s="50457">
        <v>2565</v>
      </c>
      <c r="BL1000" t="n" s="50932">
        <v>0.1256437599658966</v>
      </c>
      <c r="BM1000" t="s" s="51407">
        <v>2583</v>
      </c>
      <c r="BN1000" t="s" s="51882">
        <v>2565</v>
      </c>
      <c r="BO1000" t="n" s="52357">
        <v>-0.025525294244289398</v>
      </c>
    </row>
    <row r="1001" spans="1:23" x14ac:dyDescent="0.25">
      <c r="A1001" s="116" t="str">
        <f>IF(ISBLANK(TBL_DATA[[#This Row],[Row.names]]), "",   DATE(YEAR(TBL_DATA[[#This Row],[Row.names]]), MONTH(TBL_DATA[[#This Row],[Row.names]]), DAY(TBL_DATA[[#This Row],[Row.names]])))</f>
        <v/>
      </c>
      <c r="B1001" s="1185" t="s">
        <v>1128</v>
      </c>
      <c r="C1001" s="2398" t="s">
        <v>2341</v>
      </c>
      <c r="D1001" s="3611" t="n">
        <v>-0.0029285040308314513</v>
      </c>
      <c r="E1001" s="4824" t="n">
        <v>0.21025466935648995</v>
      </c>
      <c r="F1001" s="5975" t="n">
        <v>-0.07891729219139554</v>
      </c>
      <c r="G1001" s="7126" t="n">
        <v>0.20960222245131194</v>
      </c>
      <c r="H1001" s="8277" t="n">
        <v>0.20152411334253875</v>
      </c>
      <c r="I1001" s="9428" t="n">
        <v>0.0026703409717785927</v>
      </c>
      <c r="J1001" s="10579" t="n">
        <v>-0.04615013526673328</v>
      </c>
      <c r="K1001" s="11728" t="n">
        <v>0.4007214660279904</v>
      </c>
      <c r="L1001" s="12877" t="n">
        <v>0.19190040365880567</v>
      </c>
      <c r="M1001" s="14026" t="n">
        <v>0.0026863850478497033</v>
      </c>
      <c r="N1001" s="15175" t="n">
        <v>0.047439061321233995</v>
      </c>
      <c r="O1001" s="16326" t="n">
        <v>0.03620022168059839</v>
      </c>
      <c r="P1001" s="17539" t="n">
        <v>-0.02703572436419832</v>
      </c>
      <c r="Q1001" s="18690" t="n">
        <v>-0.008197834484939973</v>
      </c>
      <c r="R1001" s="19841" t="n">
        <v>-0.007193242227312531</v>
      </c>
      <c r="S1001" s="20929" t="n">
        <v>-0.0519409321801928</v>
      </c>
      <c r="T1001" s="22017" t="n">
        <v>0.04068044146752119</v>
      </c>
      <c r="U1001" s="23105" t="n">
        <v>-1.2768035524310093</v>
      </c>
      <c r="V1001" s="24193" t="n">
        <v>-0.05270465729128382</v>
      </c>
      <c r="W1001" s="25279" t="n">
        <v>0.04015122548126966</v>
      </c>
      <c r="X1001" t="n" s="26365">
        <v>-1.312653764848853</v>
      </c>
      <c r="Y1001" t="n" s="27514">
        <v>0.4489143719491934</v>
      </c>
      <c r="Z1001" t="n" s="28665">
        <v>0.43806438300643163</v>
      </c>
      <c r="AA1001" t="n" s="29876">
        <v>0.0</v>
      </c>
      <c r="AB1001" t="n" s="31089">
        <v>0.0</v>
      </c>
      <c r="AC1001" t="n" s="32302">
        <v>0.055256270772676946</v>
      </c>
      <c r="AD1001" t="n" s="32777">
        <v>0.276002732974536</v>
      </c>
      <c r="AE1001" t="n" s="33252">
        <v>0.048716968476318</v>
      </c>
      <c r="AF1001" t="n" s="33727">
        <v>0.09122298553499798</v>
      </c>
      <c r="AG1001" t="n" s="34202">
        <v>0.11618026061105899</v>
      </c>
      <c r="AH1001" t="n" s="34677">
        <v>-0.004445767573225999</v>
      </c>
      <c r="AI1001" t="n" s="35152">
        <v>8.062470307449998E-4</v>
      </c>
      <c r="AJ1001" t="n" s="35627">
        <v>0.414641897129009</v>
      </c>
      <c r="AK1001" t="n" s="36102">
        <v>0.061556053466577984</v>
      </c>
      <c r="AL1001" t="n" s="36577">
        <v>0.0</v>
      </c>
      <c r="AM1001" t="n" s="37052">
        <v>0.037674115055975996</v>
      </c>
      <c r="AN1001" t="n" s="37527">
        <v>-0.40072455335467894</v>
      </c>
      <c r="AO1001" t="n" s="38002">
        <v>1.3460965441922</v>
      </c>
      <c r="AP1001" t="n" s="38477">
        <v>-0.7044656048408859</v>
      </c>
      <c r="AQ1001" t="n" s="38952">
        <v>0.641630939351314</v>
      </c>
      <c r="AR1001" t="n" s="39427">
        <v>2.0505621490330856</v>
      </c>
      <c r="AS1001" t="n" s="40020">
        <v>0.0012530222293062098</v>
      </c>
      <c r="AT1001" t="n" s="40613">
        <v>6.254780547980348E-4</v>
      </c>
      <c r="AU1001" t="n" s="41206">
        <v>0.0018609703378048219</v>
      </c>
      <c r="AV1001" t="n" s="41799">
        <v>3.26825121343722E-4</v>
      </c>
      <c r="AW1001" t="n" s="42392">
        <v>-3.103150189883569E-5</v>
      </c>
      <c r="AX1001" t="n" s="42985">
        <v>4.7668228179716256E-4</v>
      </c>
      <c r="AY1001" t="n" s="43578">
        <v>3.3578511525178385E-5</v>
      </c>
      <c r="AZ1001" t="n" s="44171">
        <v>0.003628603634180397</v>
      </c>
      <c r="BA1001" t="n" s="44764">
        <v>-0.0014913591541997771</v>
      </c>
      <c r="BB1001" t="n" s="45357">
        <v>1.7907991859837278E-4</v>
      </c>
      <c r="BC1001" t="n" s="45950">
        <v>-1.754576891855384E-6</v>
      </c>
      <c r="BD1001" t="n" s="46543">
        <v>2.91987217547359E-4</v>
      </c>
      <c r="BE1001" t="n" s="47136">
        <v>-6.826669929696915E-4</v>
      </c>
      <c r="BF1001" t="n" s="47729">
        <v>0.002243608663102408</v>
      </c>
      <c r="BG1001" t="n" s="48322">
        <v>5.277222127392531E-4</v>
      </c>
      <c r="BH1001" t="n" s="48915">
        <v>6.074553715270987E-4</v>
      </c>
      <c r="BI1001" t="n" s="49508">
        <v>0.0038719883844170037</v>
      </c>
      <c r="BJ1001" t="s" s="49983">
        <v>2559</v>
      </c>
      <c r="BK1001" t="s" s="50458">
        <v>2565</v>
      </c>
      <c r="BL1001" t="n" s="50933">
        <v>0.12642595171928406</v>
      </c>
      <c r="BM1001" t="s" s="51408">
        <v>2583</v>
      </c>
      <c r="BN1001" t="s" s="51883">
        <v>2565</v>
      </c>
      <c r="BO1001" t="n" s="52358">
        <v>-0.026768596842885017</v>
      </c>
    </row>
    <row r="1002" spans="1:23" x14ac:dyDescent="0.25">
      <c r="A1002" s="116" t="str">
        <f>IF(ISBLANK(TBL_DATA[[#This Row],[Row.names]]), "",   DATE(YEAR(TBL_DATA[[#This Row],[Row.names]]), MONTH(TBL_DATA[[#This Row],[Row.names]]), DAY(TBL_DATA[[#This Row],[Row.names]])))</f>
        <v/>
      </c>
      <c r="B1002" s="1186" t="s">
        <v>1129</v>
      </c>
      <c r="C1002" s="2399" t="s">
        <v>2342</v>
      </c>
      <c r="D1002" s="3612" t="n">
        <v>-0.003974236600708152</v>
      </c>
      <c r="E1002" s="4825" t="n">
        <v>0.20544483095335542</v>
      </c>
      <c r="F1002" s="5976" t="n">
        <v>-0.09220396822893628</v>
      </c>
      <c r="G1002" s="7127" t="n">
        <v>0.20696254722476568</v>
      </c>
      <c r="H1002" s="8278" t="n">
        <v>0.21774601985605224</v>
      </c>
      <c r="I1002" s="9429" t="n">
        <v>0.002634986228747751</v>
      </c>
      <c r="J1002" s="10580" t="n">
        <v>-0.05504302197060518</v>
      </c>
      <c r="K1002" s="11729" t="n">
        <v>0.38255619022589954</v>
      </c>
      <c r="L1002" s="12878" t="n">
        <v>0.19500221230223666</v>
      </c>
      <c r="M1002" s="14027" t="n">
        <v>0.0026730175024444183</v>
      </c>
      <c r="N1002" s="15176" t="n">
        <v>0.04729385651417112</v>
      </c>
      <c r="O1002" s="16327" t="n">
        <v>0.037062572441185174</v>
      </c>
      <c r="P1002" s="17540" t="n">
        <v>-0.030902514599611686</v>
      </c>
      <c r="Q1002" s="18691" t="n">
        <v>-0.008295465707613622</v>
      </c>
      <c r="R1002" s="19842" t="n">
        <v>-0.007293948376447264</v>
      </c>
      <c r="S1002" s="20930" t="n">
        <v>-0.046006017904290486</v>
      </c>
      <c r="T1002" s="22018" t="n">
        <v>0.04034973593690712</v>
      </c>
      <c r="U1002" s="23106" t="n">
        <v>-1.1401813874625553</v>
      </c>
      <c r="V1002" s="24194" t="n">
        <v>-0.04443244865990603</v>
      </c>
      <c r="W1002" s="25280" t="n">
        <v>0.03994196252602495</v>
      </c>
      <c r="X1002" t="n" s="26366">
        <v>-1.1124252753217927</v>
      </c>
      <c r="Y1002" t="n" s="27515">
        <v>0.4666326390813788</v>
      </c>
      <c r="Z1002" t="n" s="28666">
        <v>0.4415905482483028</v>
      </c>
      <c r="AA1002" t="n" s="29877">
        <v>0.0</v>
      </c>
      <c r="AB1002" t="n" s="31090">
        <v>0.0</v>
      </c>
      <c r="AC1002" t="n" s="32303">
        <v>0.05485618016426511</v>
      </c>
      <c r="AD1002" t="n" s="32778">
        <v>0.27606343828555197</v>
      </c>
      <c r="AE1002" t="n" s="33253">
        <v>0.048427551514929</v>
      </c>
      <c r="AF1002" t="n" s="33728">
        <v>0.093363462498223</v>
      </c>
      <c r="AG1002" t="n" s="34203">
        <v>0.115840774369631</v>
      </c>
      <c r="AH1002" t="n" s="34678">
        <v>-0.003122308072406</v>
      </c>
      <c r="AI1002" t="n" s="35153">
        <v>0.0017754687512390004</v>
      </c>
      <c r="AJ1002" t="n" s="35628">
        <v>0.41256263904833995</v>
      </c>
      <c r="AK1002" t="n" s="36103">
        <v>0.056140172879432</v>
      </c>
      <c r="AL1002" t="n" s="36578">
        <v>0.0</v>
      </c>
      <c r="AM1002" t="n" s="37053">
        <v>0.037803250601006005</v>
      </c>
      <c r="AN1002" t="n" s="37528">
        <v>-0.39696528962783</v>
      </c>
      <c r="AO1002" t="n" s="38003">
        <v>1.369435474476762</v>
      </c>
      <c r="AP1002" t="n" s="38478">
        <v>-0.727546314228646</v>
      </c>
      <c r="AQ1002" t="n" s="38953">
        <v>0.641889160248116</v>
      </c>
      <c r="AR1002" t="n" s="39428">
        <v>2.096981788705408</v>
      </c>
      <c r="AS1002" t="n" s="40021">
        <v>0.0011256041656788718</v>
      </c>
      <c r="AT1002" t="n" s="40614">
        <v>6.129459942768656E-4</v>
      </c>
      <c r="AU1002" t="n" s="41207">
        <v>0.0018724700263822035</v>
      </c>
      <c r="AV1002" t="n" s="41800">
        <v>3.2264445004280903E-4</v>
      </c>
      <c r="AW1002" t="n" s="42393">
        <v>-2.81548520494403E-5</v>
      </c>
      <c r="AX1002" t="n" s="42986">
        <v>4.5447787600536575E-4</v>
      </c>
      <c r="AY1002" t="n" s="43579">
        <v>4.549064855209919E-5</v>
      </c>
      <c r="AZ1002" t="n" s="44172">
        <v>0.0035281981602534483</v>
      </c>
      <c r="BA1002" t="n" s="44765">
        <v>-0.0013807013964242608</v>
      </c>
      <c r="BB1002" t="n" s="45358">
        <v>1.7672504335468153E-4</v>
      </c>
      <c r="BC1002" t="n" s="45951">
        <v>-2.4481100247858702E-6</v>
      </c>
      <c r="BD1002" t="n" s="46544">
        <v>-1.1942238271156591E-5</v>
      </c>
      <c r="BE1002" t="n" s="47137">
        <v>-5.934912626101614E-4</v>
      </c>
      <c r="BF1002" t="n" s="47730">
        <v>0.0024849193831882215</v>
      </c>
      <c r="BG1002" t="n" s="48323">
        <v>5.307410364790193E-4</v>
      </c>
      <c r="BH1002" t="n" s="48916">
        <v>5.709042701574013E-4</v>
      </c>
      <c r="BI1002" t="n" s="49509">
        <v>0.0037461208171045333</v>
      </c>
      <c r="BJ1002" t="s" s="49984">
        <v>2559</v>
      </c>
      <c r="BK1002" t="s" s="50459">
        <v>2565</v>
      </c>
      <c r="BL1002" t="n" s="50934">
        <v>0.12482543289661407</v>
      </c>
      <c r="BM1002" t="s" s="51409">
        <v>2584</v>
      </c>
      <c r="BN1002" t="s" s="51884">
        <v>2565</v>
      </c>
      <c r="BO1002" t="n" s="52359">
        <v>-0.012012175284326077</v>
      </c>
    </row>
    <row r="1003" spans="1:23" x14ac:dyDescent="0.25">
      <c r="A1003" s="116" t="str">
        <f>IF(ISBLANK(TBL_DATA[[#This Row],[Row.names]]), "",   DATE(YEAR(TBL_DATA[[#This Row],[Row.names]]), MONTH(TBL_DATA[[#This Row],[Row.names]]), DAY(TBL_DATA[[#This Row],[Row.names]])))</f>
        <v/>
      </c>
      <c r="B1003" s="1187" t="s">
        <v>1130</v>
      </c>
      <c r="C1003" s="2400" t="s">
        <v>2343</v>
      </c>
      <c r="D1003" s="3613" t="n">
        <v>-0.004396085296307139</v>
      </c>
      <c r="E1003" s="4826" t="n">
        <v>0.2001455926564919</v>
      </c>
      <c r="F1003" s="5977" t="n">
        <v>-0.10611076849884171</v>
      </c>
      <c r="G1003" s="7128" t="n">
        <v>0.2040896475938942</v>
      </c>
      <c r="H1003" s="8279" t="n">
        <v>0.20481835558204833</v>
      </c>
      <c r="I1003" s="9430" t="n">
        <v>0.0026936899801709114</v>
      </c>
      <c r="J1003" s="10581" t="n">
        <v>-0.08672591902124982</v>
      </c>
      <c r="K1003" s="11730" t="n">
        <v>0.30482948030108514</v>
      </c>
      <c r="L1003" s="12879" t="n">
        <v>0.13177889620599506</v>
      </c>
      <c r="M1003" s="14028" t="n">
        <v>0.0028146837550057356</v>
      </c>
      <c r="N1003" s="15177" t="n">
        <v>0.047952881370695706</v>
      </c>
      <c r="O1003" s="16328" t="n">
        <v>0.03809038639128735</v>
      </c>
      <c r="P1003" s="17541" t="n">
        <v>-0.03516274980586853</v>
      </c>
      <c r="Q1003" s="18692" t="n">
        <v>-0.008473080819730461</v>
      </c>
      <c r="R1003" s="19843" t="n">
        <v>-0.007457607662921485</v>
      </c>
      <c r="S1003" s="20931" t="n">
        <v>-0.05577741013845139</v>
      </c>
      <c r="T1003" s="22019" t="n">
        <v>0.040867670856301226</v>
      </c>
      <c r="U1003" s="23107" t="n">
        <v>-1.3648296800318211</v>
      </c>
      <c r="V1003" s="24195" t="n">
        <v>-0.060293786023645435</v>
      </c>
      <c r="W1003" s="25281" t="n">
        <v>0.04140308915781518</v>
      </c>
      <c r="X1003" t="n" s="26367">
        <v>-1.4562629806154084</v>
      </c>
      <c r="Y1003" t="n" s="27516">
        <v>0.45256861974958923</v>
      </c>
      <c r="Z1003" t="n" s="28667">
        <v>0.3630136308818101</v>
      </c>
      <c r="AA1003" t="n" s="29878">
        <v>0.0</v>
      </c>
      <c r="AB1003" t="n" s="31091">
        <v>0.0</v>
      </c>
      <c r="AC1003" t="n" s="32304">
        <v>0.055889070178451634</v>
      </c>
      <c r="AD1003" t="n" s="32779">
        <v>0.27578501159230195</v>
      </c>
      <c r="AE1003" t="n" s="33254">
        <v>0.046555556803152</v>
      </c>
      <c r="AF1003" t="n" s="33729">
        <v>0.096686925843628</v>
      </c>
      <c r="AG1003" t="n" s="34204">
        <v>0.116919666348448</v>
      </c>
      <c r="AH1003" t="n" s="34679">
        <v>-0.0038392122390650007</v>
      </c>
      <c r="AI1003" t="n" s="35154">
        <v>0.0014708884494830012</v>
      </c>
      <c r="AJ1003" t="n" s="35629">
        <v>0.40980430646627797</v>
      </c>
      <c r="AK1003" t="n" s="36104">
        <v>0.05443379326369299</v>
      </c>
      <c r="AL1003" t="n" s="36579">
        <v>0.0</v>
      </c>
      <c r="AM1003" t="n" s="37054">
        <v>0.039167995993389</v>
      </c>
      <c r="AN1003" t="n" s="37529">
        <v>-0.398239078302778</v>
      </c>
      <c r="AO1003" t="n" s="38004">
        <v>1.3708576664641794</v>
      </c>
      <c r="AP1003" t="n" s="38479">
        <v>-0.732111812245649</v>
      </c>
      <c r="AQ1003" t="n" s="38954">
        <v>0.6387458542185304</v>
      </c>
      <c r="AR1003" t="n" s="39429">
        <v>2.1029694787098285</v>
      </c>
      <c r="AS1003" t="n" s="40022">
        <v>0.0013860817354836446</v>
      </c>
      <c r="AT1003" t="n" s="40615">
        <v>6.186293758313635E-4</v>
      </c>
      <c r="AU1003" t="n" s="41208">
        <v>0.0017935091937850895</v>
      </c>
      <c r="AV1003" t="n" s="41801">
        <v>4.206330607157029E-4</v>
      </c>
      <c r="AW1003" t="n" s="42394">
        <v>-3.0565041876788905E-5</v>
      </c>
      <c r="AX1003" t="n" s="42987">
        <v>5.150865752257904E-4</v>
      </c>
      <c r="AY1003" t="n" s="43580">
        <v>3.410808703799587E-5</v>
      </c>
      <c r="AZ1003" t="n" s="44173">
        <v>0.0035320332189719686</v>
      </c>
      <c r="BA1003" t="n" s="44766">
        <v>-0.0016863985574508656</v>
      </c>
      <c r="BB1003" t="n" s="45359">
        <v>1.773289310137458E-4</v>
      </c>
      <c r="BC1003" t="n" s="45952">
        <v>-3.625001812840124E-6</v>
      </c>
      <c r="BD1003" t="n" s="46545">
        <v>1.6742461265492115E-4</v>
      </c>
      <c r="BE1003" t="n" s="47138">
        <v>-7.992610389647832E-4</v>
      </c>
      <c r="BF1003" t="n" s="47731">
        <v>0.002412629469187053</v>
      </c>
      <c r="BG1003" t="n" s="48324">
        <v>5.712851211037015E-4</v>
      </c>
      <c r="BH1003" t="n" s="48917">
        <v>5.62423931829458E-4</v>
      </c>
      <c r="BI1003" t="n" s="49510">
        <v>0.003842319481114456</v>
      </c>
      <c r="BJ1003" t="s" s="49985">
        <v>2559</v>
      </c>
      <c r="BK1003" t="s" s="50460">
        <v>2565</v>
      </c>
      <c r="BL1003" t="n" s="50935">
        <v>0.12428788095712662</v>
      </c>
      <c r="BM1003" t="s" s="51410">
        <v>2584</v>
      </c>
      <c r="BN1003" t="s" s="51885">
        <v>2565</v>
      </c>
      <c r="BO1003" t="n" s="52360">
        <v>-0.012851457111537457</v>
      </c>
    </row>
    <row r="1004" spans="1:23" x14ac:dyDescent="0.25">
      <c r="A1004" s="116" t="str">
        <f>IF(ISBLANK(TBL_DATA[[#This Row],[Row.names]]), "",   DATE(YEAR(TBL_DATA[[#This Row],[Row.names]]), MONTH(TBL_DATA[[#This Row],[Row.names]]), DAY(TBL_DATA[[#This Row],[Row.names]])))</f>
        <v/>
      </c>
      <c r="B1004" s="1188" t="s">
        <v>1131</v>
      </c>
      <c r="C1004" s="2401" t="s">
        <v>2344</v>
      </c>
      <c r="D1004" s="3614" t="n">
        <v>0.005771311926979662</v>
      </c>
      <c r="E1004" s="4827" t="n">
        <v>0.20707200722950247</v>
      </c>
      <c r="F1004" s="5978" t="n">
        <v>-0.08726521845576996</v>
      </c>
      <c r="G1004" s="7129" t="n">
        <v>0.22245541539094585</v>
      </c>
      <c r="H1004" s="8280" t="n">
        <v>0.23830766586673632</v>
      </c>
      <c r="I1004" s="9431" t="n">
        <v>0.002724307042916265</v>
      </c>
      <c r="J1004" s="10582" t="n">
        <v>-0.06587509489256937</v>
      </c>
      <c r="K1004" s="11731" t="n">
        <v>0.34646922140755526</v>
      </c>
      <c r="L1004" s="12880" t="n">
        <v>0.17436087081587312</v>
      </c>
      <c r="M1004" s="14029" t="n">
        <v>0.0028363602758984126</v>
      </c>
      <c r="N1004" s="15178" t="n">
        <v>0.049552609643405326</v>
      </c>
      <c r="O1004" s="16329" t="n">
        <v>0.03805705092056491</v>
      </c>
      <c r="P1004" s="17542" t="n">
        <v>-0.029594373076228808</v>
      </c>
      <c r="Q1004" s="18693" t="n">
        <v>-0.008635270526568657</v>
      </c>
      <c r="R1004" s="19844" t="n">
        <v>-0.007585920758538614</v>
      </c>
      <c r="S1004" s="20932" t="n">
        <v>-0.047482845491757075</v>
      </c>
      <c r="T1004" s="22020" t="n">
        <v>0.04117762033469989</v>
      </c>
      <c r="U1004" s="23108" t="n">
        <v>-1.1531226211181476</v>
      </c>
      <c r="V1004" s="24196" t="n">
        <v>-0.05587126682591048</v>
      </c>
      <c r="W1004" s="25282" t="n">
        <v>0.04152870243396129</v>
      </c>
      <c r="X1004" t="n" s="26368">
        <v>-1.3453650981452323</v>
      </c>
      <c r="Y1004" t="n" s="27517">
        <v>0.4881676616355659</v>
      </c>
      <c r="Z1004" t="n" s="28668">
        <v>0.4175654090269849</v>
      </c>
      <c r="AA1004" t="n" s="29879">
        <v>0.0</v>
      </c>
      <c r="AB1004" t="n" s="31092">
        <v>0.0</v>
      </c>
      <c r="AC1004" t="n" s="32305">
        <v>0.05747869043191605</v>
      </c>
      <c r="AD1004" t="n" s="32780">
        <v>0.27854267922667</v>
      </c>
      <c r="AE1004" t="n" s="33255">
        <v>0.044469829800891</v>
      </c>
      <c r="AF1004" t="n" s="33730">
        <v>0.09354603290217199</v>
      </c>
      <c r="AG1004" t="n" s="34205">
        <v>0.11730234795947402</v>
      </c>
      <c r="AH1004" t="n" s="34680">
        <v>-0.010721135813078</v>
      </c>
      <c r="AI1004" t="n" s="35155">
        <v>0.0032843413537530022</v>
      </c>
      <c r="AJ1004" t="n" s="35630">
        <v>0.41624839033634803</v>
      </c>
      <c r="AK1004" t="n" s="36105">
        <v>0.054086376106187</v>
      </c>
      <c r="AL1004" t="n" s="36580">
        <v>0.0</v>
      </c>
      <c r="AM1004" t="n" s="37055">
        <v>0.042595556118511</v>
      </c>
      <c r="AN1004" t="n" s="37530">
        <v>-0.38926258908335604</v>
      </c>
      <c r="AO1004" t="n" s="38005">
        <v>1.3259353980633446</v>
      </c>
      <c r="AP1004" t="n" s="38480">
        <v>-0.675843569155773</v>
      </c>
      <c r="AQ1004" t="n" s="38955">
        <v>0.6500918289075716</v>
      </c>
      <c r="AR1004" t="n" s="39430">
        <v>2.0017789672191175</v>
      </c>
      <c r="AS1004" t="n" s="40023">
        <v>0.001343007298151343</v>
      </c>
      <c r="AT1004" t="n" s="40616">
        <v>5.988953145824146E-4</v>
      </c>
      <c r="AU1004" t="n" s="41209">
        <v>0.0017476057548472374</v>
      </c>
      <c r="AV1004" t="n" s="41802">
        <v>4.0639769334608814E-4</v>
      </c>
      <c r="AW1004" t="n" s="42395">
        <v>-2.932470332231787E-5</v>
      </c>
      <c r="AX1004" t="n" s="42988">
        <v>5.003840520332217E-4</v>
      </c>
      <c r="AY1004" t="n" s="43581">
        <v>3.207921418140326E-5</v>
      </c>
      <c r="AZ1004" t="n" s="44174">
        <v>0.0034204448921007374</v>
      </c>
      <c r="BA1004" t="n" s="44767">
        <v>-0.0016372487915807955</v>
      </c>
      <c r="BB1004" t="n" s="45360">
        <v>1.724464355539184E-4</v>
      </c>
      <c r="BC1004" t="n" s="45953">
        <v>-3.471246314994201E-6</v>
      </c>
      <c r="BD1004" t="n" s="46546">
        <v>1.6411183233735598E-4</v>
      </c>
      <c r="BE1004" t="n" s="47139">
        <v>-7.757407845175863E-4</v>
      </c>
      <c r="BF1004" t="n" s="47732">
        <v>0.00234885960951756</v>
      </c>
      <c r="BG1004" t="n" s="48325">
        <v>5.515445783515988E-4</v>
      </c>
      <c r="BH1004" t="n" s="48918">
        <v>5.439215345290151E-4</v>
      </c>
      <c r="BI1004" t="n" s="49511">
        <v>0.003718519143360313</v>
      </c>
      <c r="BJ1004" t="s" s="49986">
        <v>2559</v>
      </c>
      <c r="BK1004" t="s" s="50461">
        <v>2565</v>
      </c>
      <c r="BL1004" t="n" s="50936">
        <v>0.12532773613929749</v>
      </c>
      <c r="BM1004" t="s" s="51411">
        <v>2584</v>
      </c>
      <c r="BN1004" t="s" s="51886">
        <v>2565</v>
      </c>
      <c r="BO1004" t="n" s="52361">
        <v>-0.013262216933071613</v>
      </c>
    </row>
    <row r="1005" spans="1:23" x14ac:dyDescent="0.25">
      <c r="A1005" s="116" t="str">
        <f>IF(ISBLANK(TBL_DATA[[#This Row],[Row.names]]), "",   DATE(YEAR(TBL_DATA[[#This Row],[Row.names]]), MONTH(TBL_DATA[[#This Row],[Row.names]]), DAY(TBL_DATA[[#This Row],[Row.names]])))</f>
        <v/>
      </c>
      <c r="B1005" s="1189" t="s">
        <v>1132</v>
      </c>
      <c r="C1005" s="2402" t="s">
        <v>2345</v>
      </c>
      <c r="D1005" s="3615" t="n">
        <v>0.0015421865486813875</v>
      </c>
      <c r="E1005" s="4828" t="n">
        <v>0.20893353744234155</v>
      </c>
      <c r="F1005" s="5979" t="n">
        <v>-0.0976574789077892</v>
      </c>
      <c r="G1005" s="7130" t="n">
        <v>0.2238542353818813</v>
      </c>
      <c r="H1005" s="8281" t="n">
        <v>0.24903507292384505</v>
      </c>
      <c r="I1005" s="9432" t="n">
        <v>0.0027095927704457175</v>
      </c>
      <c r="J1005" s="10583" t="n">
        <v>-0.06975299515919675</v>
      </c>
      <c r="K1005" s="11732" t="n">
        <v>0.3423192880399018</v>
      </c>
      <c r="L1005" s="12881" t="n">
        <v>0.17745206734817687</v>
      </c>
      <c r="M1005" s="14030" t="n">
        <v>0.002835794822995059</v>
      </c>
      <c r="N1005" s="15179" t="n">
        <v>0.049635736245135724</v>
      </c>
      <c r="O1005" s="16330" t="n">
        <v>0.03805705092056491</v>
      </c>
      <c r="P1005" s="17543" t="n">
        <v>-0.02809782657162241</v>
      </c>
      <c r="Q1005" s="18694" t="n">
        <v>-0.008639070799020406</v>
      </c>
      <c r="R1005" s="19845" t="n">
        <v>-0.00758796070230393</v>
      </c>
      <c r="S1005" s="20933" t="n">
        <v>-0.0459370443675875</v>
      </c>
      <c r="T1005" s="22021" t="n">
        <v>0.04114964242144876</v>
      </c>
      <c r="U1005" s="23109" t="n">
        <v>-1.1163412769692347</v>
      </c>
      <c r="V1005" s="24197" t="n">
        <v>-0.053428546887635986</v>
      </c>
      <c r="W1005" s="25283" t="n">
        <v>0.041448544078941184</v>
      </c>
      <c r="X1005" t="n" s="26369">
        <v>-1.2890331391587164</v>
      </c>
      <c r="Y1005" t="n" s="27518">
        <v>0.4990341400383796</v>
      </c>
      <c r="Z1005" t="n" s="28669">
        <v>0.42125059922589647</v>
      </c>
      <c r="AA1005" t="n" s="29880">
        <v>0.0</v>
      </c>
      <c r="AB1005" t="n" s="31093">
        <v>0.0</v>
      </c>
      <c r="AC1005" t="n" s="32306">
        <v>0.060499069428020656</v>
      </c>
      <c r="AD1005" t="n" s="32781">
        <v>0.2743273306245861</v>
      </c>
      <c r="AE1005" t="n" s="33256">
        <v>0.04405205620281099</v>
      </c>
      <c r="AF1005" t="n" s="33731">
        <v>0.09463829476156999</v>
      </c>
      <c r="AG1005" t="n" s="34206">
        <v>0.11899373334693801</v>
      </c>
      <c r="AH1005" t="n" s="34681">
        <v>-0.010783407140407</v>
      </c>
      <c r="AI1005" t="n" s="35156">
        <v>0.0029441595578350004</v>
      </c>
      <c r="AJ1005" t="n" s="35631">
        <v>0.416172344640511</v>
      </c>
      <c r="AK1005" t="n" s="36106">
        <v>0.053828932651652006</v>
      </c>
      <c r="AL1005" t="n" s="36581">
        <v>0.0</v>
      </c>
      <c r="AM1005" t="n" s="37056">
        <v>0.042959034116564</v>
      </c>
      <c r="AN1005" t="n" s="37531">
        <v>-0.37679965898564305</v>
      </c>
      <c r="AO1005" t="n" s="38006">
        <v>1.2880219692089</v>
      </c>
      <c r="AP1005" t="n" s="38481">
        <v>-0.627689149432483</v>
      </c>
      <c r="AQ1005" t="n" s="38956">
        <v>0.6603328197764171</v>
      </c>
      <c r="AR1005" t="n" s="39431">
        <v>1.915711118641383</v>
      </c>
      <c r="AS1005" t="n" s="40024">
        <v>0.0015631951602907603</v>
      </c>
      <c r="AT1005" t="n" s="40617">
        <v>6.508840209811977E-4</v>
      </c>
      <c r="AU1005" t="n" s="41210">
        <v>0.0014622420160363423</v>
      </c>
      <c r="AV1005" t="n" s="41803">
        <v>4.7372628075835536E-4</v>
      </c>
      <c r="AW1005" t="n" s="42396">
        <v>-6.383101284451551E-5</v>
      </c>
      <c r="AX1005" t="n" s="42989">
        <v>4.640047897932022E-4</v>
      </c>
      <c r="AY1005" t="n" s="43582">
        <v>1.4350603619696237E-4</v>
      </c>
      <c r="AZ1005" t="n" s="44175">
        <v>0.0037409020908454</v>
      </c>
      <c r="BA1005" t="n" s="44768">
        <v>-0.0019037589337450875</v>
      </c>
      <c r="BB1005" t="n" s="45361">
        <v>2.6426118841368874E-4</v>
      </c>
      <c r="BC1005" t="n" s="45954">
        <v>-1.3340862610115744E-6</v>
      </c>
      <c r="BD1005" t="n" s="46547">
        <v>4.96520112704718E-4</v>
      </c>
      <c r="BE1005" t="n" s="47140">
        <v>-9.290339033017175E-4</v>
      </c>
      <c r="BF1005" t="n" s="47733">
        <v>0.0020864716970227753</v>
      </c>
      <c r="BG1005" t="n" s="48326">
        <v>7.356304717174517E-4</v>
      </c>
      <c r="BH1005" t="n" s="48919">
        <v>5.060801224797376E-4</v>
      </c>
      <c r="BI1005" t="n" s="49512">
        <v>0.00389812904984233</v>
      </c>
      <c r="BJ1005" t="s" s="49987">
        <v>2559</v>
      </c>
      <c r="BK1005" t="s" s="50462">
        <v>2565</v>
      </c>
      <c r="BL1005" t="n" s="50937">
        <v>0.12443516403436661</v>
      </c>
      <c r="BM1005" t="s" s="51412">
        <v>2584</v>
      </c>
      <c r="BN1005" t="s" s="51887">
        <v>2565</v>
      </c>
      <c r="BO1005" t="n" s="52362">
        <v>-0.013355719856917858</v>
      </c>
    </row>
    <row r="1006" spans="1:23" x14ac:dyDescent="0.25">
      <c r="A1006" s="116" t="str">
        <f>IF(ISBLANK(TBL_DATA[[#This Row],[Row.names]]), "",   DATE(YEAR(TBL_DATA[[#This Row],[Row.names]]), MONTH(TBL_DATA[[#This Row],[Row.names]]), DAY(TBL_DATA[[#This Row],[Row.names]])))</f>
        <v/>
      </c>
      <c r="B1006" s="1190" t="s">
        <v>1133</v>
      </c>
      <c r="C1006" s="2403" t="s">
        <v>2346</v>
      </c>
      <c r="D1006" s="3616" t="n">
        <v>0.0017812343510583547</v>
      </c>
      <c r="E1006" s="4829" t="n">
        <v>0.21108693138738044</v>
      </c>
      <c r="F1006" s="5980" t="n">
        <v>-0.08552238376090426</v>
      </c>
      <c r="G1006" s="7131" t="n">
        <v>0.22655675846435833</v>
      </c>
      <c r="H1006" s="8282" t="n">
        <v>0.25605784984150165</v>
      </c>
      <c r="I1006" s="9433" t="n">
        <v>0.002698997816810196</v>
      </c>
      <c r="J1006" s="10584" t="n">
        <v>-0.058428799221955985</v>
      </c>
      <c r="K1006" s="11733" t="n">
        <v>0.3425259022748422</v>
      </c>
      <c r="L1006" s="12882" t="n">
        <v>0.17730729813549057</v>
      </c>
      <c r="M1006" s="14031" t="n">
        <v>0.0028382573605881855</v>
      </c>
      <c r="N1006" s="15180" t="n">
        <v>0.049674467567957216</v>
      </c>
      <c r="O1006" s="16331" t="n">
        <v>0.03779588412681929</v>
      </c>
      <c r="P1006" s="17544" t="n">
        <v>-0.026366641034443417</v>
      </c>
      <c r="Q1006" s="18695" t="n">
        <v>-0.008581923743048284</v>
      </c>
      <c r="R1006" s="19846" t="n">
        <v>-0.007529993453310477</v>
      </c>
      <c r="S1006" s="20934" t="n">
        <v>-0.039204442550627716</v>
      </c>
      <c r="T1006" s="22022" t="n">
        <v>0.04105047598878067</v>
      </c>
      <c r="U1006" s="23110" t="n">
        <v>-0.955030157539282</v>
      </c>
      <c r="V1006" s="24198" t="n">
        <v>-0.0441523147657763</v>
      </c>
      <c r="W1006" s="25284" t="n">
        <v>0.04124032003825324</v>
      </c>
      <c r="X1006" t="n" s="26370">
        <v>-1.0706103814136745</v>
      </c>
      <c r="Y1006" t="n" s="27519">
        <v>0.5060215902918587</v>
      </c>
      <c r="Z1006" t="n" s="28670">
        <v>0.42107873151643566</v>
      </c>
      <c r="AA1006" t="n" s="29881">
        <v>0.0</v>
      </c>
      <c r="AB1006" t="n" s="31094">
        <v>0.0</v>
      </c>
      <c r="AC1006" t="n" s="32307">
        <v>0.058330263338911205</v>
      </c>
      <c r="AD1006" t="n" s="32782">
        <v>0.270319605064982</v>
      </c>
      <c r="AE1006" t="n" s="33257">
        <v>0.044076488817396994</v>
      </c>
      <c r="AF1006" t="n" s="33732">
        <v>0.09445255136901</v>
      </c>
      <c r="AG1006" t="n" s="34207">
        <v>0.117405646825842</v>
      </c>
      <c r="AH1006" t="n" s="34682">
        <v>-0.010850747813876</v>
      </c>
      <c r="AI1006" t="n" s="35157">
        <v>0.003518802112049</v>
      </c>
      <c r="AJ1006" t="n" s="35632">
        <v>0.4161736349477219</v>
      </c>
      <c r="AK1006" t="n" s="36107">
        <v>0.053080092147782997</v>
      </c>
      <c r="AL1006" t="n" s="36582">
        <v>0.0</v>
      </c>
      <c r="AM1006" t="n" s="37057">
        <v>0.044565569523958</v>
      </c>
      <c r="AN1006" t="n" s="37532">
        <v>-0.365518131793812</v>
      </c>
      <c r="AO1006" t="n" s="38007">
        <v>1.2784256660859223</v>
      </c>
      <c r="AP1006" t="n" s="38482">
        <v>-0.611202154884867</v>
      </c>
      <c r="AQ1006" t="n" s="38957">
        <v>0.6672235112010554</v>
      </c>
      <c r="AR1006" t="n" s="39432">
        <v>1.8896278209707893</v>
      </c>
      <c r="AS1006" t="n" s="40025">
        <v>0.0018594996398865582</v>
      </c>
      <c r="AT1006" t="n" s="40618">
        <v>5.91628179498143E-4</v>
      </c>
      <c r="AU1006" t="n" s="41211">
        <v>0.0015233392134523514</v>
      </c>
      <c r="AV1006" t="n" s="41804">
        <v>4.884476254677746E-4</v>
      </c>
      <c r="AW1006" t="n" s="42397">
        <v>-6.977116806418733E-5</v>
      </c>
      <c r="AX1006" t="n" s="42990">
        <v>4.507767691050104E-4</v>
      </c>
      <c r="AY1006" t="n" s="43583">
        <v>1.0568577255464683E-4</v>
      </c>
      <c r="AZ1006" t="n" s="44176">
        <v>0.0036726714907157005</v>
      </c>
      <c r="BA1006" t="n" s="44769">
        <v>-0.001998535183757188</v>
      </c>
      <c r="BB1006" t="n" s="45362">
        <v>2.9573703618002026E-4</v>
      </c>
      <c r="BC1006" t="n" s="45955">
        <v>3.34013429306735E-7</v>
      </c>
      <c r="BD1006" t="n" s="46548">
        <v>6.053641379162368E-4</v>
      </c>
      <c r="BE1006" t="n" s="47141">
        <v>-0.001046286769730901</v>
      </c>
      <c r="BF1006" t="n" s="47734">
        <v>0.0021855575211747113</v>
      </c>
      <c r="BG1006" t="n" s="48327">
        <v>8.8116919762107E-4</v>
      </c>
      <c r="BH1006" t="n" s="48920">
        <v>4.996374310546519E-4</v>
      </c>
      <c r="BI1006" t="n" s="49513">
        <v>0.0037943718704323676</v>
      </c>
      <c r="BJ1006" t="s" s="49988">
        <v>2559</v>
      </c>
      <c r="BK1006" t="s" s="50463">
        <v>2565</v>
      </c>
      <c r="BL1006" t="n" s="50938">
        <v>0.12448208779096603</v>
      </c>
      <c r="BM1006" t="s" s="51413">
        <v>2584</v>
      </c>
      <c r="BN1006" t="s" s="51888">
        <v>2565</v>
      </c>
      <c r="BO1006" t="n" s="52363">
        <v>-0.013360153883695602</v>
      </c>
    </row>
    <row r="1007" spans="1:23" x14ac:dyDescent="0.25">
      <c r="A1007" s="116" t="str">
        <f>IF(ISBLANK(TBL_DATA[[#This Row],[Row.names]]), "",   DATE(YEAR(TBL_DATA[[#This Row],[Row.names]]), MONTH(TBL_DATA[[#This Row],[Row.names]]), DAY(TBL_DATA[[#This Row],[Row.names]])))</f>
        <v/>
      </c>
      <c r="B1007" s="1191" t="s">
        <v>1134</v>
      </c>
      <c r="C1007" s="2404" t="s">
        <v>2347</v>
      </c>
      <c r="D1007" s="3617" t="n">
        <v>-0.00217822655305099</v>
      </c>
      <c r="E1007" s="4830" t="n">
        <v>0.20844890967537943</v>
      </c>
      <c r="F1007" s="5981" t="n">
        <v>-0.09448250865070251</v>
      </c>
      <c r="G1007" s="7132" t="n">
        <v>0.2256630972549323</v>
      </c>
      <c r="H1007" s="8283" t="n">
        <v>0.2522005039427801</v>
      </c>
      <c r="I1007" s="9434" t="n">
        <v>0.0027049895214890742</v>
      </c>
      <c r="J1007" s="10585" t="n">
        <v>-0.0707841728809594</v>
      </c>
      <c r="K1007" s="11734" t="n">
        <v>0.3445549738514668</v>
      </c>
      <c r="L1007" s="12883" t="n">
        <v>0.1799090765761445</v>
      </c>
      <c r="M1007" s="14032" t="n">
        <v>0.0028327223272912477</v>
      </c>
      <c r="N1007" s="15181" t="n">
        <v>0.049656176197124015</v>
      </c>
      <c r="O1007" s="16332" t="n">
        <v>0.038046123857675904</v>
      </c>
      <c r="P1007" s="17545" t="n">
        <v>-0.028487435069878386</v>
      </c>
      <c r="Q1007" s="18696" t="n">
        <v>-0.008639148827094677</v>
      </c>
      <c r="R1007" s="19847" t="n">
        <v>-0.00758760588417632</v>
      </c>
      <c r="S1007" s="20935" t="n">
        <v>-0.044507024598205325</v>
      </c>
      <c r="T1007" s="22023" t="n">
        <v>0.04111859506265142</v>
      </c>
      <c r="U1007" s="23111" t="n">
        <v>-1.082406257567678</v>
      </c>
      <c r="V1007" s="24199" t="n">
        <v>-0.046671035899359614</v>
      </c>
      <c r="W1007" s="25285" t="n">
        <v>0.04128434857906149</v>
      </c>
      <c r="X1007" t="n" s="26371">
        <v>-1.1304777114257323</v>
      </c>
      <c r="Y1007" t="n" s="27520">
        <v>0.5021956829192981</v>
      </c>
      <c r="Z1007" t="n" s="28671">
        <v>0.4241569008941674</v>
      </c>
      <c r="AA1007" t="n" s="29882">
        <v>0.0</v>
      </c>
      <c r="AB1007" t="n" s="31095">
        <v>0.0</v>
      </c>
      <c r="AC1007" t="n" s="32308">
        <v>0.056384287702050576</v>
      </c>
      <c r="AD1007" t="n" s="32783">
        <v>0.275224384196978</v>
      </c>
      <c r="AE1007" t="n" s="33258">
        <v>0.046219098274843995</v>
      </c>
      <c r="AF1007" t="n" s="33733">
        <v>0.09156977870873699</v>
      </c>
      <c r="AG1007" t="n" s="34208">
        <v>0.11376259071412599</v>
      </c>
      <c r="AH1007" t="n" s="34683">
        <v>-0.009097794079782999</v>
      </c>
      <c r="AI1007" t="n" s="35158">
        <v>0.003473864647210001</v>
      </c>
      <c r="AJ1007" t="n" s="35633">
        <v>0.416895631758486</v>
      </c>
      <c r="AK1007" t="n" s="36108">
        <v>0.05914738215333899</v>
      </c>
      <c r="AL1007" t="n" s="36583">
        <v>0.0</v>
      </c>
      <c r="AM1007" t="n" s="37058">
        <v>0.044513667106304</v>
      </c>
      <c r="AN1007" t="n" s="37533">
        <v>-0.37972108768706697</v>
      </c>
      <c r="AO1007" t="n" s="38008">
        <v>1.296519677266144</v>
      </c>
      <c r="AP1007" t="n" s="38483">
        <v>-0.63453216147297</v>
      </c>
      <c r="AQ1007" t="n" s="38958">
        <v>0.661987515793174</v>
      </c>
      <c r="AR1007" t="n" s="39433">
        <v>1.931051838739114</v>
      </c>
      <c r="AS1007" t="n" s="40026">
        <v>0.0018114271440498341</v>
      </c>
      <c r="AT1007" t="n" s="40619">
        <v>5.739597740975115E-4</v>
      </c>
      <c r="AU1007" t="n" s="41212">
        <v>0.0014828786906144569</v>
      </c>
      <c r="AV1007" t="n" s="41805">
        <v>4.737867127518617E-4</v>
      </c>
      <c r="AW1007" t="n" s="42398">
        <v>-6.826040031785395E-5</v>
      </c>
      <c r="AX1007" t="n" s="42991">
        <v>4.394040996383538E-4</v>
      </c>
      <c r="AY1007" t="n" s="43584">
        <v>1.0384435581583252E-4</v>
      </c>
      <c r="AZ1007" t="n" s="44177">
        <v>0.0035584178283853676</v>
      </c>
      <c r="BA1007" t="n" s="44770">
        <v>-0.0019488050332829015</v>
      </c>
      <c r="BB1007" t="n" s="45363">
        <v>2.872068148296595E-4</v>
      </c>
      <c r="BC1007" t="n" s="45956">
        <v>5.279874322827714E-7</v>
      </c>
      <c r="BD1007" t="n" s="46549">
        <v>5.870193071547605E-4</v>
      </c>
      <c r="BE1007" t="n" s="47142">
        <v>-0.00102209198835769</v>
      </c>
      <c r="BF1007" t="n" s="47735">
        <v>0.0021166595448212527</v>
      </c>
      <c r="BG1007" t="n" s="48328">
        <v>8.521032022069114E-4</v>
      </c>
      <c r="BH1007" t="n" s="48921">
        <v>4.8336917055706737E-4</v>
      </c>
      <c r="BI1007" t="n" s="49514">
        <v>0.0036973287376321027</v>
      </c>
      <c r="BJ1007" t="s" s="49989">
        <v>2559</v>
      </c>
      <c r="BK1007" t="s" s="50464">
        <v>2565</v>
      </c>
      <c r="BL1007" t="n" s="50939">
        <v>0.12404792010784149</v>
      </c>
      <c r="BM1007" t="s" s="51414">
        <v>2584</v>
      </c>
      <c r="BN1007" t="s" s="51889">
        <v>2565</v>
      </c>
      <c r="BO1007" t="n" s="52364">
        <v>-0.013667674735188484</v>
      </c>
    </row>
    <row r="1008" spans="1:23" x14ac:dyDescent="0.25">
      <c r="A1008" s="116" t="str">
        <f>IF(ISBLANK(TBL_DATA[[#This Row],[Row.names]]), "",   DATE(YEAR(TBL_DATA[[#This Row],[Row.names]]), MONTH(TBL_DATA[[#This Row],[Row.names]]), DAY(TBL_DATA[[#This Row],[Row.names]])))</f>
        <v/>
      </c>
      <c r="B1008" s="1192" t="s">
        <v>1135</v>
      </c>
      <c r="C1008" s="2405" t="s">
        <v>2348</v>
      </c>
      <c r="D1008" s="3618" t="n">
        <v>0.0035970395035593594</v>
      </c>
      <c r="E1008" s="4831" t="n">
        <v>0.21279574814151503</v>
      </c>
      <c r="F1008" s="5982" t="n">
        <v>-0.08653056517762348</v>
      </c>
      <c r="G1008" s="7133" t="n">
        <v>0.23116228012888787</v>
      </c>
      <c r="H1008" s="8284" t="n">
        <v>0.2633363241248954</v>
      </c>
      <c r="I1008" s="9435" t="n">
        <v>0.0027185383747670724</v>
      </c>
      <c r="J1008" s="10586" t="n">
        <v>-0.0602514056599589</v>
      </c>
      <c r="K1008" s="11735" t="n">
        <v>0.3561543187639741</v>
      </c>
      <c r="L1008" s="12884" t="n">
        <v>0.19192961948996345</v>
      </c>
      <c r="M1008" s="14033" t="n">
        <v>0.0028472489014677955</v>
      </c>
      <c r="N1008" s="15182" t="n">
        <v>0.05028067628136487</v>
      </c>
      <c r="O1008" s="16333" t="n">
        <v>0.03802328299730559</v>
      </c>
      <c r="P1008" s="17546" t="n">
        <v>-0.02499286599562045</v>
      </c>
      <c r="Q1008" s="18697" t="n">
        <v>-0.00867560509133947</v>
      </c>
      <c r="R1008" s="19848" t="n">
        <v>-0.007610837435873202</v>
      </c>
      <c r="S1008" s="20936" t="n">
        <v>-0.03899604376592969</v>
      </c>
      <c r="T1008" s="22024" t="n">
        <v>0.04122871966763167</v>
      </c>
      <c r="U1008" s="23112" t="n">
        <v>-0.9458465865614829</v>
      </c>
      <c r="V1008" s="24200" t="n">
        <v>-0.04251685394447924</v>
      </c>
      <c r="W1008" s="25286" t="n">
        <v>0.04136966310743722</v>
      </c>
      <c r="X1008" t="n" s="26372">
        <v>-1.0277302436343936</v>
      </c>
      <c r="Y1008" t="n" s="27521">
        <v>0.5131630580282406</v>
      </c>
      <c r="Z1008" t="n" s="28672">
        <v>0.43809772824104376</v>
      </c>
      <c r="AA1008" t="n" s="29883">
        <v>0.0</v>
      </c>
      <c r="AB1008" t="n" s="31096">
        <v>0.0</v>
      </c>
      <c r="AC1008" t="n" s="32309">
        <v>0.0551459474476832</v>
      </c>
      <c r="AD1008" t="n" s="32784">
        <v>0.271760929447376</v>
      </c>
      <c r="AE1008" t="n" s="33259">
        <v>0.046776316508448</v>
      </c>
      <c r="AF1008" t="n" s="33734">
        <v>0.09221907831087502</v>
      </c>
      <c r="AG1008" t="n" s="34209">
        <v>0.099660137930915</v>
      </c>
      <c r="AH1008" t="n" s="34684">
        <v>-0.01006041442059</v>
      </c>
      <c r="AI1008" t="n" s="35159">
        <v>0.004153161874508999</v>
      </c>
      <c r="AJ1008" t="n" s="35634">
        <v>0.41464238605715004</v>
      </c>
      <c r="AK1008" t="n" s="36109">
        <v>0.03587994125380101</v>
      </c>
      <c r="AL1008" t="n" s="36584">
        <v>0.0</v>
      </c>
      <c r="AM1008" t="n" s="37059">
        <v>0.047802682829003</v>
      </c>
      <c r="AN1008" t="n" s="37534">
        <v>-0.36800069637566796</v>
      </c>
      <c r="AO1008" t="n" s="38009">
        <v>1.2577168364307527</v>
      </c>
      <c r="AP1008" t="n" s="38484">
        <v>-0.6228833130149329</v>
      </c>
      <c r="AQ1008" t="n" s="38959">
        <v>0.6348335234158198</v>
      </c>
      <c r="AR1008" t="n" s="39434">
        <v>1.8806001494456857</v>
      </c>
      <c r="AS1008" t="n" s="40027">
        <v>0.0017769052665741875</v>
      </c>
      <c r="AT1008" t="n" s="40620">
        <v>5.178207581488102E-4</v>
      </c>
      <c r="AU1008" t="n" s="41213">
        <v>0.0015590149833360383</v>
      </c>
      <c r="AV1008" t="n" s="41806">
        <v>4.494933910022406E-4</v>
      </c>
      <c r="AW1008" t="n" s="42399">
        <v>-6.592161535415486E-5</v>
      </c>
      <c r="AX1008" t="n" s="42992">
        <v>4.846242330964264E-4</v>
      </c>
      <c r="AY1008" t="n" s="43585">
        <v>1.0382273430767215E-4</v>
      </c>
      <c r="AZ1008" t="n" s="44178">
        <v>0.0034786156057938686</v>
      </c>
      <c r="BA1008" t="n" s="44771">
        <v>-0.001949487203567655</v>
      </c>
      <c r="BB1008" t="n" s="45364">
        <v>2.893913185286742E-4</v>
      </c>
      <c r="BC1008" t="n" s="45957">
        <v>-5.186878261044629E-7</v>
      </c>
      <c r="BD1008" t="n" s="46550">
        <v>5.19070419012599E-4</v>
      </c>
      <c r="BE1008" t="n" s="47143">
        <v>-9.851005880541768E-4</v>
      </c>
      <c r="BF1008" t="n" s="47736">
        <v>0.0020303224437765565</v>
      </c>
      <c r="BG1008" t="n" s="48329">
        <v>8.184106969880378E-4</v>
      </c>
      <c r="BH1008" t="n" s="48922">
        <v>3.869134786884414E-4</v>
      </c>
      <c r="BI1008" t="n" s="49515">
        <v>0.0038741443336285457</v>
      </c>
      <c r="BJ1008" t="s" s="49990">
        <v>2559</v>
      </c>
      <c r="BK1008" t="s" s="50465">
        <v>2565</v>
      </c>
      <c r="BL1008" t="n" s="50940">
        <v>0.1240832582116127</v>
      </c>
      <c r="BM1008" t="s" s="51415">
        <v>2584</v>
      </c>
      <c r="BN1008" t="s" s="51890">
        <v>2565</v>
      </c>
      <c r="BO1008" t="n" s="52365">
        <v>-0.013654693961143494</v>
      </c>
    </row>
    <row r="1009" spans="1:23" x14ac:dyDescent="0.25">
      <c r="A1009" s="116" t="str">
        <f>IF(ISBLANK(TBL_DATA[[#This Row],[Row.names]]), "",   DATE(YEAR(TBL_DATA[[#This Row],[Row.names]]), MONTH(TBL_DATA[[#This Row],[Row.names]]), DAY(TBL_DATA[[#This Row],[Row.names]])))</f>
        <v/>
      </c>
      <c r="B1009" s="1193" t="s">
        <v>1136</v>
      </c>
      <c r="C1009" s="2406" t="s">
        <v>2349</v>
      </c>
      <c r="D1009" s="3619" t="n">
        <v>-0.0025369258228308505</v>
      </c>
      <c r="E1009" s="4832" t="n">
        <v>0.2097189752902353</v>
      </c>
      <c r="F1009" s="5983" t="n">
        <v>-0.1063298767109776</v>
      </c>
      <c r="G1009" s="7134" t="n">
        <v>0.24163056696041973</v>
      </c>
      <c r="H1009" s="8285" t="n">
        <v>0.2728675384719583</v>
      </c>
      <c r="I1009" s="9436" t="n">
        <v>0.002711531111124769</v>
      </c>
      <c r="J1009" s="10587" t="n">
        <v>-0.0782130671971748</v>
      </c>
      <c r="K1009" s="11736" t="n">
        <v>0.35987197505789464</v>
      </c>
      <c r="L1009" s="12885" t="n">
        <v>0.19006515332136464</v>
      </c>
      <c r="M1009" s="14034" t="n">
        <v>0.002861757747826404</v>
      </c>
      <c r="N1009" s="15183" t="n">
        <v>0.050478692286307004</v>
      </c>
      <c r="O1009" s="16334" t="n">
        <v>0.038357616517827334</v>
      </c>
      <c r="P1009" s="17547" t="n">
        <v>-0.027466386771320517</v>
      </c>
      <c r="Q1009" s="18698" t="n">
        <v>-0.008745240996601896</v>
      </c>
      <c r="R1009" s="19849" t="n">
        <v>-0.007676280059483105</v>
      </c>
      <c r="S1009" s="20937" t="n">
        <v>-0.03917077663811619</v>
      </c>
      <c r="T1009" s="22025" t="n">
        <v>0.041268780246234586</v>
      </c>
      <c r="U1009" s="23113" t="n">
        <v>-0.949162451722575</v>
      </c>
      <c r="V1009" s="24201" t="n">
        <v>-0.04177633173502149</v>
      </c>
      <c r="W1009" s="25287" t="n">
        <v>0.04135881527306255</v>
      </c>
      <c r="X1009" t="n" s="26373">
        <v>-1.0100949811836335</v>
      </c>
      <c r="Y1009" t="n" s="27522">
        <v>0.5223672448306443</v>
      </c>
      <c r="Z1009" t="n" s="28673">
        <v>0.4359646239333699</v>
      </c>
      <c r="AA1009" t="n" s="29884">
        <v>0.0</v>
      </c>
      <c r="AB1009" t="n" s="31097">
        <v>0.0</v>
      </c>
      <c r="AC1009" t="n" s="32310">
        <v>0.05502107434184146</v>
      </c>
      <c r="AD1009" t="n" s="32785">
        <v>0.29215393515041405</v>
      </c>
      <c r="AE1009" t="n" s="33260">
        <v>0.036186640331066</v>
      </c>
      <c r="AF1009" t="n" s="33735">
        <v>0.08996368561029099</v>
      </c>
      <c r="AG1009" t="n" s="34210">
        <v>0.131240825559908</v>
      </c>
      <c r="AH1009" t="n" s="34685">
        <v>-0.011042706580655</v>
      </c>
      <c r="AI1009" t="n" s="35160">
        <v>0.004206427103672</v>
      </c>
      <c r="AJ1009" t="n" s="35635">
        <v>0.41790580144269607</v>
      </c>
      <c r="AK1009" t="n" s="36110">
        <v>0.032115737594841</v>
      </c>
      <c r="AL1009" t="n" s="36585">
        <v>0.0</v>
      </c>
      <c r="AM1009" t="n" s="37060">
        <v>0.047788289785244006</v>
      </c>
      <c r="AN1009" t="n" s="37535">
        <v>-0.37000545869857904</v>
      </c>
      <c r="AO1009" t="n" s="38010">
        <v>1.2457416894961595</v>
      </c>
      <c r="AP1009" t="n" s="38485">
        <v>-0.5752285121972621</v>
      </c>
      <c r="AQ1009" t="n" s="38960">
        <v>0.6705131772988974</v>
      </c>
      <c r="AR1009" t="n" s="39435">
        <v>1.8209702016934215</v>
      </c>
      <c r="AS1009" t="n" s="40028">
        <v>0.001706926495156017</v>
      </c>
      <c r="AT1009" t="n" s="40621">
        <v>4.959280032939305E-4</v>
      </c>
      <c r="AU1009" t="n" s="41214">
        <v>0.0014949256273364118</v>
      </c>
      <c r="AV1009" t="n" s="41807">
        <v>4.2373578836170557E-4</v>
      </c>
      <c r="AW1009" t="n" s="42400">
        <v>-6.04218298057436E-5</v>
      </c>
      <c r="AX1009" t="n" s="42993">
        <v>4.6131379587764746E-4</v>
      </c>
      <c r="AY1009" t="n" s="43586">
        <v>9.974896070151887E-5</v>
      </c>
      <c r="AZ1009" t="n" s="44179">
        <v>0.003419471306957916</v>
      </c>
      <c r="BA1009" t="n" s="44772">
        <v>-0.0018539477713438702</v>
      </c>
      <c r="BB1009" t="n" s="45365">
        <v>2.7089736408109836E-4</v>
      </c>
      <c r="BC1009" t="n" s="45958">
        <v>-8.647885908814946E-7</v>
      </c>
      <c r="BD1009" t="n" s="46551">
        <v>4.8787425211241136E-4</v>
      </c>
      <c r="BE1009" t="n" s="47144">
        <v>-9.236961379166327E-4</v>
      </c>
      <c r="BF1009" t="n" s="47737">
        <v>0.0019587821957215293</v>
      </c>
      <c r="BG1009" t="n" s="48330">
        <v>7.721034013157855E-4</v>
      </c>
      <c r="BH1009" t="n" s="48923">
        <v>3.6242616330501854E-4</v>
      </c>
      <c r="BI1009" t="n" s="49516">
        <v>0.003800223077487638</v>
      </c>
      <c r="BJ1009" t="s" s="49991">
        <v>2559</v>
      </c>
      <c r="BK1009" t="s" s="50466">
        <v>2565</v>
      </c>
      <c r="BL1009" t="n" s="50941">
        <v>0.12205871939659119</v>
      </c>
      <c r="BM1009" t="s" s="51416">
        <v>2584</v>
      </c>
      <c r="BN1009" t="s" s="51891">
        <v>2565</v>
      </c>
      <c r="BO1009" t="n" s="52366">
        <v>-0.01341231819242239</v>
      </c>
    </row>
    <row r="1010" spans="1:23" x14ac:dyDescent="0.25">
      <c r="A1010" s="116" t="str">
        <f>IF(ISBLANK(TBL_DATA[[#This Row],[Row.names]]), "",   DATE(YEAR(TBL_DATA[[#This Row],[Row.names]]), MONTH(TBL_DATA[[#This Row],[Row.names]]), DAY(TBL_DATA[[#This Row],[Row.names]])))</f>
        <v/>
      </c>
      <c r="B1010" s="1194" t="s">
        <v>1137</v>
      </c>
      <c r="C1010" s="2407" t="s">
        <v>2350</v>
      </c>
      <c r="D1010" s="3620" t="n">
        <v>0.004007277821777682</v>
      </c>
      <c r="E1010" s="4833" t="n">
        <v>0.21456665531049945</v>
      </c>
      <c r="F1010" s="5984" t="n">
        <v>-0.07785453725308367</v>
      </c>
      <c r="G1010" s="7135" t="n">
        <v>0.2543656824242296</v>
      </c>
      <c r="H1010" s="8286" t="n">
        <v>0.28720778108519124</v>
      </c>
      <c r="I1010" s="9437" t="n">
        <v>0.0027174570876234588</v>
      </c>
      <c r="J1010" s="10588" t="n">
        <v>-0.05615859315749405</v>
      </c>
      <c r="K1010" s="11737" t="n">
        <v>0.35710332849507276</v>
      </c>
      <c r="L1010" s="12886" t="n">
        <v>0.18258771201723503</v>
      </c>
      <c r="M1010" s="14035" t="n">
        <v>0.0029100590435097375</v>
      </c>
      <c r="N1010" s="15184" t="n">
        <v>0.051095363134080356</v>
      </c>
      <c r="O1010" s="16335" t="n">
        <v>0.03814057647916904</v>
      </c>
      <c r="P1010" s="17548" t="n">
        <v>-0.023569174392095937</v>
      </c>
      <c r="Q1010" s="18699" t="n">
        <v>-0.008752004085452096</v>
      </c>
      <c r="R1010" s="19850" t="n">
        <v>-0.007669984231442378</v>
      </c>
      <c r="S1010" s="20938" t="n">
        <v>-0.03727512768622554</v>
      </c>
      <c r="T1010" s="22026" t="n">
        <v>0.041362118280506247</v>
      </c>
      <c r="U1010" s="23114" t="n">
        <v>-0.9011900075677003</v>
      </c>
      <c r="V1010" s="24202" t="n">
        <v>-0.04337809752394728</v>
      </c>
      <c r="W1010" s="25288" t="n">
        <v>0.041103493923594775</v>
      </c>
      <c r="X1010" t="n" s="26374">
        <v>-1.0553384489547446</v>
      </c>
      <c r="Y1010" t="n" s="27523">
        <v>0.5359176999178057</v>
      </c>
      <c r="Z1010" t="n" s="28674">
        <v>0.4273028340851896</v>
      </c>
      <c r="AA1010" t="n" s="29885">
        <v>0.0</v>
      </c>
      <c r="AB1010" t="n" s="31098">
        <v>0.0</v>
      </c>
      <c r="AC1010" t="n" s="32311">
        <v>0.05420955067760158</v>
      </c>
      <c r="AD1010" t="n" s="32786">
        <v>0.288348703073158</v>
      </c>
      <c r="AE1010" t="n" s="33261">
        <v>0.039263172624551</v>
      </c>
      <c r="AF1010" t="n" s="33736">
        <v>0.086777645058766</v>
      </c>
      <c r="AG1010" t="n" s="34211">
        <v>0.100567740166899</v>
      </c>
      <c r="AH1010" t="n" s="34686">
        <v>-0.011371234919679</v>
      </c>
      <c r="AI1010" t="n" s="35161">
        <v>0.005753986970665998</v>
      </c>
      <c r="AJ1010" t="n" s="35636">
        <v>0.435679329645467</v>
      </c>
      <c r="AK1010" t="n" s="36111">
        <v>0.020110152544590004</v>
      </c>
      <c r="AL1010" t="n" s="36586">
        <v>0.0</v>
      </c>
      <c r="AM1010" t="n" s="37061">
        <v>0.048716124055815</v>
      </c>
      <c r="AN1010" t="n" s="37536">
        <v>-0.369259528373848</v>
      </c>
      <c r="AO1010" t="n" s="38011">
        <v>1.2313110592733336</v>
      </c>
      <c r="AP1010" t="n" s="38486">
        <v>-0.586724968426949</v>
      </c>
      <c r="AQ1010" t="n" s="38961">
        <v>0.6445860908463846</v>
      </c>
      <c r="AR1010" t="n" s="39436">
        <v>1.8180360277002827</v>
      </c>
      <c r="AS1010" t="n" s="40029">
        <v>0.0016381876612459889</v>
      </c>
      <c r="AT1010" t="n" s="40622">
        <v>4.8154084574458816E-4</v>
      </c>
      <c r="AU1010" t="n" s="41215">
        <v>0.001495656320068423</v>
      </c>
      <c r="AV1010" t="n" s="41808">
        <v>3.7064754084541673E-4</v>
      </c>
      <c r="AW1010" t="n" s="42401">
        <v>-6.478956791135095E-5</v>
      </c>
      <c r="AX1010" t="n" s="42994">
        <v>4.3996008257675835E-4</v>
      </c>
      <c r="AY1010" t="n" s="43587">
        <v>9.559045085693536E-5</v>
      </c>
      <c r="AZ1010" t="n" s="44180">
        <v>0.0034267429666885356</v>
      </c>
      <c r="BA1010" t="n" s="44773">
        <v>-0.001796689963039418</v>
      </c>
      <c r="BB1010" t="n" s="45366">
        <v>2.7023311527802425E-4</v>
      </c>
      <c r="BC1010" t="n" s="45959">
        <v>-1.7029452104460847E-6</v>
      </c>
      <c r="BD1010" t="n" s="46552">
        <v>4.531888549357246E-4</v>
      </c>
      <c r="BE1010" t="n" s="47145">
        <v>-8.749194023331029E-4</v>
      </c>
      <c r="BF1010" t="n" s="47738">
        <v>0.00192045579972994</v>
      </c>
      <c r="BG1010" t="n" s="48331">
        <v>6.991430983376075E-4</v>
      </c>
      <c r="BH1010" t="n" s="48924">
        <v>3.374053977296439E-4</v>
      </c>
      <c r="BI1010" t="n" s="49517">
        <v>0.003820102758743642</v>
      </c>
      <c r="BJ1010" t="s" s="49992">
        <v>2559</v>
      </c>
      <c r="BK1010" t="s" s="50467">
        <v>2565</v>
      </c>
      <c r="BL1010" t="n" s="50942">
        <v>0.12249945104122162</v>
      </c>
      <c r="BM1010" t="s" s="51417">
        <v>2579</v>
      </c>
      <c r="BN1010" t="s" s="51892">
        <v>2565</v>
      </c>
      <c r="BO1010" t="n" s="52367">
        <v>-0.013972636312246323</v>
      </c>
    </row>
    <row r="1011" spans="1:23" x14ac:dyDescent="0.25">
      <c r="A1011" s="116" t="str">
        <f>IF(ISBLANK(TBL_DATA[[#This Row],[Row.names]]), "",   DATE(YEAR(TBL_DATA[[#This Row],[Row.names]]), MONTH(TBL_DATA[[#This Row],[Row.names]]), DAY(TBL_DATA[[#This Row],[Row.names]])))</f>
        <v/>
      </c>
      <c r="B1011" s="1195" t="s">
        <v>1138</v>
      </c>
      <c r="C1011" s="2408" t="s">
        <v>2351</v>
      </c>
      <c r="D1011" s="3621" t="n">
        <v>-0.0024034945003789227</v>
      </c>
      <c r="E1011" s="4834" t="n">
        <v>0.21164745103411708</v>
      </c>
      <c r="F1011" s="5985" t="n">
        <v>-0.09045282589434156</v>
      </c>
      <c r="G1011" s="7136" t="n">
        <v>0.2573837713893826</v>
      </c>
      <c r="H1011" s="8287" t="n">
        <v>0.2955313924426875</v>
      </c>
      <c r="I1011" s="9438" t="n">
        <v>0.002703002718284368</v>
      </c>
      <c r="J1011" s="10589" t="n">
        <v>-0.06687275083556765</v>
      </c>
      <c r="K1011" s="11738" t="n">
        <v>0.3538121722531624</v>
      </c>
      <c r="L1011" s="12887" t="n">
        <v>0.17620911072300943</v>
      </c>
      <c r="M1011" s="14036" t="n">
        <v>0.002922968615532753</v>
      </c>
      <c r="N1011" s="15185" t="n">
        <v>0.05112295282238749</v>
      </c>
      <c r="O1011" s="16336" t="n">
        <v>0.03844230374752207</v>
      </c>
      <c r="P1011" s="17549" t="n">
        <v>-0.025916020511444926</v>
      </c>
      <c r="Q1011" s="18700" t="n">
        <v>-0.008821500056776014</v>
      </c>
      <c r="R1011" s="19851" t="n">
        <v>-0.007738895950327655</v>
      </c>
      <c r="S1011" s="20939" t="n">
        <v>-0.04477631928811043</v>
      </c>
      <c r="T1011" s="22027" t="n">
        <v>0.04127635649150375</v>
      </c>
      <c r="U1011" s="23115" t="n">
        <v>-1.0847934046050578</v>
      </c>
      <c r="V1011" s="24203" t="n">
        <v>-0.053717479862743556</v>
      </c>
      <c r="W1011" s="25289" t="n">
        <v>0.04101004447186542</v>
      </c>
      <c r="X1011" t="n" s="26375">
        <v>-1.3098615364729966</v>
      </c>
      <c r="Y1011" t="n" s="27524">
        <v>0.5436279908565116</v>
      </c>
      <c r="Z1011" t="n" s="28675">
        <v>0.41977268934866346</v>
      </c>
      <c r="AA1011" t="n" s="29886">
        <v>0.0</v>
      </c>
      <c r="AB1011" t="n" s="31099">
        <v>0.0</v>
      </c>
      <c r="AC1011" t="n" s="32312">
        <v>0.05470206299506595</v>
      </c>
      <c r="AD1011" t="n" s="32787">
        <v>0.2920281947259551</v>
      </c>
      <c r="AE1011" t="n" s="33262">
        <v>0.038752061058747</v>
      </c>
      <c r="AF1011" t="n" s="33737">
        <v>0.08767853708314201</v>
      </c>
      <c r="AG1011" t="n" s="34212">
        <v>0.097772528621714</v>
      </c>
      <c r="AH1011" t="n" s="34687">
        <v>-0.01135771047479</v>
      </c>
      <c r="AI1011" t="n" s="35162">
        <v>0.006123303461773</v>
      </c>
      <c r="AJ1011" t="n" s="35637">
        <v>0.43318970487741393</v>
      </c>
      <c r="AK1011" t="n" s="36112">
        <v>0.008089582780685</v>
      </c>
      <c r="AL1011" t="n" s="36587">
        <v>0.0</v>
      </c>
      <c r="AM1011" t="n" s="37062">
        <v>0.050189329047</v>
      </c>
      <c r="AN1011" t="n" s="37537">
        <v>-0.371670261103958</v>
      </c>
      <c r="AO1011" t="n" s="38012">
        <v>1.2321212970210484</v>
      </c>
      <c r="AP1011" t="n" s="38487">
        <v>-0.6013260269433659</v>
      </c>
      <c r="AQ1011" t="n" s="38962">
        <v>0.6307952700776825</v>
      </c>
      <c r="AR1011" t="n" s="39437">
        <v>1.8334473239644145</v>
      </c>
      <c r="AS1011" t="n" s="40030">
        <v>0.0016022764429837494</v>
      </c>
      <c r="AT1011" t="n" s="40623">
        <v>4.7245882435947335E-4</v>
      </c>
      <c r="AU1011" t="n" s="41216">
        <v>0.0016709842817143627</v>
      </c>
      <c r="AV1011" t="n" s="41809">
        <v>3.0571132877760753E-4</v>
      </c>
      <c r="AW1011" t="n" s="42402">
        <v>-4.5938051180190524E-5</v>
      </c>
      <c r="AX1011" t="n" s="42995">
        <v>4.3568116351112E-4</v>
      </c>
      <c r="AY1011" t="n" s="43588">
        <v>8.019935243078393E-5</v>
      </c>
      <c r="AZ1011" t="n" s="44181">
        <v>0.00332220140015384</v>
      </c>
      <c r="BA1011" t="n" s="44774">
        <v>-0.00169697127779029</v>
      </c>
      <c r="BB1011" t="n" s="45367">
        <v>2.1913351050160092E-4</v>
      </c>
      <c r="BC1011" t="n" s="45960">
        <v>-2.8727354200064724E-6</v>
      </c>
      <c r="BD1011" t="n" s="46553">
        <v>4.7844919994592135E-4</v>
      </c>
      <c r="BE1011" t="n" s="47146">
        <v>-8.050008815987812E-4</v>
      </c>
      <c r="BF1011" t="n" s="47739">
        <v>0.002194477696661277</v>
      </c>
      <c r="BG1011" t="n" s="48332">
        <v>4.6105530170983386E-4</v>
      </c>
      <c r="BH1011" t="n" s="48925">
        <v>3.3010764511224536E-4</v>
      </c>
      <c r="BI1011" t="n" s="49518">
        <v>0.0037037752782115544</v>
      </c>
      <c r="BJ1011" t="s" s="49993">
        <v>2559</v>
      </c>
      <c r="BK1011" t="s" s="50468">
        <v>2565</v>
      </c>
      <c r="BL1011" t="n" s="50943">
        <v>0.12161783874034882</v>
      </c>
      <c r="BM1011" t="s" s="51418">
        <v>2579</v>
      </c>
      <c r="BN1011" t="s" s="51893">
        <v>2565</v>
      </c>
      <c r="BO1011" t="n" s="52368">
        <v>-0.01509999018162489</v>
      </c>
    </row>
    <row r="1012" spans="1:23" x14ac:dyDescent="0.25">
      <c r="A1012" s="116" t="str">
        <f>IF(ISBLANK(TBL_DATA[[#This Row],[Row.names]]), "",   DATE(YEAR(TBL_DATA[[#This Row],[Row.names]]), MONTH(TBL_DATA[[#This Row],[Row.names]]), DAY(TBL_DATA[[#This Row],[Row.names]])))</f>
        <v/>
      </c>
      <c r="B1012" s="1196" t="s">
        <v>1139</v>
      </c>
      <c r="C1012" s="2409" t="s">
        <v>2352</v>
      </c>
      <c r="D1012" s="3622" t="n">
        <v>-0.0020951762836103004</v>
      </c>
      <c r="E1012" s="4835" t="n">
        <v>0.20910883603061348</v>
      </c>
      <c r="F1012" s="5986" t="n">
        <v>-0.08729333664839556</v>
      </c>
      <c r="G1012" s="7137" t="n">
        <v>0.2619092929454633</v>
      </c>
      <c r="H1012" s="8288" t="n">
        <v>0.3029026462842797</v>
      </c>
      <c r="I1012" s="9439" t="n">
        <v>0.0026941584776381394</v>
      </c>
      <c r="J1012" s="10590" t="n">
        <v>-0.06597465686917514</v>
      </c>
      <c r="K1012" s="11739" t="n">
        <v>0.3581311319694735</v>
      </c>
      <c r="L1012" s="12888" t="n">
        <v>0.18022737790002683</v>
      </c>
      <c r="M1012" s="14037" t="n">
        <v>0.0029216159480406974</v>
      </c>
      <c r="N1012" s="15186" t="n">
        <v>0.0512243777916328</v>
      </c>
      <c r="O1012" s="16337" t="n">
        <v>0.03860740847236644</v>
      </c>
      <c r="P1012" s="17550" t="n">
        <v>-0.0279568981635141</v>
      </c>
      <c r="Q1012" s="18701" t="n">
        <v>-0.008854193330811066</v>
      </c>
      <c r="R1012" s="19852" t="n">
        <v>-0.007769441400691744</v>
      </c>
      <c r="S1012" s="20940" t="n">
        <v>-0.0418072850110659</v>
      </c>
      <c r="T1012" s="22028" t="n">
        <v>0.0410800844961442</v>
      </c>
      <c r="U1012" s="23116" t="n">
        <v>-1.017702020914537</v>
      </c>
      <c r="V1012" s="24204" t="n">
        <v>-0.050382839379331856</v>
      </c>
      <c r="W1012" s="25290" t="n">
        <v>0.040822328528621186</v>
      </c>
      <c r="X1012" t="n" s="26376">
        <v>-1.2341980772607728</v>
      </c>
      <c r="Y1012" t="n" s="27525">
        <v>0.5503659203514327</v>
      </c>
      <c r="Z1012" t="n" s="28676">
        <v>0.42453195156551754</v>
      </c>
      <c r="AA1012" t="n" s="29887">
        <v>0.0</v>
      </c>
      <c r="AB1012" t="n" s="31100">
        <v>0.0</v>
      </c>
      <c r="AC1012" t="n" s="32313">
        <v>0.05377717300405227</v>
      </c>
      <c r="AD1012" t="n" s="32788">
        <v>0.29594028262920097</v>
      </c>
      <c r="AE1012" t="n" s="33263">
        <v>0.038870317096351</v>
      </c>
      <c r="AF1012" t="n" s="33738">
        <v>0.08499921022408401</v>
      </c>
      <c r="AG1012" t="n" s="34213">
        <v>0.098375648901835</v>
      </c>
      <c r="AH1012" t="n" s="34688">
        <v>-0.0071416216896389995</v>
      </c>
      <c r="AI1012" t="n" s="35163">
        <v>0.006953426784326002</v>
      </c>
      <c r="AJ1012" t="n" s="35638">
        <v>0.4331527582961461</v>
      </c>
      <c r="AK1012" t="n" s="36113">
        <v>-0.004435079735217</v>
      </c>
      <c r="AL1012" t="n" s="36588">
        <v>0.0</v>
      </c>
      <c r="AM1012" t="n" s="37063">
        <v>0.051495755065936</v>
      </c>
      <c r="AN1012" t="n" s="37538">
        <v>-0.36885152821790795</v>
      </c>
      <c r="AO1012" t="n" s="38013">
        <v>1.2298330026695599</v>
      </c>
      <c r="AP1012" t="n" s="38488">
        <v>-0.600473833314445</v>
      </c>
      <c r="AQ1012" t="n" s="38963">
        <v>0.6293591693551148</v>
      </c>
      <c r="AR1012" t="n" s="39438">
        <v>1.830306835984005</v>
      </c>
      <c r="AS1012" t="n" s="40031">
        <v>0.0015089154157183493</v>
      </c>
      <c r="AT1012" t="n" s="40624">
        <v>4.3673978615497104E-4</v>
      </c>
      <c r="AU1012" t="n" s="41217">
        <v>0.0018266032458201492</v>
      </c>
      <c r="AV1012" t="n" s="41810">
        <v>3.008602758860832E-4</v>
      </c>
      <c r="AW1012" t="n" s="42403">
        <v>-4.4910792881102844E-5</v>
      </c>
      <c r="AX1012" t="n" s="42996">
        <v>4.240374830165083E-4</v>
      </c>
      <c r="AY1012" t="n" s="43589">
        <v>7.576074815699914E-5</v>
      </c>
      <c r="AZ1012" t="n" s="44182">
        <v>0.0031405199861023058</v>
      </c>
      <c r="BA1012" t="n" s="44775">
        <v>-0.0015909030878782468</v>
      </c>
      <c r="BB1012" t="n" s="45368">
        <v>1.8354808304271483E-4</v>
      </c>
      <c r="BC1012" t="n" s="45961">
        <v>-1.880834820517365E-6</v>
      </c>
      <c r="BD1012" t="n" s="46554">
        <v>4.2232299760610014E-4</v>
      </c>
      <c r="BE1012" t="n" s="47147">
        <v>-7.255148228458685E-4</v>
      </c>
      <c r="BF1012" t="n" s="47740">
        <v>0.0021794387941157694</v>
      </c>
      <c r="BG1012" t="n" s="48333">
        <v>4.6005960910026986E-4</v>
      </c>
      <c r="BH1012" t="n" s="48926">
        <v>2.812801477293964E-4</v>
      </c>
      <c r="BI1012" t="n" s="49519">
        <v>0.0036417035826125464</v>
      </c>
      <c r="BJ1012" t="s" s="49994">
        <v>2559</v>
      </c>
      <c r="BK1012" t="s" s="50469">
        <v>2565</v>
      </c>
      <c r="BL1012" t="n" s="50944">
        <v>0.1208651140332222</v>
      </c>
      <c r="BM1012" t="s" s="51419">
        <v>2579</v>
      </c>
      <c r="BN1012" t="s" s="51894">
        <v>2565</v>
      </c>
      <c r="BO1012" t="n" s="52369">
        <v>-0.015002657659351826</v>
      </c>
    </row>
    <row r="1013" spans="1:23" x14ac:dyDescent="0.25">
      <c r="A1013" s="116" t="str">
        <f>IF(ISBLANK(TBL_DATA[[#This Row],[Row.names]]), "",   DATE(YEAR(TBL_DATA[[#This Row],[Row.names]]), MONTH(TBL_DATA[[#This Row],[Row.names]]), DAY(TBL_DATA[[#This Row],[Row.names]])))</f>
        <v/>
      </c>
      <c r="B1013" s="1197" t="s">
        <v>1140</v>
      </c>
      <c r="C1013" s="2410" t="s">
        <v>2353</v>
      </c>
      <c r="D1013" s="3623" t="n">
        <v>-6.601421148577201E-4</v>
      </c>
      <c r="E1013" s="4836" t="n">
        <v>0.20831065236650304</v>
      </c>
      <c r="F1013" s="5987" t="n">
        <v>-0.060095767406796785</v>
      </c>
      <c r="G1013" s="7138" t="n">
        <v>0.264827534784071</v>
      </c>
      <c r="H1013" s="8289" t="n">
        <v>0.3285525104038534</v>
      </c>
      <c r="I1013" s="9440" t="n">
        <v>0.002579180612502526</v>
      </c>
      <c r="J1013" s="10591" t="n">
        <v>-0.04336988120807428</v>
      </c>
      <c r="K1013" s="11740" t="n">
        <v>0.3652391890720639</v>
      </c>
      <c r="L1013" s="12889" t="n">
        <v>0.19690645387194217</v>
      </c>
      <c r="M1013" s="14038" t="n">
        <v>0.0028207123256430914</v>
      </c>
      <c r="N1013" s="15187" t="n">
        <v>0.049966162811509396</v>
      </c>
      <c r="O1013" s="16338" t="n">
        <v>0.036789602091141085</v>
      </c>
      <c r="P1013" s="17551" t="n">
        <v>-0.028598584752493328</v>
      </c>
      <c r="Q1013" s="18702" t="n">
        <v>-0.008561607088643675</v>
      </c>
      <c r="R1013" s="19853" t="n">
        <v>-0.007503499720879914</v>
      </c>
      <c r="S1013" s="20941" t="n">
        <v>-0.0415899627787083</v>
      </c>
      <c r="T1013" s="22029" t="n">
        <v>0.04108119250585571</v>
      </c>
      <c r="U1013" s="23117" t="n">
        <v>-1.0123845059458796</v>
      </c>
      <c r="V1013" s="24205" t="n">
        <v>-0.05337733462939087</v>
      </c>
      <c r="W1013" s="25291" t="n">
        <v>0.04075397498112613</v>
      </c>
      <c r="X1013" t="n" s="26377">
        <v>-1.309745482596749</v>
      </c>
      <c r="Y1013" t="n" s="27526">
        <v>0.5731950020750821</v>
      </c>
      <c r="Z1013" t="n" s="28677">
        <v>0.44374142681514667</v>
      </c>
      <c r="AA1013" t="n" s="29888">
        <v>0.0</v>
      </c>
      <c r="AB1013" t="n" s="31101">
        <v>0.0</v>
      </c>
      <c r="AC1013" t="n" s="32314">
        <v>0.05262078664919986</v>
      </c>
      <c r="AD1013" t="n" s="32789">
        <v>0.294937945707203</v>
      </c>
      <c r="AE1013" t="n" s="33264">
        <v>0.039079346869234005</v>
      </c>
      <c r="AF1013" t="n" s="33739">
        <v>0.079996156624964</v>
      </c>
      <c r="AG1013" t="n" s="34214">
        <v>0.098516699090925</v>
      </c>
      <c r="AH1013" t="n" s="34689">
        <v>-0.011774683503944</v>
      </c>
      <c r="AI1013" t="n" s="35164">
        <v>0.008943620046353002</v>
      </c>
      <c r="AJ1013" t="n" s="35639">
        <v>0.44153999380850595</v>
      </c>
      <c r="AK1013" t="n" s="36114">
        <v>-0.004666920033869001</v>
      </c>
      <c r="AL1013" t="n" s="36589">
        <v>-4.39855317911E-4</v>
      </c>
      <c r="AM1013" t="n" s="37064">
        <v>0.053483487697735</v>
      </c>
      <c r="AN1013" t="n" s="37539">
        <v>-0.38212658181308</v>
      </c>
      <c r="AO1013" t="n" s="38014">
        <v>1.2634047942556874</v>
      </c>
      <c r="AP1013" t="n" s="38489">
        <v>-0.645915585079571</v>
      </c>
      <c r="AQ1013" t="n" s="38964">
        <v>0.6174892091761164</v>
      </c>
      <c r="AR1013" t="n" s="39439">
        <v>1.9093203793352584</v>
      </c>
      <c r="AS1013" t="n" s="40032">
        <v>0.0013672785225312633</v>
      </c>
      <c r="AT1013" t="n" s="40625">
        <v>4.2012744813739325E-4</v>
      </c>
      <c r="AU1013" t="n" s="41218">
        <v>0.0018786414391416663</v>
      </c>
      <c r="AV1013" t="n" s="41811">
        <v>2.828487029852953E-4</v>
      </c>
      <c r="AW1013" t="n" s="42404">
        <v>-4.7232550997366864E-5</v>
      </c>
      <c r="AX1013" t="n" s="42997">
        <v>4.1028998850987214E-4</v>
      </c>
      <c r="AY1013" t="n" s="43590">
        <v>7.999527108261116E-5</v>
      </c>
      <c r="AZ1013" t="n" s="44183">
        <v>0.0031249997725022933</v>
      </c>
      <c r="BA1013" t="n" s="44776">
        <v>-0.0015735926679320428</v>
      </c>
      <c r="BB1013" t="n" s="45369">
        <v>1.9562714840843295E-4</v>
      </c>
      <c r="BC1013" t="n" s="45962">
        <v>-2.560571388878692E-6</v>
      </c>
      <c r="BD1013" t="n" s="46555">
        <v>3.9137704495842494E-4</v>
      </c>
      <c r="BE1013" t="n" s="47148">
        <v>-7.175867021150584E-4</v>
      </c>
      <c r="BF1013" t="n" s="47741">
        <v>0.0021493057236104548</v>
      </c>
      <c r="BG1013" t="n" s="48334">
        <v>3.599812014103882E-4</v>
      </c>
      <c r="BH1013" t="n" s="48927">
        <v>2.468300680487471E-4</v>
      </c>
      <c r="BI1013" t="n" s="49520">
        <v>0.003706515167067583</v>
      </c>
      <c r="BJ1013" t="s" s="49995">
        <v>2559</v>
      </c>
      <c r="BK1013" t="s" s="50470">
        <v>2565</v>
      </c>
      <c r="BL1013" t="n" s="50945">
        <v>0.11950009316205978</v>
      </c>
      <c r="BM1013" t="s" s="51420">
        <v>2579</v>
      </c>
      <c r="BN1013" t="s" s="51895">
        <v>2565</v>
      </c>
      <c r="BO1013" t="n" s="52370">
        <v>-0.018798531964421272</v>
      </c>
    </row>
    <row r="1014" spans="1:23" x14ac:dyDescent="0.25">
      <c r="A1014" s="116" t="str">
        <f>IF(ISBLANK(TBL_DATA[[#This Row],[Row.names]]), "",   DATE(YEAR(TBL_DATA[[#This Row],[Row.names]]), MONTH(TBL_DATA[[#This Row],[Row.names]]), DAY(TBL_DATA[[#This Row],[Row.names]])))</f>
        <v/>
      </c>
      <c r="B1014" s="1198" t="s">
        <v>1141</v>
      </c>
      <c r="C1014" s="2411" t="s">
        <v>2354</v>
      </c>
      <c r="D1014" s="3624" t="n">
        <v>-0.007586765553632887</v>
      </c>
      <c r="E1014" s="4837" t="n">
        <v>0.1991434827310412</v>
      </c>
      <c r="F1014" s="5988" t="n">
        <v>-0.058605273380072154</v>
      </c>
      <c r="G1014" s="7139" t="n">
        <v>0.2845308117140359</v>
      </c>
      <c r="H1014" s="8290" t="n">
        <v>0.37099546478536166</v>
      </c>
      <c r="I1014" s="9441" t="n">
        <v>0.002570635298512318</v>
      </c>
      <c r="J1014" s="10592" t="n">
        <v>-0.04583843258457032</v>
      </c>
      <c r="K1014" s="11741" t="n">
        <v>0.3977521377794415</v>
      </c>
      <c r="L1014" s="12890" t="n">
        <v>0.22643141259360675</v>
      </c>
      <c r="M1014" s="14039" t="n">
        <v>0.0028507753262428104</v>
      </c>
      <c r="N1014" s="15188" t="n">
        <v>0.05145337285118885</v>
      </c>
      <c r="O1014" s="16339" t="n">
        <v>0.038843714337995716</v>
      </c>
      <c r="P1014" s="17552" t="n">
        <v>-0.03596837954844334</v>
      </c>
      <c r="Q1014" s="18703" t="n">
        <v>-0.008861058397201586</v>
      </c>
      <c r="R1014" s="19854" t="n">
        <v>-0.0077714571581487014</v>
      </c>
      <c r="S1014" s="20942" t="n">
        <v>-0.05972622664632288</v>
      </c>
      <c r="T1014" s="22030" t="n">
        <v>0.04143735409627827</v>
      </c>
      <c r="U1014" s="23118" t="n">
        <v>-1.4413619775903412</v>
      </c>
      <c r="V1014" s="24206" t="n">
        <v>-0.06786510449580829</v>
      </c>
      <c r="W1014" s="25292" t="n">
        <v>0.04129821454182567</v>
      </c>
      <c r="X1014" t="n" s="26378">
        <v>-1.6432939110981766</v>
      </c>
      <c r="Y1014" t="n" s="27527">
        <v>0.6090939704063418</v>
      </c>
      <c r="Z1014" t="n" s="28678">
        <v>0.47584809823472735</v>
      </c>
      <c r="AA1014" t="n" s="29889">
        <v>0.0</v>
      </c>
      <c r="AB1014" t="n" s="31102">
        <v>0.0</v>
      </c>
      <c r="AC1014" t="n" s="32315">
        <v>0.050627546896703506</v>
      </c>
      <c r="AD1014" t="n" s="32790">
        <v>0.30224466793914606</v>
      </c>
      <c r="AE1014" t="n" s="33265">
        <v>0.038766705188402</v>
      </c>
      <c r="AF1014" t="n" s="33740">
        <v>0.07826155437183502</v>
      </c>
      <c r="AG1014" t="n" s="34215">
        <v>0.09958074742348699</v>
      </c>
      <c r="AH1014" t="n" s="34690">
        <v>7.443456669479997E-4</v>
      </c>
      <c r="AI1014" t="n" s="35165">
        <v>0.009188919704610998</v>
      </c>
      <c r="AJ1014" t="n" s="35640">
        <v>0.439092803249661</v>
      </c>
      <c r="AK1014" t="n" s="36115">
        <v>-0.014491616555457998</v>
      </c>
      <c r="AL1014" t="n" s="36590">
        <v>-4.3915811334E-4</v>
      </c>
      <c r="AM1014" t="n" s="37065">
        <v>0.053764644056167994</v>
      </c>
      <c r="AN1014" t="n" s="37540">
        <v>-0.41545618034936493</v>
      </c>
      <c r="AO1014" t="n" s="38015">
        <v>1.2932848598034505</v>
      </c>
      <c r="AP1014" t="n" s="38490">
        <v>-0.7020274272213549</v>
      </c>
      <c r="AQ1014" t="n" s="38965">
        <v>0.5912574325820956</v>
      </c>
      <c r="AR1014" t="n" s="39440">
        <v>1.9953122870248055</v>
      </c>
      <c r="AS1014" t="n" s="40033">
        <v>0.0018486835429116265</v>
      </c>
      <c r="AT1014" t="n" s="40626">
        <v>4.023323795029385E-4</v>
      </c>
      <c r="AU1014" t="n" s="41219">
        <v>0.0018180850967401147</v>
      </c>
      <c r="AV1014" t="n" s="41812">
        <v>3.8171569752198107E-4</v>
      </c>
      <c r="AW1014" t="n" s="42405">
        <v>3.834801200728468E-5</v>
      </c>
      <c r="AX1014" t="n" s="42998">
        <v>4.009342938762306E-4</v>
      </c>
      <c r="AY1014" t="n" s="43591">
        <v>-3.202024214918608E-6</v>
      </c>
      <c r="AZ1014" t="n" s="44184">
        <v>0.003272199180560447</v>
      </c>
      <c r="BA1014" t="n" s="44777">
        <v>-0.0015603953612349983</v>
      </c>
      <c r="BB1014" t="n" s="45370">
        <v>1.443643574724217E-4</v>
      </c>
      <c r="BC1014" t="n" s="45963">
        <v>-5.061128835314023E-6</v>
      </c>
      <c r="BD1014" t="n" s="46556">
        <v>4.889191061442103E-4</v>
      </c>
      <c r="BE1014" t="n" s="47149">
        <v>-7.944960385424695E-4</v>
      </c>
      <c r="BF1014" t="n" s="47742">
        <v>0.0022098854909766183</v>
      </c>
      <c r="BG1014" t="n" s="48335">
        <v>7.403514556918819E-4</v>
      </c>
      <c r="BH1014" t="n" s="48928">
        <v>2.5731435017793474E-4</v>
      </c>
      <c r="BI1014" t="n" s="49521">
        <v>0.003836029681859638</v>
      </c>
      <c r="BJ1014" t="s" s="49996">
        <v>2559</v>
      </c>
      <c r="BK1014" t="s" s="50471">
        <v>2565</v>
      </c>
      <c r="BL1014" t="n" s="50946">
        <v>0.11856742948293686</v>
      </c>
      <c r="BM1014" t="s" s="51421">
        <v>2579</v>
      </c>
      <c r="BN1014" t="s" s="51896">
        <v>2565</v>
      </c>
      <c r="BO1014" t="n" s="52371">
        <v>-0.01917220652103424</v>
      </c>
    </row>
    <row r="1015" spans="1:23" x14ac:dyDescent="0.25">
      <c r="A1015" s="116" t="str">
        <f>IF(ISBLANK(TBL_DATA[[#This Row],[Row.names]]), "",   DATE(YEAR(TBL_DATA[[#This Row],[Row.names]]), MONTH(TBL_DATA[[#This Row],[Row.names]]), DAY(TBL_DATA[[#This Row],[Row.names]])))</f>
        <v/>
      </c>
      <c r="B1015" s="1199" t="s">
        <v>1142</v>
      </c>
      <c r="C1015" s="2412" t="s">
        <v>2355</v>
      </c>
      <c r="D1015" s="3625" t="n">
        <v>-1.4481705927302978E-4</v>
      </c>
      <c r="E1015" s="4838" t="n">
        <v>0.19896982629822557</v>
      </c>
      <c r="F1015" s="5989" t="n">
        <v>-0.04391645592849713</v>
      </c>
      <c r="G1015" s="7140" t="n">
        <v>0.27841088465757075</v>
      </c>
      <c r="H1015" s="8291" t="n">
        <v>0.36337222384320444</v>
      </c>
      <c r="I1015" s="9442" t="n">
        <v>0.0025635974160404785</v>
      </c>
      <c r="J1015" s="10593" t="n">
        <v>-0.02071795020781242</v>
      </c>
      <c r="K1015" s="11742" t="n">
        <v>0.3748003464733581</v>
      </c>
      <c r="L1015" s="12891" t="n">
        <v>0.2185731455262428</v>
      </c>
      <c r="M1015" s="14040" t="n">
        <v>0.002840214888617031</v>
      </c>
      <c r="N1015" s="15189" t="n">
        <v>0.051004360189630976</v>
      </c>
      <c r="O1015" s="16340" t="n">
        <v>0.03816032458740983</v>
      </c>
      <c r="P1015" s="17553" t="n">
        <v>-0.03610798777276347</v>
      </c>
      <c r="Q1015" s="18704" t="n">
        <v>-0.008730952740664417</v>
      </c>
      <c r="R1015" s="19855" t="n">
        <v>-0.00765086000854263</v>
      </c>
      <c r="S1015" s="20943" t="n">
        <v>-0.05863651667225667</v>
      </c>
      <c r="T1015" s="22031" t="n">
        <v>0.04146221216738305</v>
      </c>
      <c r="U1015" s="23119" t="n">
        <v>-1.4142158270653988</v>
      </c>
      <c r="V1015" s="24207" t="n">
        <v>-0.06157570879862817</v>
      </c>
      <c r="W1015" s="25293" t="n">
        <v>0.04159747578666549</v>
      </c>
      <c r="X1015" t="n" s="26379">
        <v>-1.4802751280972417</v>
      </c>
      <c r="Y1015" t="n" s="27528">
        <v>0.6028036362226131</v>
      </c>
      <c r="Z1015" t="n" s="28679">
        <v>0.467518069732329</v>
      </c>
      <c r="AA1015" t="n" s="29890">
        <v>0.0</v>
      </c>
      <c r="AB1015" t="n" s="31103">
        <v>0.0</v>
      </c>
      <c r="AC1015" t="n" s="32316">
        <v>0.059896967415474116</v>
      </c>
      <c r="AD1015" t="n" s="32791">
        <v>0.29541853371832</v>
      </c>
      <c r="AE1015" t="n" s="33266">
        <v>0.039437011789003</v>
      </c>
      <c r="AF1015" t="n" s="33741">
        <v>0.074174023841944</v>
      </c>
      <c r="AG1015" t="n" s="34216">
        <v>0.099173788717275</v>
      </c>
      <c r="AH1015" t="n" s="34691">
        <v>0.0</v>
      </c>
      <c r="AI1015" t="n" s="35166">
        <v>0.00901592790841</v>
      </c>
      <c r="AJ1015" t="n" s="35641">
        <v>0.437802957324905</v>
      </c>
      <c r="AK1015" t="n" s="36116">
        <v>-0.0026261474676950018</v>
      </c>
      <c r="AL1015" t="n" s="36591">
        <v>-4.4820505314E-4</v>
      </c>
      <c r="AM1015" t="n" s="37066">
        <v>0.055253700386733995</v>
      </c>
      <c r="AN1015" t="n" s="37541">
        <v>-0.4301745757094071</v>
      </c>
      <c r="AO1015" t="n" s="38016">
        <v>1.3224541401043413</v>
      </c>
      <c r="AP1015" t="n" s="38491">
        <v>-0.7454271246479921</v>
      </c>
      <c r="AQ1015" t="n" s="38966">
        <v>0.5770270154563492</v>
      </c>
      <c r="AR1015" t="n" s="39441">
        <v>2.0678812647523332</v>
      </c>
      <c r="AS1015" t="n" s="40034">
        <v>0.0022695835400122328</v>
      </c>
      <c r="AT1015" t="n" s="40627">
        <v>4.253160717100538E-4</v>
      </c>
      <c r="AU1015" t="n" s="41220">
        <v>0.0018051519813352243</v>
      </c>
      <c r="AV1015" t="n" s="41813">
        <v>3.4662991681905E-4</v>
      </c>
      <c r="AW1015" t="n" s="42406">
        <v>1.6574016991926645E-5</v>
      </c>
      <c r="AX1015" t="n" s="42999">
        <v>3.3929686810981667E-4</v>
      </c>
      <c r="AY1015" t="n" s="43592">
        <v>-1.236922042639093E-5</v>
      </c>
      <c r="AZ1015" t="n" s="44185">
        <v>0.003417923939039724</v>
      </c>
      <c r="BA1015" t="n" s="44778">
        <v>-0.0018039156743575586</v>
      </c>
      <c r="BB1015" t="n" s="45371">
        <v>1.5597108137467417E-4</v>
      </c>
      <c r="BC1015" t="n" s="45964">
        <v>-6.787955325564069E-6</v>
      </c>
      <c r="BD1015" t="n" s="46557">
        <v>7.496442930268759E-4</v>
      </c>
      <c r="BE1015" t="n" s="47150">
        <v>-0.0010128367208865749</v>
      </c>
      <c r="BF1015" t="n" s="47743">
        <v>0.0022533920842995807</v>
      </c>
      <c r="BG1015" t="n" s="48336">
        <v>6.978180525509188E-4</v>
      </c>
      <c r="BH1015" t="n" s="48929">
        <v>2.799986870877059E-4</v>
      </c>
      <c r="BI1015" t="n" s="49522">
        <v>0.003985358169204682</v>
      </c>
      <c r="BJ1015" t="s" s="49997">
        <v>2559</v>
      </c>
      <c r="BK1015" t="s" s="50472">
        <v>2565</v>
      </c>
      <c r="BL1015" t="n" s="50947">
        <v>0.11816222965717316</v>
      </c>
      <c r="BM1015" t="s" s="51422">
        <v>2579</v>
      </c>
      <c r="BN1015" t="s" s="51897">
        <v>2565</v>
      </c>
      <c r="BO1015" t="n" s="52372">
        <v>-0.018523894250392914</v>
      </c>
    </row>
    <row r="1016" spans="1:23" x14ac:dyDescent="0.25">
      <c r="A1016" s="116" t="str">
        <f>IF(ISBLANK(TBL_DATA[[#This Row],[Row.names]]), "",   DATE(YEAR(TBL_DATA[[#This Row],[Row.names]]), MONTH(TBL_DATA[[#This Row],[Row.names]]), DAY(TBL_DATA[[#This Row],[Row.names]])))</f>
        <v/>
      </c>
      <c r="B1016" s="1200" t="s">
        <v>1143</v>
      </c>
      <c r="C1016" s="2413" t="s">
        <v>2356</v>
      </c>
      <c r="D1016" s="3626" t="n">
        <v>2.2723726486978895E-4</v>
      </c>
      <c r="E1016" s="4839" t="n">
        <v>0.19924227692221508</v>
      </c>
      <c r="F1016" s="5990" t="n">
        <v>-0.05387409742749494</v>
      </c>
      <c r="G1016" s="7141" t="n">
        <v>0.26680503178978593</v>
      </c>
      <c r="H1016" s="8292" t="n">
        <v>0.3501239821759656</v>
      </c>
      <c r="I1016" s="9443" t="n">
        <v>0.002590268213580132</v>
      </c>
      <c r="J1016" s="10594" t="n">
        <v>-0.027295792778357364</v>
      </c>
      <c r="K1016" s="11743" t="n">
        <v>0.37181722757183294</v>
      </c>
      <c r="L1016" s="12892" t="n">
        <v>0.2179940204431495</v>
      </c>
      <c r="M1016" s="14041" t="n">
        <v>0.0028414140118911157</v>
      </c>
      <c r="N1016" s="15190" t="n">
        <v>0.05100699649644143</v>
      </c>
      <c r="O1016" s="16341" t="n">
        <v>0.03816032458740983</v>
      </c>
      <c r="P1016" s="17554" t="n">
        <v>-0.035888955588274984</v>
      </c>
      <c r="Q1016" s="18705" t="n">
        <v>-0.008730151809560199</v>
      </c>
      <c r="R1016" s="19856" t="n">
        <v>-0.0076500032497441705</v>
      </c>
      <c r="S1016" s="20944" t="n">
        <v>-0.06818532021914969</v>
      </c>
      <c r="T1016" s="22032" t="n">
        <v>0.0413196888915984</v>
      </c>
      <c r="U1016" s="23120" t="n">
        <v>-1.6501895839059408</v>
      </c>
      <c r="V1016" s="24208" t="n">
        <v>-0.0659238886241168</v>
      </c>
      <c r="W1016" s="25294" t="n">
        <v>0.0415653261997723</v>
      </c>
      <c r="X1016" t="n" s="26380">
        <v>-1.5860308254835236</v>
      </c>
      <c r="Y1016" t="n" s="27529">
        <v>0.5917127530955925</v>
      </c>
      <c r="Z1016" t="n" s="28680">
        <v>0.46689829775139413</v>
      </c>
      <c r="AA1016" t="n" s="29891">
        <v>0.0</v>
      </c>
      <c r="AB1016" t="n" s="31104">
        <v>0.0</v>
      </c>
      <c r="AC1016" t="n" s="32317">
        <v>0.057474861437233626</v>
      </c>
      <c r="AD1016" t="n" s="32792">
        <v>0.299229379020411</v>
      </c>
      <c r="AE1016" t="n" s="33267">
        <v>0.038545943699593</v>
      </c>
      <c r="AF1016" t="n" s="33742">
        <v>0.06617641816367399</v>
      </c>
      <c r="AG1016" t="n" s="34217">
        <v>0.10095912755974601</v>
      </c>
      <c r="AH1016" t="n" s="34692">
        <v>0.0</v>
      </c>
      <c r="AI1016" t="n" s="35167">
        <v>0.012078550855728998</v>
      </c>
      <c r="AJ1016" t="n" s="35642">
        <v>0.45965710830113893</v>
      </c>
      <c r="AK1016" t="n" s="36117">
        <v>0.002033498442885998</v>
      </c>
      <c r="AL1016" t="n" s="36592">
        <v>-0.002070490210892</v>
      </c>
      <c r="AM1016" t="n" s="37067">
        <v>0.05705150960887399</v>
      </c>
      <c r="AN1016" t="n" s="37542">
        <v>-0.44785262373180096</v>
      </c>
      <c r="AO1016" t="n" s="38017">
        <v>1.2635062189354622</v>
      </c>
      <c r="AP1016" t="n" s="38492">
        <v>-0.6776977972261029</v>
      </c>
      <c r="AQ1016" t="n" s="38967">
        <v>0.5858084217093593</v>
      </c>
      <c r="AR1016" t="n" s="39442">
        <v>1.9412040161615651</v>
      </c>
      <c r="AS1016" t="n" s="40035">
        <v>0.0022243339063590527</v>
      </c>
      <c r="AT1016" t="n" s="40628">
        <v>3.5747030429065E-4</v>
      </c>
      <c r="AU1016" t="n" s="41221">
        <v>0.0019616737170743623</v>
      </c>
      <c r="AV1016" t="n" s="41814">
        <v>4.911342754801821E-4</v>
      </c>
      <c r="AW1016" t="n" s="42407">
        <v>9.64671274535361E-6</v>
      </c>
      <c r="AX1016" t="n" s="43000">
        <v>2.856856150970394E-4</v>
      </c>
      <c r="AY1016" t="n" s="43593">
        <v>2.425248539664858E-5</v>
      </c>
      <c r="AZ1016" t="n" s="44186">
        <v>0.003752622769064706</v>
      </c>
      <c r="BA1016" t="n" s="44779">
        <v>-0.0018068364136117866</v>
      </c>
      <c r="BB1016" t="n" s="45372">
        <v>1.7017183268875063E-4</v>
      </c>
      <c r="BC1016" t="n" s="45965">
        <v>-7.814088789621279E-6</v>
      </c>
      <c r="BD1016" t="n" s="46558">
        <v>6.237463141028693E-4</v>
      </c>
      <c r="BE1016" t="n" s="47151">
        <v>-0.001109374529138826</v>
      </c>
      <c r="BF1016" t="n" s="47744">
        <v>0.0025775975302939342</v>
      </c>
      <c r="BG1016" t="n" s="48337">
        <v>0.0010586091977435362</v>
      </c>
      <c r="BH1016" t="n" s="48930">
        <v>3.090191692707595E-4</v>
      </c>
      <c r="BI1016" t="n" s="49523">
        <v>0.004002743433523064</v>
      </c>
      <c r="BJ1016" t="s" s="49998">
        <v>2559</v>
      </c>
      <c r="BK1016" t="s" s="50473">
        <v>2565</v>
      </c>
      <c r="BL1016" t="n" s="50948">
        <v>0.12107505649328232</v>
      </c>
      <c r="BM1016" t="s" s="51423">
        <v>2579</v>
      </c>
      <c r="BN1016" t="s" s="51898">
        <v>2565</v>
      </c>
      <c r="BO1016" t="n" s="52373">
        <v>-0.019639912992715836</v>
      </c>
    </row>
    <row r="1017" spans="1:23" x14ac:dyDescent="0.25">
      <c r="A1017" s="116" t="str">
        <f>IF(ISBLANK(TBL_DATA[[#This Row],[Row.names]]), "",   DATE(YEAR(TBL_DATA[[#This Row],[Row.names]]), MONTH(TBL_DATA[[#This Row],[Row.names]]), DAY(TBL_DATA[[#This Row],[Row.names]])))</f>
        <v/>
      </c>
      <c r="B1017" s="1201" t="s">
        <v>1144</v>
      </c>
      <c r="C1017" s="2414" t="s">
        <v>2357</v>
      </c>
      <c r="D1017" s="3627" t="n">
        <v>0.002345117140007795</v>
      </c>
      <c r="E1017" s="4840" t="n">
        <v>0.2020546405408472</v>
      </c>
      <c r="F1017" s="5991" t="n">
        <v>-0.0738668112067431</v>
      </c>
      <c r="G1017" s="7142" t="n">
        <v>0.27509910252007963</v>
      </c>
      <c r="H1017" s="8293" t="n">
        <v>0.38759379090221</v>
      </c>
      <c r="I1017" s="9444" t="n">
        <v>0.0024802075608280293</v>
      </c>
      <c r="J1017" s="10595" t="n">
        <v>-0.04528373962569443</v>
      </c>
      <c r="K1017" s="11744" t="n">
        <v>0.3835025687237967</v>
      </c>
      <c r="L1017" s="12893" t="n">
        <v>0.24420369514118226</v>
      </c>
      <c r="M1017" s="14042" t="n">
        <v>0.0027553109400565686</v>
      </c>
      <c r="N1017" s="15191" t="n">
        <v>0.050311643551691036</v>
      </c>
      <c r="O1017" s="16342" t="n">
        <v>0.03816032458740983</v>
      </c>
      <c r="P1017" s="17555" t="n">
        <v>-0.03362800225315432</v>
      </c>
      <c r="Q1017" s="18706" t="n">
        <v>-0.008650994349384144</v>
      </c>
      <c r="R1017" s="19857" t="n">
        <v>-0.007585570916186548</v>
      </c>
      <c r="S1017" s="20945" t="n">
        <v>-0.0751471561099406</v>
      </c>
      <c r="T1017" s="22033" t="n">
        <v>0.040895866332291426</v>
      </c>
      <c r="U1017" s="23121" t="n">
        <v>-1.8375244945136255</v>
      </c>
      <c r="V1017" s="24209" t="n">
        <v>-0.07091055933256385</v>
      </c>
      <c r="W1017" s="25295" t="n">
        <v>0.04134567778973049</v>
      </c>
      <c r="X1017" t="n" s="26381">
        <v>-1.7150658333185371</v>
      </c>
      <c r="Y1017" t="n" s="27530">
        <v>0.6225703100069984</v>
      </c>
      <c r="Z1017" t="n" s="28681">
        <v>0.49416970277545574</v>
      </c>
      <c r="AA1017" t="n" s="29892">
        <v>0.0</v>
      </c>
      <c r="AB1017" t="n" s="31105">
        <v>0.0</v>
      </c>
      <c r="AC1017" t="n" s="32318">
        <v>0.05512795402755362</v>
      </c>
      <c r="AD1017" t="n" s="32793">
        <v>0.300369727215532</v>
      </c>
      <c r="AE1017" t="n" s="33268">
        <v>0.044061085620453</v>
      </c>
      <c r="AF1017" t="n" s="33743">
        <v>0.06471250885340502</v>
      </c>
      <c r="AG1017" t="n" s="34218">
        <v>0.103278911267679</v>
      </c>
      <c r="AH1017" t="n" s="34693">
        <v>0.0</v>
      </c>
      <c r="AI1017" t="n" s="35168">
        <v>0.012565449100257</v>
      </c>
      <c r="AJ1017" t="n" s="35643">
        <v>0.460441833053484</v>
      </c>
      <c r="AK1017" t="n" s="36118">
        <v>-0.006098651925433999</v>
      </c>
      <c r="AL1017" t="n" s="36593">
        <v>-0.00205204069636</v>
      </c>
      <c r="AM1017" t="n" s="37068">
        <v>0.054988359204428995</v>
      </c>
      <c r="AN1017" t="n" s="37543">
        <v>-0.41278690417300495</v>
      </c>
      <c r="AO1017" t="n" s="38018">
        <v>1.218050290621823</v>
      </c>
      <c r="AP1017" t="n" s="38493">
        <v>-0.5985700131013829</v>
      </c>
      <c r="AQ1017" t="n" s="38968">
        <v>0.61948027752044</v>
      </c>
      <c r="AR1017" t="n" s="39443">
        <v>1.8166203037232058</v>
      </c>
      <c r="AS1017" t="n" s="40036">
        <v>0.002166351040658435</v>
      </c>
      <c r="AT1017" t="n" s="40629">
        <v>3.512255191884777E-4</v>
      </c>
      <c r="AU1017" t="n" s="41222">
        <v>0.0019134720615631836</v>
      </c>
      <c r="AV1017" t="n" s="41815">
        <v>4.7111524886216333E-4</v>
      </c>
      <c r="AW1017" t="n" s="42408">
        <v>9.308901988742216E-6</v>
      </c>
      <c r="AX1017" t="n" s="43001">
        <v>2.770125451017148E-4</v>
      </c>
      <c r="AY1017" t="n" s="43594">
        <v>2.3893795803129184E-5</v>
      </c>
      <c r="AZ1017" t="n" s="44187">
        <v>0.003587309838762563</v>
      </c>
      <c r="BA1017" t="n" s="44780">
        <v>-0.0017198475291137398</v>
      </c>
      <c r="BB1017" t="n" s="45373">
        <v>1.641233828248042E-4</v>
      </c>
      <c r="BC1017" t="n" s="45966">
        <v>-7.390724027032779E-6</v>
      </c>
      <c r="BD1017" t="n" s="46559">
        <v>6.020742724249328E-4</v>
      </c>
      <c r="BE1017" t="n" s="47152">
        <v>-0.0010540858060664937</v>
      </c>
      <c r="BF1017" t="n" s="47745">
        <v>0.002513396062566322</v>
      </c>
      <c r="BG1017" t="n" s="48338">
        <v>0.0010351771839503426</v>
      </c>
      <c r="BH1017" t="n" s="48931">
        <v>3.086210072254025E-4</v>
      </c>
      <c r="BI1017" t="n" s="49524">
        <v>0.0038313913615119336</v>
      </c>
      <c r="BJ1017" t="s" s="49999">
        <v>2559</v>
      </c>
      <c r="BK1017" t="s" s="50474">
        <v>2565</v>
      </c>
      <c r="BL1017" t="n" s="50949">
        <v>0.12303298711776733</v>
      </c>
      <c r="BM1017" t="s" s="51424">
        <v>2579</v>
      </c>
      <c r="BN1017" t="s" s="51899">
        <v>2565</v>
      </c>
      <c r="BO1017" t="n" s="52374">
        <v>-0.01921413093805313</v>
      </c>
    </row>
    <row r="1018" spans="1:23" x14ac:dyDescent="0.25">
      <c r="A1018" s="116" t="str">
        <f>IF(ISBLANK(TBL_DATA[[#This Row],[Row.names]]), "",   DATE(YEAR(TBL_DATA[[#This Row],[Row.names]]), MONTH(TBL_DATA[[#This Row],[Row.names]]), DAY(TBL_DATA[[#This Row],[Row.names]])))</f>
        <v/>
      </c>
      <c r="B1018" s="1202" t="s">
        <v>1145</v>
      </c>
      <c r="C1018" s="2415" t="s">
        <v>2358</v>
      </c>
      <c r="D1018" s="3628" t="n">
        <v>-0.0018092777923370863</v>
      </c>
      <c r="E1018" s="4841" t="n">
        <v>0.1998797897745408</v>
      </c>
      <c r="F1018" s="5992" t="n">
        <v>-0.09905377598526055</v>
      </c>
      <c r="G1018" s="7143" t="n">
        <v>0.2921612551454165</v>
      </c>
      <c r="H1018" s="8294" t="n">
        <v>0.4246583047597805</v>
      </c>
      <c r="I1018" s="9445" t="n">
        <v>0.002398364427787149</v>
      </c>
      <c r="J1018" s="10596" t="n">
        <v>-0.06078251204981866</v>
      </c>
      <c r="K1018" s="11745" t="n">
        <v>0.39449641485191195</v>
      </c>
      <c r="L1018" s="12894" t="n">
        <v>0.2582472647090762</v>
      </c>
      <c r="M1018" s="14043" t="n">
        <v>0.002723214357189348</v>
      </c>
      <c r="N1018" s="15192" t="n">
        <v>0.05019408250758004</v>
      </c>
      <c r="O1018" s="16343" t="n">
        <v>0.038331505542254035</v>
      </c>
      <c r="P1018" s="17556" t="n">
        <v>-0.035376437647814285</v>
      </c>
      <c r="Q1018" s="18707" t="n">
        <v>-0.008691478000625471</v>
      </c>
      <c r="R1018" s="19858" t="n">
        <v>-0.007628544096339772</v>
      </c>
      <c r="S1018" s="20946" t="n">
        <v>-0.08407534265763339</v>
      </c>
      <c r="T1018" s="22034" t="n">
        <v>0.040621891205799704</v>
      </c>
      <c r="U1018" s="23122" t="n">
        <v>-2.069705278656</v>
      </c>
      <c r="V1018" s="24210" t="n">
        <v>-0.08113556563724122</v>
      </c>
      <c r="W1018" s="25296" t="n">
        <v>0.04076412459688529</v>
      </c>
      <c r="X1018" t="n" s="26382">
        <v>-1.9903669326788547</v>
      </c>
      <c r="Y1018" t="n" s="27531">
        <v>0.6516581195379834</v>
      </c>
      <c r="Z1018" t="n" s="28682">
        <v>0.5081803466379591</v>
      </c>
      <c r="AA1018" t="n" s="29893">
        <v>0.0</v>
      </c>
      <c r="AB1018" t="n" s="31106">
        <v>0.0</v>
      </c>
      <c r="AC1018" t="n" s="32319">
        <v>0.05372864962770373</v>
      </c>
      <c r="AD1018" t="n" s="32794">
        <v>0.31044687316854286</v>
      </c>
      <c r="AE1018" t="n" s="33269">
        <v>0.043755265716406</v>
      </c>
      <c r="AF1018" t="n" s="33744">
        <v>0.068423335356882</v>
      </c>
      <c r="AG1018" t="n" s="34219">
        <v>0.10649465521061</v>
      </c>
      <c r="AH1018" t="n" s="34694">
        <v>0.0</v>
      </c>
      <c r="AI1018" t="n" s="35169">
        <v>0.012526410391492002</v>
      </c>
      <c r="AJ1018" t="n" s="35644">
        <v>0.448474353112825</v>
      </c>
      <c r="AK1018" t="n" s="36119">
        <v>-0.010910656309514998</v>
      </c>
      <c r="AL1018" t="n" s="36594">
        <v>-0.003262168448813</v>
      </c>
      <c r="AM1018" t="n" s="37069">
        <v>0.031641564339393996</v>
      </c>
      <c r="AN1018" t="n" s="37544">
        <v>-0.37731570417675697</v>
      </c>
      <c r="AO1018" t="n" s="38019">
        <v>1.1779880067721717</v>
      </c>
      <c r="AP1018" t="n" s="38494">
        <v>-0.547714078411105</v>
      </c>
      <c r="AQ1018" t="n" s="38969">
        <v>0.6302739283610668</v>
      </c>
      <c r="AR1018" t="n" s="39444">
        <v>1.7257020851832767</v>
      </c>
      <c r="AS1018" t="n" s="40037">
        <v>0.0021341087363702478</v>
      </c>
      <c r="AT1018" t="n" s="40630">
        <v>3.5911092953423875E-4</v>
      </c>
      <c r="AU1018" t="n" s="41223">
        <v>0.0017943272509836636</v>
      </c>
      <c r="AV1018" t="n" s="41816">
        <v>5.001128232146922E-4</v>
      </c>
      <c r="AW1018" t="n" s="42409">
        <v>9.1417706794192E-6</v>
      </c>
      <c r="AX1018" t="n" s="43002">
        <v>2.622184577206794E-4</v>
      </c>
      <c r="AY1018" t="n" s="43595">
        <v>2.087103347754598E-5</v>
      </c>
      <c r="AZ1018" t="n" s="44188">
        <v>0.0035342244541537965</v>
      </c>
      <c r="BA1018" t="n" s="44781">
        <v>-0.001697842769207295</v>
      </c>
      <c r="BB1018" t="n" s="45374">
        <v>1.227947784340131E-4</v>
      </c>
      <c r="BC1018" t="n" s="45967">
        <v>-6.550078858951498E-6</v>
      </c>
      <c r="BD1018" t="n" s="46560">
        <v>5.814829719927474E-4</v>
      </c>
      <c r="BE1018" t="n" s="47153">
        <v>-0.0010633224824384614</v>
      </c>
      <c r="BF1018" t="n" s="47746">
        <v>0.0023889844774817874</v>
      </c>
      <c r="BG1018" t="n" s="48339">
        <v>0.001050744243920089</v>
      </c>
      <c r="BH1018" t="n" s="48932">
        <v>3.1810580321065034E-4</v>
      </c>
      <c r="BI1018" t="n" s="49525">
        <v>0.0037565223723352373</v>
      </c>
      <c r="BJ1018" t="s" s="50000">
        <v>2559</v>
      </c>
      <c r="BK1018" t="s" s="50475">
        <v>2565</v>
      </c>
      <c r="BL1018" t="n" s="50950">
        <v>0.11277766525745392</v>
      </c>
      <c r="BM1018" t="s" s="51425">
        <v>2579</v>
      </c>
      <c r="BN1018" t="s" s="51900">
        <v>2565</v>
      </c>
      <c r="BO1018" t="n" s="52375">
        <v>-0.018359782174229622</v>
      </c>
    </row>
    <row r="1019" spans="1:23" x14ac:dyDescent="0.25">
      <c r="A1019" s="116" t="str">
        <f>IF(ISBLANK(TBL_DATA[[#This Row],[Row.names]]), "",   DATE(YEAR(TBL_DATA[[#This Row],[Row.names]]), MONTH(TBL_DATA[[#This Row],[Row.names]]), DAY(TBL_DATA[[#This Row],[Row.names]])))</f>
        <v/>
      </c>
      <c r="B1019" s="1203" t="s">
        <v>1146</v>
      </c>
      <c r="C1019" s="2416" t="s">
        <v>2359</v>
      </c>
      <c r="D1019" s="3629" t="n">
        <v>0.005731253646977291</v>
      </c>
      <c r="E1019" s="4842" t="n">
        <v>0.20675660519562067</v>
      </c>
      <c r="F1019" s="5993" t="n">
        <v>-0.06298461612174422</v>
      </c>
      <c r="G1019" s="7144" t="n">
        <v>0.2978683650488252</v>
      </c>
      <c r="H1019" s="8295" t="n">
        <v>0.40225230455130784</v>
      </c>
      <c r="I1019" s="9446" t="n">
        <v>0.002514953282922807</v>
      </c>
      <c r="J1019" s="10597" t="n">
        <v>-0.03643185881192368</v>
      </c>
      <c r="K1019" s="11746" t="n">
        <v>0.3998702288525243</v>
      </c>
      <c r="L1019" s="12895" t="n">
        <v>0.25018735124729546</v>
      </c>
      <c r="M1019" s="14044" t="n">
        <v>0.002816743806796103</v>
      </c>
      <c r="N1019" s="15193" t="n">
        <v>0.051638216890827274</v>
      </c>
      <c r="O1019" s="16344" t="n">
        <v>0.03832819257815042</v>
      </c>
      <c r="P1019" s="17557" t="n">
        <v>-0.02984793533812291</v>
      </c>
      <c r="Q1019" s="18708" t="n">
        <v>-0.008837033738071874</v>
      </c>
      <c r="R1019" s="19859" t="n">
        <v>-0.007743518153205273</v>
      </c>
      <c r="S1019" s="20947" t="n">
        <v>-0.0649127655713082</v>
      </c>
      <c r="T1019" s="22035" t="n">
        <v>0.04138009138959524</v>
      </c>
      <c r="U1019" s="23123" t="n">
        <v>-1.568695558454714</v>
      </c>
      <c r="V1019" s="24211" t="n">
        <v>-0.061919920033494114</v>
      </c>
      <c r="W1019" s="25297" t="n">
        <v>0.04112823623746561</v>
      </c>
      <c r="X1019" t="n" s="26383">
        <v>-1.505533076497173</v>
      </c>
      <c r="Y1019" t="n" s="27532">
        <v>0.6342336356196412</v>
      </c>
      <c r="Z1019" t="n" s="28683">
        <v>0.5001873161599516</v>
      </c>
      <c r="AA1019" t="n" s="29894">
        <v>0.0</v>
      </c>
      <c r="AB1019" t="n" s="31107">
        <v>0.0</v>
      </c>
      <c r="AC1019" t="n" s="32320">
        <v>0.05233617580901578</v>
      </c>
      <c r="AD1019" t="n" s="32795">
        <v>0.312762886384613</v>
      </c>
      <c r="AE1019" t="n" s="33270">
        <v>0.043920351652421</v>
      </c>
      <c r="AF1019" t="n" s="33745">
        <v>0.067758944563485</v>
      </c>
      <c r="AG1019" t="n" s="34220">
        <v>0.10729509963113101</v>
      </c>
      <c r="AH1019" t="n" s="34695">
        <v>0.0</v>
      </c>
      <c r="AI1019" t="n" s="35170">
        <v>0.012269716828192001</v>
      </c>
      <c r="AJ1019" t="n" s="35645">
        <v>0.435383220401965</v>
      </c>
      <c r="AK1019" t="n" s="36120">
        <v>-0.012424447844939998</v>
      </c>
      <c r="AL1019" t="n" s="36595">
        <v>-0.005354744689061</v>
      </c>
      <c r="AM1019" t="n" s="37070">
        <v>0.031891837381529</v>
      </c>
      <c r="AN1019" t="n" s="37545">
        <v>-0.41940054615563194</v>
      </c>
      <c r="AO1019" t="n" s="38020">
        <v>1.1636789854836598</v>
      </c>
      <c r="AP1019" t="n" s="38495">
        <v>-0.589576667329957</v>
      </c>
      <c r="AQ1019" t="n" s="38970">
        <v>0.5741023181537028</v>
      </c>
      <c r="AR1019" t="n" s="39445">
        <v>1.7532556528136167</v>
      </c>
      <c r="AS1019" t="n" s="40038">
        <v>0.0018857288539204475</v>
      </c>
      <c r="AT1019" t="n" s="40631">
        <v>3.657736032600505E-4</v>
      </c>
      <c r="AU1019" t="n" s="41224">
        <v>0.0016486908549155712</v>
      </c>
      <c r="AV1019" t="n" s="41817">
        <v>5.02263677030625E-4</v>
      </c>
      <c r="AW1019" t="n" s="42410">
        <v>8.308731614168693E-6</v>
      </c>
      <c r="AX1019" t="n" s="43003">
        <v>2.515608672116424E-4</v>
      </c>
      <c r="AY1019" t="n" s="43596">
        <v>2.7017103726770214E-5</v>
      </c>
      <c r="AZ1019" t="n" s="44189">
        <v>0.0037747473321399104</v>
      </c>
      <c r="BA1019" t="n" s="44782">
        <v>-0.0016503614419739496</v>
      </c>
      <c r="BB1019" t="n" s="45375">
        <v>1.382264080433798E-4</v>
      </c>
      <c r="BC1019" t="n" s="45968">
        <v>-3.370326727675806E-6</v>
      </c>
      <c r="BD1019" t="n" s="46561">
        <v>6.252635781828445E-4</v>
      </c>
      <c r="BE1019" t="n" s="47154">
        <v>-0.0010107275912203556</v>
      </c>
      <c r="BF1019" t="n" s="47747">
        <v>0.0022475001149142785</v>
      </c>
      <c r="BG1019" t="n" s="48340">
        <v>7.865783373613351E-4</v>
      </c>
      <c r="BH1019" t="n" s="48933">
        <v>2.834353107886184E-4</v>
      </c>
      <c r="BI1019" t="n" s="49526">
        <v>0.004016535913134219</v>
      </c>
      <c r="BJ1019" t="s" s="50001">
        <v>2559</v>
      </c>
      <c r="BK1019" t="s" s="50476">
        <v>2565</v>
      </c>
      <c r="BL1019" t="n" s="50951">
        <v>0.11125998198986053</v>
      </c>
      <c r="BM1019" t="s" s="51426">
        <v>2579</v>
      </c>
      <c r="BN1019" t="s" s="51901">
        <v>2565</v>
      </c>
      <c r="BO1019" t="n" s="52376">
        <v>-0.0176637414842844</v>
      </c>
    </row>
    <row r="1020" spans="1:23" x14ac:dyDescent="0.25">
      <c r="A1020" s="116" t="str">
        <f>IF(ISBLANK(TBL_DATA[[#This Row],[Row.names]]), "",   DATE(YEAR(TBL_DATA[[#This Row],[Row.names]]), MONTH(TBL_DATA[[#This Row],[Row.names]]), DAY(TBL_DATA[[#This Row],[Row.names]])))</f>
        <v/>
      </c>
      <c r="B1020" s="1204" t="s">
        <v>1147</v>
      </c>
      <c r="C1020" s="2417" t="s">
        <v>2360</v>
      </c>
      <c r="D1020" s="3630" t="n">
        <v>5.921623490961645E-4</v>
      </c>
      <c r="E1020" s="4843" t="n">
        <v>0.20747120102174055</v>
      </c>
      <c r="F1020" s="5994" t="n">
        <v>-0.05093766500717534</v>
      </c>
      <c r="G1020" s="7145" t="n">
        <v>0.29784374780990097</v>
      </c>
      <c r="H1020" s="8296" t="n">
        <v>0.40196230259781285</v>
      </c>
      <c r="I1020" s="9447" t="n">
        <v>0.0025159535500506353</v>
      </c>
      <c r="J1020" s="10598" t="n">
        <v>-0.026208806408574703</v>
      </c>
      <c r="K1020" s="11747" t="n">
        <v>0.4045192413749643</v>
      </c>
      <c r="L1020" s="12896" t="n">
        <v>0.2541594476627752</v>
      </c>
      <c r="M1020" s="14045" t="n">
        <v>0.002809708950277344</v>
      </c>
      <c r="N1020" s="15194" t="n">
        <v>0.051646228085340966</v>
      </c>
      <c r="O1020" s="16345" t="n">
        <v>0.03828540105581186</v>
      </c>
      <c r="P1020" s="17558" t="n">
        <v>-0.02927344781253227</v>
      </c>
      <c r="Q1020" s="18709" t="n">
        <v>-0.008814598491451437</v>
      </c>
      <c r="R1020" s="19860" t="n">
        <v>-0.007720913257697219</v>
      </c>
      <c r="S1020" s="20948" t="n">
        <v>-0.053218950882599536</v>
      </c>
      <c r="T1020" s="22036" t="n">
        <v>0.04069892968552931</v>
      </c>
      <c r="U1020" s="23124" t="n">
        <v>-1.3076253182530688</v>
      </c>
      <c r="V1020" s="24212" t="n">
        <v>-0.05489789005738133</v>
      </c>
      <c r="W1020" s="25298" t="n">
        <v>0.04096015440936727</v>
      </c>
      <c r="X1020" t="n" s="26384">
        <v>-1.3402754664622702</v>
      </c>
      <c r="Y1020" t="n" s="27533">
        <v>0.634004970483523</v>
      </c>
      <c r="Z1020" t="n" s="28684">
        <v>0.5041422891037561</v>
      </c>
      <c r="AA1020" t="n" s="29895">
        <v>0.0</v>
      </c>
      <c r="AB1020" t="n" s="31108">
        <v>0.0</v>
      </c>
      <c r="AC1020" t="n" s="32321">
        <v>0.055961250082072284</v>
      </c>
      <c r="AD1020" t="n" s="32796">
        <v>0.30944247222426696</v>
      </c>
      <c r="AE1020" t="n" s="33271">
        <v>0.045478604157881</v>
      </c>
      <c r="AF1020" t="n" s="33746">
        <v>0.063525013927472</v>
      </c>
      <c r="AG1020" t="n" s="34221">
        <v>0.10623574557948198</v>
      </c>
      <c r="AH1020" t="n" s="34696">
        <v>0.0</v>
      </c>
      <c r="AI1020" t="n" s="35171">
        <v>0.012695571803862</v>
      </c>
      <c r="AJ1020" t="n" s="35646">
        <v>0.41668724183063705</v>
      </c>
      <c r="AK1020" t="n" s="36121">
        <v>-0.012116190163174</v>
      </c>
      <c r="AL1020" t="n" s="36596">
        <v>-0.005314705599643</v>
      </c>
      <c r="AM1020" t="n" s="37071">
        <v>0.03216760686906701</v>
      </c>
      <c r="AN1020" t="n" s="37546">
        <v>-0.44240149064196</v>
      </c>
      <c r="AO1020" t="n" s="38021">
        <v>1.1921964441032231</v>
      </c>
      <c r="AP1020" t="n" s="38496">
        <v>-0.665796574115332</v>
      </c>
      <c r="AQ1020" t="n" s="38971">
        <v>0.5263998699878911</v>
      </c>
      <c r="AR1020" t="n" s="39446">
        <v>1.8579930182185551</v>
      </c>
      <c r="AS1020" t="n" s="40039">
        <v>0.0019169271341733754</v>
      </c>
      <c r="AT1020" t="n" s="40632">
        <v>3.702703493508469E-4</v>
      </c>
      <c r="AU1020" t="n" s="41225">
        <v>0.0015882346410841055</v>
      </c>
      <c r="AV1020" t="n" s="41818">
        <v>5.555214418122053E-4</v>
      </c>
      <c r="AW1020" t="n" s="42411">
        <v>8.30345995252938E-6</v>
      </c>
      <c r="AX1020" t="n" s="43004">
        <v>2.4596682144454484E-4</v>
      </c>
      <c r="AY1020" t="n" s="43597">
        <v>1.284175838648254E-5</v>
      </c>
      <c r="AZ1020" t="n" s="44190">
        <v>0.0035940924181135365</v>
      </c>
      <c r="BA1020" t="n" s="44783">
        <v>-0.0015060907444761553</v>
      </c>
      <c r="BB1020" t="n" s="45376">
        <v>1.513326502017662E-4</v>
      </c>
      <c r="BC1020" t="n" s="45969">
        <v>-6.371501441974988E-6</v>
      </c>
      <c r="BD1020" t="n" s="46562">
        <v>6.813273370669209E-4</v>
      </c>
      <c r="BE1020" t="n" s="47155">
        <v>-9.244850984608067E-4</v>
      </c>
      <c r="BF1020" t="n" s="47748">
        <v>0.002157595398314529</v>
      </c>
      <c r="BG1020" t="n" s="48341">
        <v>9.308148150758208E-4</v>
      </c>
      <c r="BH1020" t="n" s="48934">
        <v>2.7764774881282425E-4</v>
      </c>
      <c r="BI1020" t="n" s="49527">
        <v>0.003808128227791974</v>
      </c>
      <c r="BJ1020" t="s" s="50002">
        <v>2559</v>
      </c>
      <c r="BK1020" t="s" s="50477">
        <v>2565</v>
      </c>
      <c r="BL1020" t="n" s="50952">
        <v>0.11172132939100266</v>
      </c>
      <c r="BM1020" t="s" s="51427">
        <v>2585</v>
      </c>
      <c r="BN1020" t="s" s="51902">
        <v>2565</v>
      </c>
      <c r="BO1020" t="n" s="52377">
        <v>-0.025737561285495758</v>
      </c>
    </row>
    <row r="1021" spans="1:23" x14ac:dyDescent="0.25">
      <c r="A1021" s="116" t="str">
        <f>IF(ISBLANK(TBL_DATA[[#This Row],[Row.names]]), "",   DATE(YEAR(TBL_DATA[[#This Row],[Row.names]]), MONTH(TBL_DATA[[#This Row],[Row.names]]), DAY(TBL_DATA[[#This Row],[Row.names]])))</f>
        <v/>
      </c>
      <c r="B1021" s="1205" t="s">
        <v>1148</v>
      </c>
      <c r="C1021" s="2418" t="s">
        <v>2361</v>
      </c>
      <c r="D1021" s="3631" t="n">
        <v>0.0021966084847164467</v>
      </c>
      <c r="E1021" s="4844" t="n">
        <v>0.21012354250695564</v>
      </c>
      <c r="F1021" s="5995" t="n">
        <v>-0.041876639248098035</v>
      </c>
      <c r="G1021" s="7146" t="n">
        <v>0.29817851103125015</v>
      </c>
      <c r="H1021" s="8297" t="n">
        <v>0.38616390330403016</v>
      </c>
      <c r="I1021" s="9448" t="n">
        <v>0.0025441158674501174</v>
      </c>
      <c r="J1021" s="10599" t="n">
        <v>-0.014438981799190898</v>
      </c>
      <c r="K1021" s="11748" t="n">
        <v>0.4003977258572575</v>
      </c>
      <c r="L1021" s="12897" t="n">
        <v>0.24171547667358592</v>
      </c>
      <c r="M1021" s="14046" t="n">
        <v>0.0028276572818132168</v>
      </c>
      <c r="N1021" s="15195" t="n">
        <v>0.05154789618928567</v>
      </c>
      <c r="O1021" s="16346" t="n">
        <v>0.03780661535280462</v>
      </c>
      <c r="P1021" s="17559" t="n">
        <v>-0.027141141631657817</v>
      </c>
      <c r="Q1021" s="18710" t="n">
        <v>-0.008715450272342514</v>
      </c>
      <c r="R1021" s="19861" t="n">
        <v>-0.0076238473618616435</v>
      </c>
      <c r="S1021" s="20949" t="n">
        <v>-0.04143055132613915</v>
      </c>
      <c r="T1021" s="22037" t="n">
        <v>0.040566687683810214</v>
      </c>
      <c r="U1021" s="23125" t="n">
        <v>-1.0212949020896696</v>
      </c>
      <c r="V1021" s="24213" t="n">
        <v>-0.0459000427175843</v>
      </c>
      <c r="W1021" s="25299" t="n">
        <v>0.04102151545024246</v>
      </c>
      <c r="X1021" t="n" s="26385">
        <v>-1.118926061453271</v>
      </c>
      <c r="Y1021" t="n" s="27534">
        <v>0.6214208745319312</v>
      </c>
      <c r="Z1021" t="n" s="28685">
        <v>0.49164568204509435</v>
      </c>
      <c r="AA1021" t="n" s="29896">
        <v>0.0</v>
      </c>
      <c r="AB1021" t="n" s="31109">
        <v>0.0</v>
      </c>
      <c r="AC1021" t="n" s="32322">
        <v>0.05370175722306297</v>
      </c>
      <c r="AD1021" t="n" s="32797">
        <v>0.318677977184274</v>
      </c>
      <c r="AE1021" t="n" s="33272">
        <v>0.044835407716593</v>
      </c>
      <c r="AF1021" t="n" s="33747">
        <v>0.062813159294582</v>
      </c>
      <c r="AG1021" t="n" s="34222">
        <v>0.102534282126056</v>
      </c>
      <c r="AH1021" t="n" s="34697">
        <v>0.0</v>
      </c>
      <c r="AI1021" t="n" s="35172">
        <v>0.010387009508010001</v>
      </c>
      <c r="AJ1021" t="n" s="35647">
        <v>0.4043852573045711</v>
      </c>
      <c r="AK1021" t="n" s="36122">
        <v>-0.011526583628861997</v>
      </c>
      <c r="AL1021" t="n" s="36597">
        <v>-0.004786456799875</v>
      </c>
      <c r="AM1021" t="n" s="37072">
        <v>0.032024730666609</v>
      </c>
      <c r="AN1021" t="n" s="37547">
        <v>-0.44500992709626397</v>
      </c>
      <c r="AO1021" t="n" s="38022">
        <v>1.2071419975841038</v>
      </c>
      <c r="AP1021" t="n" s="38497">
        <v>-0.69280714130841</v>
      </c>
      <c r="AQ1021" t="n" s="38972">
        <v>0.5143348562756938</v>
      </c>
      <c r="AR1021" t="n" s="39447">
        <v>1.8999491388925138</v>
      </c>
      <c r="AS1021" t="n" s="40040">
        <v>0.001866847057576538</v>
      </c>
      <c r="AT1021" t="n" s="40633">
        <v>3.549992972913044E-4</v>
      </c>
      <c r="AU1021" t="n" s="41226">
        <v>0.0015423546663902508</v>
      </c>
      <c r="AV1021" t="n" s="41819">
        <v>5.377994957143903E-4</v>
      </c>
      <c r="AW1021" t="n" s="42412">
        <v>8.028729184443024E-6</v>
      </c>
      <c r="AX1021" t="n" s="43005">
        <v>2.3832196545939583E-4</v>
      </c>
      <c r="AY1021" t="n" s="43598">
        <v>1.1470062804678049E-5</v>
      </c>
      <c r="AZ1021" t="n" s="44191">
        <v>0.0034870695538083926</v>
      </c>
      <c r="BA1021" t="n" s="44784">
        <v>-0.0014659533351492294</v>
      </c>
      <c r="BB1021" t="n" s="45377">
        <v>1.4566267111076818E-4</v>
      </c>
      <c r="BC1021" t="n" s="45970">
        <v>-6.342364144488159E-6</v>
      </c>
      <c r="BD1021" t="n" s="46563">
        <v>6.537589602488025E-4</v>
      </c>
      <c r="BE1021" t="n" s="47156">
        <v>-8.993821727740693E-4</v>
      </c>
      <c r="BF1021" t="n" s="47749">
        <v>0.002095281407610313</v>
      </c>
      <c r="BG1021" t="n" s="48342">
        <v>9.112599287003126E-4</v>
      </c>
      <c r="BH1021" t="n" s="48935">
        <v>2.6371775939280695E-4</v>
      </c>
      <c r="BI1021" t="n" s="49528">
        <v>0.0036956219168682784</v>
      </c>
      <c r="BJ1021" t="s" s="50003">
        <v>2559</v>
      </c>
      <c r="BK1021" t="s" s="50478">
        <v>2565</v>
      </c>
      <c r="BL1021" t="n" s="50953">
        <v>0.1112518459558487</v>
      </c>
      <c r="BM1021" t="s" s="51428">
        <v>2585</v>
      </c>
      <c r="BN1021" t="s" s="51903">
        <v>2565</v>
      </c>
      <c r="BO1021" t="n" s="52378">
        <v>-0.029094738885760307</v>
      </c>
    </row>
    <row r="1022" spans="1:23" x14ac:dyDescent="0.25">
      <c r="A1022" s="116" t="str">
        <f>IF(ISBLANK(TBL_DATA[[#This Row],[Row.names]]), "",   DATE(YEAR(TBL_DATA[[#This Row],[Row.names]]), MONTH(TBL_DATA[[#This Row],[Row.names]]), DAY(TBL_DATA[[#This Row],[Row.names]])))</f>
        <v/>
      </c>
      <c r="B1022" s="1206" t="s">
        <v>1149</v>
      </c>
      <c r="C1022" s="2419" t="s">
        <v>2362</v>
      </c>
      <c r="D1022" s="3632" t="n">
        <v>0.004068320743461473</v>
      </c>
      <c r="E1022" s="4845" t="n">
        <v>0.2150467132170879</v>
      </c>
      <c r="F1022" s="5996" t="n">
        <v>-0.03284941426171106</v>
      </c>
      <c r="G1022" s="7147" t="n">
        <v>0.3030215655887749</v>
      </c>
      <c r="H1022" s="8298" t="n">
        <v>0.38766724193423857</v>
      </c>
      <c r="I1022" s="9449" t="n">
        <v>0.0025739095639062144</v>
      </c>
      <c r="J1022" s="10600" t="n">
        <v>-0.0016342409530415436</v>
      </c>
      <c r="K1022" s="11749" t="n">
        <v>0.40304985091692036</v>
      </c>
      <c r="L1022" s="12898" t="n">
        <v>0.23444936284225168</v>
      </c>
      <c r="M1022" s="14047" t="n">
        <v>0.0028779715600721375</v>
      </c>
      <c r="N1022" s="15196" t="n">
        <v>0.05221554402439824</v>
      </c>
      <c r="O1022" s="16347" t="n">
        <v>0.037786770818787105</v>
      </c>
      <c r="P1022" s="17560" t="n">
        <v>-0.023183239757697538</v>
      </c>
      <c r="Q1022" s="18711" t="n">
        <v>-0.008752353201220576</v>
      </c>
      <c r="R1022" s="19862" t="n">
        <v>-0.007646611860777231</v>
      </c>
      <c r="S1022" s="20950" t="n">
        <v>-0.03715478266589922</v>
      </c>
      <c r="T1022" s="22038" t="n">
        <v>0.04083364870946768</v>
      </c>
      <c r="U1022" s="23126" t="n">
        <v>-0.9099060172226178</v>
      </c>
      <c r="V1022" s="24214" t="n">
        <v>-0.03832291389601805</v>
      </c>
      <c r="W1022" s="25300" t="n">
        <v>0.041506786098413455</v>
      </c>
      <c r="X1022" t="n" s="26386">
        <v>-0.923292731100732</v>
      </c>
      <c r="Y1022" t="n" s="27535">
        <v>0.622629297362595</v>
      </c>
      <c r="Z1022" t="n" s="28686">
        <v>0.4841997137981926</v>
      </c>
      <c r="AA1022" t="n" s="29897">
        <v>0.0</v>
      </c>
      <c r="AB1022" t="n" s="31110">
        <v>0.0</v>
      </c>
      <c r="AC1022" t="n" s="32323">
        <v>0.052265751542187724</v>
      </c>
      <c r="AD1022" t="n" s="32798">
        <v>0.32280508498819</v>
      </c>
      <c r="AE1022" t="n" s="33273">
        <v>0.045382606106660006</v>
      </c>
      <c r="AF1022" t="n" s="33748">
        <v>0.04748881514467201</v>
      </c>
      <c r="AG1022" t="n" s="34223">
        <v>0.10322440998703301</v>
      </c>
      <c r="AH1022" t="n" s="34698">
        <v>0.0</v>
      </c>
      <c r="AI1022" t="n" s="35173">
        <v>0.0187343936214</v>
      </c>
      <c r="AJ1022" t="n" s="35648">
        <v>0.404358700097459</v>
      </c>
      <c r="AK1022" t="n" s="36123">
        <v>-0.011315078244917998</v>
      </c>
      <c r="AL1022" t="n" s="36598">
        <v>-0.006832602000622</v>
      </c>
      <c r="AM1022" t="n" s="37073">
        <v>0.03259355527923</v>
      </c>
      <c r="AN1022" t="n" s="37548">
        <v>-0.430751822223186</v>
      </c>
      <c r="AO1022" t="n" s="38023">
        <v>1.1988812072568518</v>
      </c>
      <c r="AP1022" t="n" s="38498">
        <v>-0.6731931445009339</v>
      </c>
      <c r="AQ1022" t="n" s="38973">
        <v>0.5256880627559178</v>
      </c>
      <c r="AR1022" t="n" s="39448">
        <v>1.8720743517577856</v>
      </c>
      <c r="AS1022" t="n" s="40041">
        <v>0.0018172455709330282</v>
      </c>
      <c r="AT1022" t="n" s="40634">
        <v>3.4767118433427145E-4</v>
      </c>
      <c r="AU1022" t="n" s="41227">
        <v>0.0014943395715443417</v>
      </c>
      <c r="AV1022" t="n" s="41820">
        <v>5.25209438142586E-4</v>
      </c>
      <c r="AW1022" t="n" s="42413">
        <v>7.739364753314266E-6</v>
      </c>
      <c r="AX1022" t="n" s="43006">
        <v>2.3132714643134993E-4</v>
      </c>
      <c r="AY1022" t="n" s="43599">
        <v>1.3711522755596827E-5</v>
      </c>
      <c r="AZ1022" t="n" s="44192">
        <v>0.003374432934145125</v>
      </c>
      <c r="BA1022" t="n" s="44785">
        <v>-0.001427897745952829</v>
      </c>
      <c r="BB1022" t="n" s="45378">
        <v>1.422768663439302E-4</v>
      </c>
      <c r="BC1022" t="n" s="45971">
        <v>-9.039331044716253E-6</v>
      </c>
      <c r="BD1022" t="n" s="46564">
        <v>6.325806488857108E-4</v>
      </c>
      <c r="BE1022" t="n" s="47157">
        <v>-8.761940339428737E-4</v>
      </c>
      <c r="BF1022" t="n" s="47750">
        <v>0.0020311512257497446</v>
      </c>
      <c r="BG1022" t="n" s="48343">
        <v>8.878968596844899E-4</v>
      </c>
      <c r="BH1022" t="n" s="48936">
        <v>2.578229875286545E-4</v>
      </c>
      <c r="BI1022" t="n" s="49529">
        <v>0.003583758834480273</v>
      </c>
      <c r="BJ1022" t="s" s="50004">
        <v>2559</v>
      </c>
      <c r="BK1022" t="s" s="50479">
        <v>2565</v>
      </c>
      <c r="BL1022" t="n" s="50954">
        <v>0.11182451993227005</v>
      </c>
      <c r="BM1022" t="s" s="51429">
        <v>2585</v>
      </c>
      <c r="BN1022" t="s" s="51904">
        <v>2565</v>
      </c>
      <c r="BO1022" t="n" s="52379">
        <v>-0.029303405433893204</v>
      </c>
    </row>
    <row r="1023" spans="1:23" x14ac:dyDescent="0.25">
      <c r="A1023" s="116" t="str">
        <f>IF(ISBLANK(TBL_DATA[[#This Row],[Row.names]]), "",   DATE(YEAR(TBL_DATA[[#This Row],[Row.names]]), MONTH(TBL_DATA[[#This Row],[Row.names]]), DAY(TBL_DATA[[#This Row],[Row.names]])))</f>
        <v/>
      </c>
      <c r="B1023" s="1207" t="s">
        <v>1150</v>
      </c>
      <c r="C1023" s="2420" t="s">
        <v>2363</v>
      </c>
      <c r="D1023" s="3633" t="n">
        <v>0.001972334646116225</v>
      </c>
      <c r="E1023" s="4846" t="n">
        <v>0.21744319194621564</v>
      </c>
      <c r="F1023" s="5997" t="n">
        <v>-0.0167444844493414</v>
      </c>
      <c r="G1023" s="7148" t="n">
        <v>0.2911526403028384</v>
      </c>
      <c r="H1023" s="8299" t="n">
        <v>0.3622735721587493</v>
      </c>
      <c r="I1023" s="9450" t="n">
        <v>0.0026307322724970186</v>
      </c>
      <c r="J1023" s="10601" t="n">
        <v>0.004093210071203446</v>
      </c>
      <c r="K1023" s="11750" t="n">
        <v>0.3943156803083754</v>
      </c>
      <c r="L1023" s="12899" t="n">
        <v>0.22569934741368722</v>
      </c>
      <c r="M1023" s="14048" t="n">
        <v>0.0028987733353380975</v>
      </c>
      <c r="N1023" s="15197" t="n">
        <v>0.05229494559407451</v>
      </c>
      <c r="O1023" s="16348" t="n">
        <v>0.037786770818787105</v>
      </c>
      <c r="P1023" s="17561" t="n">
        <v>-0.02125663021856461</v>
      </c>
      <c r="Q1023" s="18712" t="n">
        <v>-0.00875620001133314</v>
      </c>
      <c r="R1023" s="19863" t="n">
        <v>-0.007648777225264214</v>
      </c>
      <c r="S1023" s="20951" t="n">
        <v>-0.02380962839076206</v>
      </c>
      <c r="T1023" s="22039" t="n">
        <v>0.040907113455690036</v>
      </c>
      <c r="U1023" s="23127" t="n">
        <v>-0.5820412730062777</v>
      </c>
      <c r="V1023" s="24215" t="n">
        <v>-0.027240908206284553</v>
      </c>
      <c r="W1023" s="25301" t="n">
        <v>0.0416468368702217</v>
      </c>
      <c r="X1023" t="n" s="26387">
        <v>-0.6540930897386431</v>
      </c>
      <c r="Y1023" t="n" s="27536">
        <v>0.601891661479663</v>
      </c>
      <c r="Z1023" t="n" s="28687">
        <v>0.4750782539894741</v>
      </c>
      <c r="AA1023" t="n" s="29898">
        <v>0.0</v>
      </c>
      <c r="AB1023" t="n" s="31111">
        <v>0.0</v>
      </c>
      <c r="AC1023" t="n" s="32324">
        <v>0.053021656422428315</v>
      </c>
      <c r="AD1023" t="n" s="32799">
        <v>0.3181146852244461</v>
      </c>
      <c r="AE1023" t="n" s="33274">
        <v>0.045961200008334</v>
      </c>
      <c r="AF1023" t="n" s="33749">
        <v>0.035162325736325</v>
      </c>
      <c r="AG1023" t="n" s="34224">
        <v>0.105527990289105</v>
      </c>
      <c r="AH1023" t="n" s="34699">
        <v>0.0</v>
      </c>
      <c r="AI1023" t="n" s="35174">
        <v>0.023152187872659</v>
      </c>
      <c r="AJ1023" t="n" s="35649">
        <v>0.403576771285272</v>
      </c>
      <c r="AK1023" t="n" s="36124">
        <v>-0.011830883913512003</v>
      </c>
      <c r="AL1023" t="n" s="36599">
        <v>-0.0068410796207830004</v>
      </c>
      <c r="AM1023" t="n" s="37074">
        <v>0.032518803286432994</v>
      </c>
      <c r="AN1023" t="n" s="37549">
        <v>-0.43247281456125297</v>
      </c>
      <c r="AO1023" t="n" s="38024">
        <v>1.2463298469217772</v>
      </c>
      <c r="AP1023" t="n" s="38499">
        <v>-0.7334606613147511</v>
      </c>
      <c r="AQ1023" t="n" s="38974">
        <v>0.5128691856070261</v>
      </c>
      <c r="AR1023" t="n" s="39449">
        <v>1.9797905082365284</v>
      </c>
      <c r="AS1023" t="n" s="40042">
        <v>0.0014785885656784126</v>
      </c>
      <c r="AT1023" t="n" s="40635">
        <v>3.0096194576257696E-4</v>
      </c>
      <c r="AU1023" t="n" s="41228">
        <v>0.002970797152771706</v>
      </c>
      <c r="AV1023" t="n" s="41821">
        <v>4.2387714513891106E-4</v>
      </c>
      <c r="AW1023" t="n" s="42414">
        <v>5.326148189862877E-6</v>
      </c>
      <c r="AX1023" t="n" s="43007">
        <v>1.4238112416792265E-4</v>
      </c>
      <c r="AY1023" t="n" s="43600">
        <v>-4.6134564387390774E-5</v>
      </c>
      <c r="AZ1023" t="n" s="44193">
        <v>0.00300443130053547</v>
      </c>
      <c r="BA1023" t="n" s="44786">
        <v>-9.665558557079478E-4</v>
      </c>
      <c r="BB1023" t="n" s="45379">
        <v>1.2468351189620232E-4</v>
      </c>
      <c r="BC1023" t="n" s="45972">
        <v>-1.2455486206347824E-5</v>
      </c>
      <c r="BD1023" t="n" s="46565">
        <v>5.733055901159159E-4</v>
      </c>
      <c r="BE1023" t="n" s="47158">
        <v>-5.565969425488976E-4</v>
      </c>
      <c r="BF1023" t="n" s="47751">
        <v>0.0030262821531448782</v>
      </c>
      <c r="BG1023" t="n" s="48344">
        <v>6.271036402162989E-4</v>
      </c>
      <c r="BH1023" t="n" s="48937">
        <v>2.561791338141887E-4</v>
      </c>
      <c r="BI1023" t="n" s="49530">
        <v>0.0034996274130969945</v>
      </c>
      <c r="BJ1023" t="s" s="50005">
        <v>2559</v>
      </c>
      <c r="BK1023" t="s" s="50480">
        <v>2565</v>
      </c>
      <c r="BL1023" t="n" s="50955">
        <v>0.11259711533784866</v>
      </c>
      <c r="BM1023" t="s" s="51430">
        <v>2585</v>
      </c>
      <c r="BN1023" t="s" s="51905">
        <v>2565</v>
      </c>
      <c r="BO1023" t="n" s="52380">
        <v>-0.029501257464289665</v>
      </c>
    </row>
    <row r="1024" spans="1:23" x14ac:dyDescent="0.25">
      <c r="A1024" s="116" t="str">
        <f>IF(ISBLANK(TBL_DATA[[#This Row],[Row.names]]), "",   DATE(YEAR(TBL_DATA[[#This Row],[Row.names]]), MONTH(TBL_DATA[[#This Row],[Row.names]]), DAY(TBL_DATA[[#This Row],[Row.names]])))</f>
        <v/>
      </c>
      <c r="B1024" s="1208" t="s">
        <v>1151</v>
      </c>
      <c r="C1024" s="2421" t="s">
        <v>2364</v>
      </c>
      <c r="D1024" s="3634" t="n">
        <v>-0.005242940144708579</v>
      </c>
      <c r="E1024" s="4847" t="n">
        <v>0.21106021016125864</v>
      </c>
      <c r="F1024" s="5998" t="n">
        <v>-0.032426787020828574</v>
      </c>
      <c r="G1024" s="7149" t="n">
        <v>0.29676003965805214</v>
      </c>
      <c r="H1024" s="8300" t="n">
        <v>0.3469343022879616</v>
      </c>
      <c r="I1024" s="9451" t="n">
        <v>0.0026868398562655865</v>
      </c>
      <c r="J1024" s="10602" t="n">
        <v>-0.016145630034342773</v>
      </c>
      <c r="K1024" s="11751" t="n">
        <v>0.39787278726954106</v>
      </c>
      <c r="L1024" s="12900" t="n">
        <v>0.21605851625115988</v>
      </c>
      <c r="M1024" s="14049" t="n">
        <v>0.002943778768614827</v>
      </c>
      <c r="N1024" s="15198" t="n">
        <v>0.05277929876639072</v>
      </c>
      <c r="O1024" s="16349" t="n">
        <v>0.039214713238216195</v>
      </c>
      <c r="P1024" s="17562" t="n">
        <v>-0.02638812312335903</v>
      </c>
      <c r="Q1024" s="18713" t="n">
        <v>-0.008977127362361803</v>
      </c>
      <c r="R1024" s="19864" t="n">
        <v>-0.007859447681798882</v>
      </c>
      <c r="S1024" s="20952" t="n">
        <v>-0.03649882810038896</v>
      </c>
      <c r="T1024" s="22040" t="n">
        <v>0.04131574728486752</v>
      </c>
      <c r="U1024" s="23128" t="n">
        <v>-0.8834120280757254</v>
      </c>
      <c r="V1024" s="24216" t="n">
        <v>-0.03903048621442984</v>
      </c>
      <c r="W1024" s="25302" t="n">
        <v>0.04195418936777645</v>
      </c>
      <c r="X1024" t="n" s="26388">
        <v>-0.9303120094225391</v>
      </c>
      <c r="Y1024" t="n" s="27537">
        <v>0.5890112921565779</v>
      </c>
      <c r="Z1024" t="n" s="28688">
        <v>0.4648209507446495</v>
      </c>
      <c r="AA1024" t="n" s="29899">
        <v>0.0</v>
      </c>
      <c r="AB1024" t="n" s="31112">
        <v>0.0</v>
      </c>
      <c r="AC1024" t="n" s="32325">
        <v>0.05145967645477997</v>
      </c>
      <c r="AD1024" t="n" s="32800">
        <v>0.32069101833774794</v>
      </c>
      <c r="AE1024" t="n" s="33275">
        <v>0.044982414951715</v>
      </c>
      <c r="AF1024" t="n" s="33750">
        <v>0.042931501548055</v>
      </c>
      <c r="AG1024" t="n" s="34225">
        <v>0.10346757931214</v>
      </c>
      <c r="AH1024" t="n" s="34700">
        <v>0.0</v>
      </c>
      <c r="AI1024" t="n" s="35175">
        <v>0.02259142499405</v>
      </c>
      <c r="AJ1024" t="n" s="35650">
        <v>0.403621850733312</v>
      </c>
      <c r="AK1024" t="n" s="36125">
        <v>-0.011561433971584</v>
      </c>
      <c r="AL1024" t="n" s="36600">
        <v>-0.006983165088452</v>
      </c>
      <c r="AM1024" t="n" s="37075">
        <v>0.022403916064934998</v>
      </c>
      <c r="AN1024" t="n" s="37550">
        <v>-0.43937413269435294</v>
      </c>
      <c r="AO1024" t="n" s="38025">
        <v>1.2620091025409792</v>
      </c>
      <c r="AP1024" t="n" s="38500">
        <v>-0.7592381283534131</v>
      </c>
      <c r="AQ1024" t="n" s="38975">
        <v>0.5027709741875661</v>
      </c>
      <c r="AR1024" t="n" s="39450">
        <v>2.0212472308943923</v>
      </c>
      <c r="AS1024" t="n" s="40043">
        <v>0.0016126918708048582</v>
      </c>
      <c r="AT1024" t="n" s="40636">
        <v>2.753123837788665E-4</v>
      </c>
      <c r="AU1024" t="n" s="41229">
        <v>0.0029657118226170793</v>
      </c>
      <c r="AV1024" t="n" s="41822">
        <v>3.562465250694013E-4</v>
      </c>
      <c r="AW1024" t="n" s="42415">
        <v>4.8051511406590894E-6</v>
      </c>
      <c r="AX1024" t="n" s="43008">
        <v>1.4348857786161635E-4</v>
      </c>
      <c r="AY1024" t="n" s="43601">
        <v>-3.838182816039144E-5</v>
      </c>
      <c r="AZ1024" t="n" s="44194">
        <v>0.0028693814573615586</v>
      </c>
      <c r="BA1024" t="n" s="44787">
        <v>-0.0010140313455936024</v>
      </c>
      <c r="BB1024" t="n" s="45380">
        <v>1.2927370510793824E-4</v>
      </c>
      <c r="BC1024" t="n" s="45973">
        <v>-2.3179739059099916E-5</v>
      </c>
      <c r="BD1024" t="n" s="46566">
        <v>6.096262937998855E-4</v>
      </c>
      <c r="BE1024" t="n" s="47159">
        <v>-6.302715101654377E-4</v>
      </c>
      <c r="BF1024" t="n" s="47752">
        <v>0.002992137605459409</v>
      </c>
      <c r="BG1024" t="n" s="48345">
        <v>6.878521327981369E-4</v>
      </c>
      <c r="BH1024" t="n" s="48938">
        <v>2.6736535376869125E-4</v>
      </c>
      <c r="BI1024" t="n" s="49531">
        <v>0.003354608705268199</v>
      </c>
      <c r="BJ1024" t="s" s="50006">
        <v>2559</v>
      </c>
      <c r="BK1024" t="s" s="50481">
        <v>2565</v>
      </c>
      <c r="BL1024" t="n" s="50956">
        <v>0.1117323637008667</v>
      </c>
      <c r="BM1024" t="s" s="51431">
        <v>2585</v>
      </c>
      <c r="BN1024" t="s" s="51906">
        <v>2565</v>
      </c>
      <c r="BO1024" t="n" s="52381">
        <v>-0.029515551403164864</v>
      </c>
    </row>
    <row r="1025" spans="1:23" x14ac:dyDescent="0.25">
      <c r="A1025" s="116" t="str">
        <f>IF(ISBLANK(TBL_DATA[[#This Row],[Row.names]]), "",   DATE(YEAR(TBL_DATA[[#This Row],[Row.names]]), MONTH(TBL_DATA[[#This Row],[Row.names]]), DAY(TBL_DATA[[#This Row],[Row.names]])))</f>
        <v/>
      </c>
      <c r="B1025" s="1209" t="s">
        <v>1152</v>
      </c>
      <c r="C1025" s="2422" t="s">
        <v>2365</v>
      </c>
      <c r="D1025" s="3635" t="n">
        <v>0.002247696613950237</v>
      </c>
      <c r="E1025" s="4848" t="n">
        <v>0.21378230609492777</v>
      </c>
      <c r="F1025" s="5999" t="n">
        <v>-0.04883251862599014</v>
      </c>
      <c r="G1025" s="7150" t="n">
        <v>0.295358922620375</v>
      </c>
      <c r="H1025" s="8301" t="n">
        <v>0.3598025025884155</v>
      </c>
      <c r="I1025" s="9452" t="n">
        <v>0.0026675731621687315</v>
      </c>
      <c r="J1025" s="10603" t="n">
        <v>-0.022056368411443428</v>
      </c>
      <c r="K1025" s="11752" t="n">
        <v>0.39418212352625714</v>
      </c>
      <c r="L1025" s="12901" t="n">
        <v>0.2218841678629137</v>
      </c>
      <c r="M1025" s="14050" t="n">
        <v>0.0029409082747460596</v>
      </c>
      <c r="N1025" s="15199" t="n">
        <v>0.05292484853194221</v>
      </c>
      <c r="O1025" s="16350" t="n">
        <v>0.039214713238216195</v>
      </c>
      <c r="P1025" s="17563" t="n">
        <v>-0.024199739004401866</v>
      </c>
      <c r="Q1025" s="18714" t="n">
        <v>-0.008985869394032852</v>
      </c>
      <c r="R1025" s="19865" t="n">
        <v>-0.00786510748200286</v>
      </c>
      <c r="S1025" s="20953" t="n">
        <v>-0.03554644950436292</v>
      </c>
      <c r="T1025" s="22041" t="n">
        <v>0.04130294277940427</v>
      </c>
      <c r="U1025" s="23129" t="n">
        <v>-0.8606275270557276</v>
      </c>
      <c r="V1025" s="24217" t="n">
        <v>-0.038916155166292654</v>
      </c>
      <c r="W1025" s="25303" t="n">
        <v>0.04195399172596022</v>
      </c>
      <c r="X1025" t="n" s="26389">
        <v>-0.9275912390050881</v>
      </c>
      <c r="Y1025" t="n" s="27538">
        <v>0.5998353962450161</v>
      </c>
      <c r="Z1025" t="n" s="28689">
        <v>0.47104582352772617</v>
      </c>
      <c r="AA1025" t="n" s="29900">
        <v>0.0</v>
      </c>
      <c r="AB1025" t="n" s="31113">
        <v>0.0</v>
      </c>
      <c r="AC1025" t="n" s="32326">
        <v>0.05512277649812625</v>
      </c>
      <c r="AD1025" t="n" s="32801">
        <v>0.3187918745273621</v>
      </c>
      <c r="AE1025" t="n" s="33276">
        <v>0.044814471833990004</v>
      </c>
      <c r="AF1025" t="n" s="33751">
        <v>0.047076217744200004</v>
      </c>
      <c r="AG1025" t="n" s="34226">
        <v>0.10340269791652901</v>
      </c>
      <c r="AH1025" t="n" s="34701">
        <v>0.0</v>
      </c>
      <c r="AI1025" t="n" s="35176">
        <v>0.020068933871877</v>
      </c>
      <c r="AJ1025" t="n" s="35651">
        <v>0.39841170134439696</v>
      </c>
      <c r="AK1025" t="n" s="36126">
        <v>-0.012630587843857004</v>
      </c>
      <c r="AL1025" t="n" s="36601">
        <v>-0.007286708535545</v>
      </c>
      <c r="AM1025" t="n" s="37076">
        <v>0.022788799833966998</v>
      </c>
      <c r="AN1025" t="n" s="37551">
        <v>-0.41628013647889794</v>
      </c>
      <c r="AO1025" t="n" s="38026">
        <v>1.2689824304312622</v>
      </c>
      <c r="AP1025" t="n" s="38501">
        <v>-0.7498251662172399</v>
      </c>
      <c r="AQ1025" t="n" s="38976">
        <v>0.5191572642140223</v>
      </c>
      <c r="AR1025" t="n" s="39451">
        <v>2.018807596648502</v>
      </c>
      <c r="AS1025" t="n" s="40044">
        <v>0.0015423923473769977</v>
      </c>
      <c r="AT1025" t="n" s="40637">
        <v>2.8697408030925876E-4</v>
      </c>
      <c r="AU1025" t="n" s="41230">
        <v>0.0028412580438633484</v>
      </c>
      <c r="AV1025" t="n" s="41823">
        <v>3.576338152387222E-4</v>
      </c>
      <c r="AW1025" t="n" s="42416">
        <v>4.487688750754384E-6</v>
      </c>
      <c r="AX1025" t="n" s="43009">
        <v>1.424380103072612E-4</v>
      </c>
      <c r="AY1025" t="n" s="43602">
        <v>-2.453787353153592E-5</v>
      </c>
      <c r="AZ1025" t="n" s="44195">
        <v>0.002818602856035589</v>
      </c>
      <c r="BA1025" t="n" s="44788">
        <v>-9.984037120051737E-4</v>
      </c>
      <c r="BB1025" t="n" s="45381">
        <v>1.3243515175998547E-4</v>
      </c>
      <c r="BC1025" t="n" s="45974">
        <v>-2.2266632203998716E-5</v>
      </c>
      <c r="BD1025" t="n" s="46567">
        <v>5.661272998358673E-4</v>
      </c>
      <c r="BE1025" t="n" s="47160">
        <v>-6.218459806056984E-4</v>
      </c>
      <c r="BF1025" t="n" s="47753">
        <v>0.002889352303547629</v>
      </c>
      <c r="BG1025" t="n" s="48346">
        <v>6.47504098037238E-4</v>
      </c>
      <c r="BH1025" t="n" s="48939">
        <v>2.7322829967061805E-4</v>
      </c>
      <c r="BI1025" t="n" s="49532">
        <v>0.003326647755415556</v>
      </c>
      <c r="BJ1025" t="s" s="50007">
        <v>2559</v>
      </c>
      <c r="BK1025" t="s" s="50482">
        <v>2565</v>
      </c>
      <c r="BL1025" t="n" s="50957">
        <v>0.1128683090209961</v>
      </c>
      <c r="BM1025" t="s" s="51432">
        <v>2585</v>
      </c>
      <c r="BN1025" t="s" s="51907">
        <v>2565</v>
      </c>
      <c r="BO1025" t="n" s="52382">
        <v>-0.029848014935851097</v>
      </c>
    </row>
    <row r="1026" spans="1:23" x14ac:dyDescent="0.25">
      <c r="A1026" s="116" t="str">
        <f>IF(ISBLANK(TBL_DATA[[#This Row],[Row.names]]), "",   DATE(YEAR(TBL_DATA[[#This Row],[Row.names]]), MONTH(TBL_DATA[[#This Row],[Row.names]]), DAY(TBL_DATA[[#This Row],[Row.names]])))</f>
        <v/>
      </c>
      <c r="B1026" s="1210" t="s">
        <v>1153</v>
      </c>
      <c r="C1026" s="2423" t="s">
        <v>2366</v>
      </c>
      <c r="D1026" s="3636" t="n">
        <v>8.554511652329304E-4</v>
      </c>
      <c r="E1026" s="4849" t="n">
        <v>0.21482063758301595</v>
      </c>
      <c r="F1026" s="6000" t="n">
        <v>-0.039121192619751666</v>
      </c>
      <c r="G1026" s="7151" t="n">
        <v>0.2843714588006537</v>
      </c>
      <c r="H1026" s="8302" t="n">
        <v>0.3424780190031045</v>
      </c>
      <c r="I1026" s="9453" t="n">
        <v>0.0027051745055892184</v>
      </c>
      <c r="J1026" s="10604" t="n">
        <v>-0.02000730997067801</v>
      </c>
      <c r="K1026" s="11753" t="n">
        <v>0.3928439738520186</v>
      </c>
      <c r="L1026" s="12902" t="n">
        <v>0.21975337397582653</v>
      </c>
      <c r="M1026" s="14051" t="n">
        <v>0.002946836887533336</v>
      </c>
      <c r="N1026" s="15200" t="n">
        <v>0.05295907833109043</v>
      </c>
      <c r="O1026" s="16351" t="n">
        <v>0.039214713238216195</v>
      </c>
      <c r="P1026" s="17564" t="n">
        <v>-0.02336498953409838</v>
      </c>
      <c r="Q1026" s="18715" t="n">
        <v>-0.008981537270330865</v>
      </c>
      <c r="R1026" s="19866" t="n">
        <v>-0.007860050491698398</v>
      </c>
      <c r="S1026" s="20954" t="n">
        <v>-0.029107173027501876</v>
      </c>
      <c r="T1026" s="22042" t="n">
        <v>0.04151538893966819</v>
      </c>
      <c r="U1026" s="23130" t="n">
        <v>-0.7011176763826439</v>
      </c>
      <c r="V1026" s="24218" t="n">
        <v>-0.034548794883108025</v>
      </c>
      <c r="W1026" s="25304" t="n">
        <v>0.042085087927270434</v>
      </c>
      <c r="X1026" t="n" s="26390">
        <v>-0.820927235385933</v>
      </c>
      <c r="Y1026" t="n" s="27539">
        <v>0.5852162156016394</v>
      </c>
      <c r="Z1026" t="n" s="28690">
        <v>0.4687785980351775</v>
      </c>
      <c r="AA1026" t="n" s="29901">
        <v>0.0</v>
      </c>
      <c r="AB1026" t="n" s="31114">
        <v>0.0</v>
      </c>
      <c r="AC1026" t="n" s="32327">
        <v>0.053647903785030156</v>
      </c>
      <c r="AD1026" t="n" s="32802">
        <v>0.31815012904311296</v>
      </c>
      <c r="AE1026" t="n" s="33277">
        <v>0.044978899394197</v>
      </c>
      <c r="AF1026" t="n" s="33752">
        <v>0.04277519833206999</v>
      </c>
      <c r="AG1026" t="n" s="34227">
        <v>0.104444731103326</v>
      </c>
      <c r="AH1026" t="n" s="34702">
        <v>0.0</v>
      </c>
      <c r="AI1026" t="n" s="35177">
        <v>0.020913483838839</v>
      </c>
      <c r="AJ1026" t="n" s="35652">
        <v>0.38372180489308316</v>
      </c>
      <c r="AK1026" t="n" s="36127">
        <v>-0.013670480366791003</v>
      </c>
      <c r="AL1026" t="n" s="36602">
        <v>-0.006347684007848</v>
      </c>
      <c r="AM1026" t="n" s="37077">
        <v>0.022541680618279998</v>
      </c>
      <c r="AN1026" t="n" s="37552">
        <v>-0.386736278727104</v>
      </c>
      <c r="AO1026" t="n" s="38027">
        <v>1.266128155526677</v>
      </c>
      <c r="AP1026" t="n" s="38502">
        <v>-0.735356671405512</v>
      </c>
      <c r="AQ1026" t="n" s="38977">
        <v>0.530771484121165</v>
      </c>
      <c r="AR1026" t="n" s="39452">
        <v>2.001484826932189</v>
      </c>
      <c r="AS1026" t="n" s="40045">
        <v>0.0015541125244789352</v>
      </c>
      <c r="AT1026" t="n" s="40638">
        <v>2.760744104086955E-4</v>
      </c>
      <c r="AU1026" t="n" s="41231">
        <v>0.002766943467276198</v>
      </c>
      <c r="AV1026" t="n" s="41824">
        <v>3.469354889269329E-4</v>
      </c>
      <c r="AW1026" t="n" s="42417">
        <v>4.4718007097708746E-6</v>
      </c>
      <c r="AX1026" t="n" s="43010">
        <v>1.2917370984706378E-4</v>
      </c>
      <c r="AY1026" t="n" s="43603">
        <v>-1.9308277767715047E-5</v>
      </c>
      <c r="AZ1026" t="n" s="44196">
        <v>0.0027838967776324924</v>
      </c>
      <c r="BA1026" t="n" s="44789">
        <v>-0.0010741090716571157</v>
      </c>
      <c r="BB1026" t="n" s="45382">
        <v>1.3424560685601166E-4</v>
      </c>
      <c r="BC1026" t="n" s="45975">
        <v>-2.2828622065849314E-5</v>
      </c>
      <c r="BD1026" t="n" s="46568">
        <v>5.649598893170111E-4</v>
      </c>
      <c r="BE1026" t="n" s="47161">
        <v>-6.671876257721101E-4</v>
      </c>
      <c r="BF1026" t="n" s="47754">
        <v>0.002864701054608611</v>
      </c>
      <c r="BG1026" t="n" s="48347">
        <v>6.107953063762037E-4</v>
      </c>
      <c r="BH1026" t="n" s="48940">
        <v>2.3537283496686314E-4</v>
      </c>
      <c r="BI1026" t="n" s="49533">
        <v>0.0032709663551488415</v>
      </c>
      <c r="BJ1026" t="s" s="50008">
        <v>2559</v>
      </c>
      <c r="BK1026" t="s" s="50483">
        <v>2565</v>
      </c>
      <c r="BL1026" t="n" s="50958">
        <v>0.11051756143569946</v>
      </c>
      <c r="BM1026" t="s" s="51433">
        <v>2585</v>
      </c>
      <c r="BN1026" t="s" s="51908">
        <v>2565</v>
      </c>
      <c r="BO1026" t="n" s="52383">
        <v>-0.03007608838379383</v>
      </c>
    </row>
    <row r="1027" spans="1:23" x14ac:dyDescent="0.25">
      <c r="A1027" s="116" t="str">
        <f>IF(ISBLANK(TBL_DATA[[#This Row],[Row.names]]), "",   DATE(YEAR(TBL_DATA[[#This Row],[Row.names]]), MONTH(TBL_DATA[[#This Row],[Row.names]]), DAY(TBL_DATA[[#This Row],[Row.names]])))</f>
        <v/>
      </c>
      <c r="B1027" s="1211" t="s">
        <v>1154</v>
      </c>
      <c r="C1027" s="2424" t="s">
        <v>2367</v>
      </c>
      <c r="D1027" s="3637" t="n">
        <v>9.773842212825747E-4</v>
      </c>
      <c r="E1027" s="4850" t="n">
        <v>0.21600798410587796</v>
      </c>
      <c r="F1027" s="6001" t="n">
        <v>-0.03204860375046947</v>
      </c>
      <c r="G1027" s="7152" t="n">
        <v>0.2846574909966355</v>
      </c>
      <c r="H1027" s="8303" t="n">
        <v>0.34327683945913307</v>
      </c>
      <c r="I1027" s="9454" t="n">
        <v>0.0027037394602773394</v>
      </c>
      <c r="J1027" s="10605" t="n">
        <v>-0.003209549128265987</v>
      </c>
      <c r="K1027" s="11754" t="n">
        <v>0.38506780483939895</v>
      </c>
      <c r="L1027" s="12903" t="n">
        <v>0.2138826151076655</v>
      </c>
      <c r="M1027" s="14052" t="n">
        <v>0.002958130801045341</v>
      </c>
      <c r="N1027" s="15201" t="n">
        <v>0.05296316664651027</v>
      </c>
      <c r="O1027" s="16352" t="n">
        <v>0.039139242216137266</v>
      </c>
      <c r="P1027" s="17565" t="n">
        <v>-0.02241044188491692</v>
      </c>
      <c r="Q1027" s="18716" t="n">
        <v>-0.008947404487377578</v>
      </c>
      <c r="R1027" s="19867" t="n">
        <v>-0.007825831132621912</v>
      </c>
      <c r="S1027" s="20955" t="n">
        <v>-0.027897445769453633</v>
      </c>
      <c r="T1027" s="22043" t="n">
        <v>0.041531462075091105</v>
      </c>
      <c r="U1027" s="23131" t="n">
        <v>-0.6717183642370586</v>
      </c>
      <c r="V1027" s="24219" t="n">
        <v>-0.02862765489810093</v>
      </c>
      <c r="W1027" s="25305" t="n">
        <v>0.04226435644765933</v>
      </c>
      <c r="X1027" t="n" s="26391">
        <v>-0.6773474696947948</v>
      </c>
      <c r="Y1027" t="n" s="27540">
        <v>0.5858983183617555</v>
      </c>
      <c r="Z1027" t="n" s="28691">
        <v>0.4624744480592042</v>
      </c>
      <c r="AA1027" t="n" s="29902">
        <v>0.0</v>
      </c>
      <c r="AB1027" t="n" s="31115">
        <v>0.0</v>
      </c>
      <c r="AC1027" t="n" s="32328">
        <v>0.05153560242601732</v>
      </c>
      <c r="AD1027" t="n" s="32803">
        <v>0.31299801154636103</v>
      </c>
      <c r="AE1027" t="n" s="33278">
        <v>0.045431370769604</v>
      </c>
      <c r="AF1027" t="n" s="33753">
        <v>0.03593613892453299</v>
      </c>
      <c r="AG1027" t="n" s="34228">
        <v>0.10880518508220799</v>
      </c>
      <c r="AH1027" t="n" s="34703">
        <v>0.0</v>
      </c>
      <c r="AI1027" t="n" s="35178">
        <v>0.021312741068136</v>
      </c>
      <c r="AJ1027" t="n" s="35653">
        <v>0.3733165255538591</v>
      </c>
      <c r="AK1027" t="n" s="36128">
        <v>-0.016046190980930998</v>
      </c>
      <c r="AL1027" t="n" s="36603">
        <v>-0.007172955070602</v>
      </c>
      <c r="AM1027" t="n" s="37078">
        <v>0.022692684773594</v>
      </c>
      <c r="AN1027" t="n" s="37553">
        <v>-0.4179601846378001</v>
      </c>
      <c r="AO1027" t="n" s="38028">
        <v>1.2651719393010281</v>
      </c>
      <c r="AP1027" t="n" s="38503">
        <v>-0.7858586122720659</v>
      </c>
      <c r="AQ1027" t="n" s="38978">
        <v>0.47931332702896223</v>
      </c>
      <c r="AR1027" t="n" s="39453">
        <v>2.0510305515730938</v>
      </c>
      <c r="AS1027" t="n" s="40046">
        <v>0.0015434338600289839</v>
      </c>
      <c r="AT1027" t="n" s="40639">
        <v>2.657151923882966E-4</v>
      </c>
      <c r="AU1027" t="n" s="41232">
        <v>0.0026554525222203516</v>
      </c>
      <c r="AV1027" t="n" s="41825">
        <v>3.404837907113006E-4</v>
      </c>
      <c r="AW1027" t="n" s="42418">
        <v>4.029025652078422E-6</v>
      </c>
      <c r="AX1027" t="n" s="43011">
        <v>1.2101289235578326E-4</v>
      </c>
      <c r="AY1027" t="n" s="43604">
        <v>-4.4034682306163634E-6</v>
      </c>
      <c r="AZ1027" t="n" s="44197">
        <v>0.0028642173113644946</v>
      </c>
      <c r="BA1027" t="n" s="44790">
        <v>-0.0011713231766183815</v>
      </c>
      <c r="BB1027" t="n" s="45383">
        <v>1.4103090586677268E-4</v>
      </c>
      <c r="BC1027" t="n" s="45976">
        <v>-2.9805258314577035E-5</v>
      </c>
      <c r="BD1027" t="n" s="46569">
        <v>5.074134974529737E-4</v>
      </c>
      <c r="BE1027" t="n" s="47162">
        <v>-7.304310094192865E-4</v>
      </c>
      <c r="BF1027" t="n" s="47755">
        <v>0.002760912120074952</v>
      </c>
      <c r="BG1027" t="n" s="48348">
        <v>6.754521776645704E-4</v>
      </c>
      <c r="BH1027" t="n" s="48941">
        <v>2.0181521293375848E-4</v>
      </c>
      <c r="BI1027" t="n" s="49534">
        <v>0.003314681598717519</v>
      </c>
      <c r="BJ1027" t="s" s="50009">
        <v>2559</v>
      </c>
      <c r="BK1027" t="s" s="50484">
        <v>2565</v>
      </c>
      <c r="BL1027" t="n" s="50959">
        <v>0.11023429781198502</v>
      </c>
      <c r="BM1027" t="s" s="51434">
        <v>2585</v>
      </c>
      <c r="BN1027" t="s" s="51909">
        <v>2565</v>
      </c>
      <c r="BO1027" t="n" s="52384">
        <v>-0.030479397624731064</v>
      </c>
    </row>
    <row r="1028" spans="1:23" x14ac:dyDescent="0.25">
      <c r="A1028" s="116" t="str">
        <f>IF(ISBLANK(TBL_DATA[[#This Row],[Row.names]]), "",   DATE(YEAR(TBL_DATA[[#This Row],[Row.names]]), MONTH(TBL_DATA[[#This Row],[Row.names]]), DAY(TBL_DATA[[#This Row],[Row.names]])))</f>
        <v/>
      </c>
      <c r="B1028" s="1212" t="s">
        <v>1155</v>
      </c>
      <c r="C1028" s="2425" t="s">
        <v>2368</v>
      </c>
      <c r="D1028" s="3638" t="n">
        <v>-2.308339201478257E-5</v>
      </c>
      <c r="E1028" s="4851" t="n">
        <v>0.21597991451688792</v>
      </c>
      <c r="F1028" s="6002" t="n">
        <v>-0.041969852377586214</v>
      </c>
      <c r="G1028" s="7153" t="n">
        <v>0.27317874018802973</v>
      </c>
      <c r="H1028" s="8304" t="n">
        <v>0.3200021927738081</v>
      </c>
      <c r="I1028" s="9455" t="n">
        <v>0.002678189989904647</v>
      </c>
      <c r="J1028" s="10606" t="n">
        <v>-0.025554682444445476</v>
      </c>
      <c r="K1028" s="11755" t="n">
        <v>0.37429548624060005</v>
      </c>
      <c r="L1028" s="12904" t="n">
        <v>0.21258783554581076</v>
      </c>
      <c r="M1028" s="14053" t="n">
        <v>0.002881964893893632</v>
      </c>
      <c r="N1028" s="15202" t="n">
        <v>0.05155703063573748</v>
      </c>
      <c r="O1028" s="16353" t="n">
        <v>0.03913926944419644</v>
      </c>
      <c r="P1028" s="17566" t="n">
        <v>-0.022433007967916363</v>
      </c>
      <c r="Q1028" s="18717" t="n">
        <v>-0.008806309038926548</v>
      </c>
      <c r="R1028" s="19868" t="n">
        <v>-0.007714512693037648</v>
      </c>
      <c r="S1028" s="20956" t="n">
        <v>-0.024189992293022988</v>
      </c>
      <c r="T1028" s="22044" t="n">
        <v>0.04146983089242073</v>
      </c>
      <c r="U1028" s="23132" t="n">
        <v>-0.5833154313017489</v>
      </c>
      <c r="V1028" s="24220" t="n">
        <v>-0.026891516387583914</v>
      </c>
      <c r="W1028" s="25306" t="n">
        <v>0.04223716029144391</v>
      </c>
      <c r="X1028" t="n" s="26392">
        <v>-0.6366790807437732</v>
      </c>
      <c r="Y1028" t="n" s="27541">
        <v>0.5656873631024545</v>
      </c>
      <c r="Z1028" t="n" s="28692">
        <v>0.46107248404758533</v>
      </c>
      <c r="AA1028" t="n" s="29903">
        <v>0.0</v>
      </c>
      <c r="AB1028" t="n" s="31116">
        <v>0.0</v>
      </c>
      <c r="AC1028" t="n" s="32329">
        <v>0.04954718327336486</v>
      </c>
      <c r="AD1028" t="n" s="32804">
        <v>0.29277804363344695</v>
      </c>
      <c r="AE1028" t="n" s="33279">
        <v>0.046707191736249</v>
      </c>
      <c r="AF1028" t="n" s="33754">
        <v>0.040701298024425</v>
      </c>
      <c r="AG1028" t="n" s="34229">
        <v>0.10900620908555499</v>
      </c>
      <c r="AH1028" t="n" s="34704">
        <v>0.0</v>
      </c>
      <c r="AI1028" t="n" s="35179">
        <v>0.023443555332368998</v>
      </c>
      <c r="AJ1028" t="n" s="35654">
        <v>0.3711759308402559</v>
      </c>
      <c r="AK1028" t="n" s="36129">
        <v>-0.014895193311422</v>
      </c>
      <c r="AL1028" t="n" s="36604">
        <v>-0.007122057939212</v>
      </c>
      <c r="AM1028" t="n" s="37079">
        <v>0.022604374470169</v>
      </c>
      <c r="AN1028" t="n" s="37554">
        <v>-0.418122285661777</v>
      </c>
      <c r="AO1028" t="n" s="38029">
        <v>1.244748271861441</v>
      </c>
      <c r="AP1028" t="n" s="38504">
        <v>-0.7784712056513822</v>
      </c>
      <c r="AQ1028" t="n" s="38979">
        <v>0.46627706621005893</v>
      </c>
      <c r="AR1028" t="n" s="39454">
        <v>2.023219477512823</v>
      </c>
      <c r="AS1028" t="n" s="40047">
        <v>0.002119262398736539</v>
      </c>
      <c r="AT1028" t="n" s="40640">
        <v>2.616731028507934E-4</v>
      </c>
      <c r="AU1028" t="n" s="41233">
        <v>0.0021961514299109995</v>
      </c>
      <c r="AV1028" t="n" s="41826">
        <v>1.3648392051098714E-4</v>
      </c>
      <c r="AW1028" t="n" s="42419">
        <v>2.486595216091156E-6</v>
      </c>
      <c r="AX1028" t="n" s="43012">
        <v>8.123717711448034E-5</v>
      </c>
      <c r="AY1028" t="n" s="43605">
        <v>9.532510169876459E-5</v>
      </c>
      <c r="AZ1028" t="n" s="44198">
        <v>0.003131204947170458</v>
      </c>
      <c r="BA1028" t="n" s="44791">
        <v>-7.967927221519457E-4</v>
      </c>
      <c r="BB1028" t="n" s="45384">
        <v>1.5156947505785414E-4</v>
      </c>
      <c r="BC1028" t="n" s="45977">
        <v>2.940798167645171E-5</v>
      </c>
      <c r="BD1028" t="n" s="46570">
        <v>0.001060079724041548</v>
      </c>
      <c r="BE1028" t="n" s="47163">
        <v>-5.823988454671424E-4</v>
      </c>
      <c r="BF1028" t="n" s="47756">
        <v>0.0022626938592256183</v>
      </c>
      <c r="BG1028" t="n" s="48349">
        <v>7.102651796061667E-4</v>
      </c>
      <c r="BH1028" t="n" s="48942">
        <v>3.390816839863079E-4</v>
      </c>
      <c r="BI1028" t="n" s="49535">
        <v>0.0036182878063989745</v>
      </c>
      <c r="BJ1028" t="s" s="50010">
        <v>2559</v>
      </c>
      <c r="BK1028" t="s" s="50485">
        <v>2565</v>
      </c>
      <c r="BL1028" t="n" s="50960">
        <v>0.10997737944126129</v>
      </c>
      <c r="BM1028" t="s" s="51435">
        <v>2585</v>
      </c>
      <c r="BN1028" t="s" s="51910">
        <v>2565</v>
      </c>
      <c r="BO1028" t="n" s="52385">
        <v>-0.032425619661808014</v>
      </c>
    </row>
    <row r="1029" spans="1:23" x14ac:dyDescent="0.25">
      <c r="A1029" s="116" t="str">
        <f>IF(ISBLANK(TBL_DATA[[#This Row],[Row.names]]), "",   DATE(YEAR(TBL_DATA[[#This Row],[Row.names]]), MONTH(TBL_DATA[[#This Row],[Row.names]]), DAY(TBL_DATA[[#This Row],[Row.names]])))</f>
        <v/>
      </c>
      <c r="B1029" s="1213" t="s">
        <v>1156</v>
      </c>
      <c r="C1029" s="2426" t="s">
        <v>2369</v>
      </c>
      <c r="D1029" s="3639" t="n">
        <v>0.002853995720098511</v>
      </c>
      <c r="E1029" s="4852" t="n">
        <v>0.21945031598864495</v>
      </c>
      <c r="F1029" s="6003" t="n">
        <v>-0.018480735856774122</v>
      </c>
      <c r="G1029" s="7154" t="n">
        <v>0.2774526810957399</v>
      </c>
      <c r="H1029" s="8305" t="n">
        <v>0.33475398954476693</v>
      </c>
      <c r="I1029" s="9456" t="n">
        <v>0.0026377342394446075</v>
      </c>
      <c r="J1029" s="10607" t="n">
        <v>0.004875877149856711</v>
      </c>
      <c r="K1029" s="11756" t="n">
        <v>0.39309485712221776</v>
      </c>
      <c r="L1029" s="12905" t="n">
        <v>0.23514887325354458</v>
      </c>
      <c r="M1029" s="14054" t="n">
        <v>0.0028283187512736945</v>
      </c>
      <c r="N1029" s="15203" t="n">
        <v>0.051338144474340805</v>
      </c>
      <c r="O1029" s="16354" t="n">
        <v>0.038315848736703365</v>
      </c>
      <c r="P1029" s="17567" t="n">
        <v>-0.01964303595654715</v>
      </c>
      <c r="Q1029" s="18718" t="n">
        <v>-0.008661169033787046</v>
      </c>
      <c r="R1029" s="19869" t="n">
        <v>-0.007574007925968138</v>
      </c>
      <c r="S1029" s="20957" t="n">
        <v>-0.027559159956099366</v>
      </c>
      <c r="T1029" s="22045" t="n">
        <v>0.04121606821639179</v>
      </c>
      <c r="U1029" s="23133" t="n">
        <v>-0.6686508720678743</v>
      </c>
      <c r="V1029" s="24221" t="n">
        <v>-0.029540834000418847</v>
      </c>
      <c r="W1029" s="25307" t="n">
        <v>0.04202988421623272</v>
      </c>
      <c r="X1029" t="n" s="26393">
        <v>-0.7028530901593497</v>
      </c>
      <c r="Y1029" t="n" s="27542">
        <v>0.578579285443894</v>
      </c>
      <c r="Z1029" t="n" s="28693">
        <v>0.4849215124672699</v>
      </c>
      <c r="AA1029" t="n" s="29904">
        <v>0.0</v>
      </c>
      <c r="AB1029" t="n" s="31117">
        <v>0.0</v>
      </c>
      <c r="AC1029" t="n" s="32330">
        <v>0.04753681226545582</v>
      </c>
      <c r="AD1029" t="n" s="32805">
        <v>0.2927606694584729</v>
      </c>
      <c r="AE1029" t="n" s="33280">
        <v>0.047068688283744</v>
      </c>
      <c r="AF1029" t="n" s="33755">
        <v>0.033076752435629</v>
      </c>
      <c r="AG1029" t="n" s="34230">
        <v>0.11111520236945299</v>
      </c>
      <c r="AH1029" t="n" s="34705">
        <v>0.0</v>
      </c>
      <c r="AI1029" t="n" s="35180">
        <v>0.023585253552915998</v>
      </c>
      <c r="AJ1029" t="n" s="35655">
        <v>0.37675040568904905</v>
      </c>
      <c r="AK1029" t="n" s="36130">
        <v>-0.015792281506489998</v>
      </c>
      <c r="AL1029" t="n" s="36605">
        <v>-0.008592136632158</v>
      </c>
      <c r="AM1029" t="n" s="37080">
        <v>0.022824303731693</v>
      </c>
      <c r="AN1029" t="n" s="37555">
        <v>-0.430071987312714</v>
      </c>
      <c r="AO1029" t="n" s="38030">
        <v>1.2278428254498694</v>
      </c>
      <c r="AP1029" t="n" s="38505">
        <v>-0.775117955380275</v>
      </c>
      <c r="AQ1029" t="n" s="38980">
        <v>0.4527248700695945</v>
      </c>
      <c r="AR1029" t="n" s="39455">
        <v>2.0029607808301444</v>
      </c>
      <c r="AS1029" t="n" s="40048">
        <v>0.0019834947392970864</v>
      </c>
      <c r="AT1029" t="n" s="40641">
        <v>2.269646666710097E-4</v>
      </c>
      <c r="AU1029" t="n" s="41234">
        <v>0.002174059577358274</v>
      </c>
      <c r="AV1029" t="n" s="41827">
        <v>1.3566422924475715E-4</v>
      </c>
      <c r="AW1029" t="n" s="42420">
        <v>2.2146959371904906E-6</v>
      </c>
      <c r="AX1029" t="n" s="43013">
        <v>6.559583648122973E-5</v>
      </c>
      <c r="AY1029" t="n" s="43606">
        <v>7.880827246621925E-5</v>
      </c>
      <c r="AZ1029" t="n" s="44199">
        <v>0.0031683165921055087</v>
      </c>
      <c r="BA1029" t="n" s="44792">
        <v>-7.984214488057395E-4</v>
      </c>
      <c r="BB1029" t="n" s="45385">
        <v>1.5060057043468167E-4</v>
      </c>
      <c r="BC1029" t="n" s="45978">
        <v>2.5796558527938473E-5</v>
      </c>
      <c r="BD1029" t="n" s="46571">
        <v>9.663652449903916E-4</v>
      </c>
      <c r="BE1029" t="n" s="47164">
        <v>-5.716198425180386E-4</v>
      </c>
      <c r="BF1029" t="n" s="47757">
        <v>0.0022840061205546994</v>
      </c>
      <c r="BG1029" t="n" s="48350">
        <v>5.872237234161528E-4</v>
      </c>
      <c r="BH1029" t="n" s="48943">
        <v>2.869444372689263E-4</v>
      </c>
      <c r="BI1029" t="n" s="49536">
        <v>0.0036601746060060244</v>
      </c>
      <c r="BJ1029" t="s" s="50011">
        <v>2559</v>
      </c>
      <c r="BK1029" t="s" s="50486">
        <v>2565</v>
      </c>
      <c r="BL1029" t="n" s="50961">
        <v>0.11022626608610153</v>
      </c>
      <c r="BM1029" t="s" s="51436">
        <v>2585</v>
      </c>
      <c r="BN1029" t="s" s="51911">
        <v>2565</v>
      </c>
      <c r="BO1029" t="n" s="52386">
        <v>-0.03368162363767624</v>
      </c>
    </row>
    <row r="1030" spans="1:23" x14ac:dyDescent="0.25">
      <c r="A1030" s="116" t="str">
        <f>IF(ISBLANK(TBL_DATA[[#This Row],[Row.names]]), "",   DATE(YEAR(TBL_DATA[[#This Row],[Row.names]]), MONTH(TBL_DATA[[#This Row],[Row.names]]), DAY(TBL_DATA[[#This Row],[Row.names]])))</f>
        <v/>
      </c>
      <c r="B1030" s="1214" t="s">
        <v>1157</v>
      </c>
      <c r="C1030" s="2427" t="s">
        <v>2370</v>
      </c>
      <c r="D1030" s="3640" t="n">
        <v>-8.957495030112797E-5</v>
      </c>
      <c r="E1030" s="4853" t="n">
        <v>0.2193410837871954</v>
      </c>
      <c r="F1030" s="6004" t="n">
        <v>-0.04021072058620834</v>
      </c>
      <c r="G1030" s="7155" t="n">
        <v>0.26997344281987606</v>
      </c>
      <c r="H1030" s="8306" t="n">
        <v>0.3318656585619132</v>
      </c>
      <c r="I1030" s="9457" t="n">
        <v>0.002592524630943073</v>
      </c>
      <c r="J1030" s="10608" t="n">
        <v>-0.017519966127438003</v>
      </c>
      <c r="K1030" s="11757" t="n">
        <v>0.39279975199998524</v>
      </c>
      <c r="L1030" s="12906" t="n">
        <v>0.2448011510521981</v>
      </c>
      <c r="M1030" s="14055" t="n">
        <v>0.0027562693363000074</v>
      </c>
      <c r="N1030" s="15204" t="n">
        <v>0.05034904811090754</v>
      </c>
      <c r="O1030" s="16355" t="n">
        <v>0.038316267551796054</v>
      </c>
      <c r="P1030" s="17568" t="n">
        <v>-0.019730851382878778</v>
      </c>
      <c r="Q1030" s="18719" t="n">
        <v>-0.00857444389868416</v>
      </c>
      <c r="R1030" s="19870" t="n">
        <v>-0.007508228368646061</v>
      </c>
      <c r="S1030" s="20958" t="n">
        <v>-0.024413551978564763</v>
      </c>
      <c r="T1030" s="22046" t="n">
        <v>0.041064153168660675</v>
      </c>
      <c r="U1030" s="23134" t="n">
        <v>-0.5945222315505264</v>
      </c>
      <c r="V1030" s="24222" t="n">
        <v>-0.025626430369698916</v>
      </c>
      <c r="W1030" s="25308" t="n">
        <v>0.041884092866307725</v>
      </c>
      <c r="X1030" t="n" s="26394">
        <v>-0.6118415994228982</v>
      </c>
      <c r="Y1030" t="n" s="27543">
        <v>0.5760778233554154</v>
      </c>
      <c r="Z1030" t="n" s="28694">
        <v>0.4947738382859366</v>
      </c>
      <c r="AA1030" t="n" s="29905">
        <v>0.0</v>
      </c>
      <c r="AB1030" t="n" s="31118">
        <v>0.0</v>
      </c>
      <c r="AC1030" t="n" s="32331">
        <v>0.04710136210155482</v>
      </c>
      <c r="AD1030" t="n" s="32806">
        <v>0.27651790889038097</v>
      </c>
      <c r="AE1030" t="n" s="33281">
        <v>0.047399809340466004</v>
      </c>
      <c r="AF1030" t="n" s="33756">
        <v>0.031323231158115</v>
      </c>
      <c r="AG1030" t="n" s="34231">
        <v>0.10935386191700398</v>
      </c>
      <c r="AH1030" t="n" s="34706">
        <v>0.008347786284227</v>
      </c>
      <c r="AI1030" t="n" s="35181">
        <v>0.023500527369883</v>
      </c>
      <c r="AJ1030" t="n" s="35656">
        <v>0.34665247058735404</v>
      </c>
      <c r="AK1030" t="n" s="36131">
        <v>-0.015146940624948</v>
      </c>
      <c r="AL1030" t="n" s="36606">
        <v>-0.008967756170423</v>
      </c>
      <c r="AM1030" t="n" s="37081">
        <v>0.022809981804622</v>
      </c>
      <c r="AN1030" t="n" s="37556">
        <v>-0.402001900319694</v>
      </c>
      <c r="AO1030" t="n" s="38031">
        <v>1.1609775249501069</v>
      </c>
      <c r="AP1030" t="n" s="38506">
        <v>-0.7211885447131201</v>
      </c>
      <c r="AQ1030" t="n" s="38981">
        <v>0.43978898023698676</v>
      </c>
      <c r="AR1030" t="n" s="39456">
        <v>1.882166069663227</v>
      </c>
      <c r="AS1030" t="n" s="40049">
        <v>0.00201264856342857</v>
      </c>
      <c r="AT1030" t="n" s="40642">
        <v>2.166809685040749E-4</v>
      </c>
      <c r="AU1030" t="n" s="41235">
        <v>0.002396914546836696</v>
      </c>
      <c r="AV1030" t="n" s="41828">
        <v>4.360524932254498E-5</v>
      </c>
      <c r="AW1030" t="n" s="42421">
        <v>1.393892244213234E-6</v>
      </c>
      <c r="AX1030" t="n" s="43014">
        <v>6.64463925643382E-5</v>
      </c>
      <c r="AY1030" t="n" s="43607">
        <v>7.212281023934969E-5</v>
      </c>
      <c r="AZ1030" t="n" s="44200">
        <v>0.0030220637480804224</v>
      </c>
      <c r="BA1030" t="n" s="44793">
        <v>-6.328178877213957E-4</v>
      </c>
      <c r="BB1030" t="n" s="45386">
        <v>1.4141336172061948E-4</v>
      </c>
      <c r="BC1030" t="n" s="45979">
        <v>3.69436177296603E-5</v>
      </c>
      <c r="BD1030" t="n" s="46572">
        <v>9.714580557147057E-4</v>
      </c>
      <c r="BE1030" t="n" s="47165">
        <v>-4.3571827456075047E-4</v>
      </c>
      <c r="BF1030" t="n" s="47758">
        <v>0.00250346484999164</v>
      </c>
      <c r="BG1030" t="n" s="48351">
        <v>4.075284623616999E-4</v>
      </c>
      <c r="BH1030" t="n" s="48944">
        <v>2.668188622440254E-4</v>
      </c>
      <c r="BI1030" t="n" s="49537">
        <v>0.003663863307197773</v>
      </c>
      <c r="BJ1030" t="s" s="50012">
        <v>2559</v>
      </c>
      <c r="BK1030" t="s" s="50487">
        <v>2565</v>
      </c>
      <c r="BL1030" t="n" s="50962">
        <v>0.11041664332151413</v>
      </c>
      <c r="BM1030" t="s" s="51437">
        <v>2585</v>
      </c>
      <c r="BN1030" t="s" s="51912">
        <v>2565</v>
      </c>
      <c r="BO1030" t="n" s="52387">
        <v>-0.033358145505189896</v>
      </c>
    </row>
    <row r="1031" spans="1:23" x14ac:dyDescent="0.25">
      <c r="A1031" s="116" t="str">
        <f>IF(ISBLANK(TBL_DATA[[#This Row],[Row.names]]), "",   DATE(YEAR(TBL_DATA[[#This Row],[Row.names]]), MONTH(TBL_DATA[[#This Row],[Row.names]]), DAY(TBL_DATA[[#This Row],[Row.names]])))</f>
        <v/>
      </c>
      <c r="B1031" s="1215" t="s">
        <v>1158</v>
      </c>
      <c r="C1031" s="2428" t="s">
        <v>2371</v>
      </c>
      <c r="D1031" s="3641" t="n">
        <v>6.720324704513919E-4</v>
      </c>
      <c r="E1031" s="4854" t="n">
        <v>0.2201605205880559</v>
      </c>
      <c r="F1031" s="6005" t="n">
        <v>-0.029446229505373234</v>
      </c>
      <c r="G1031" s="7156" t="n">
        <v>0.26861666719380056</v>
      </c>
      <c r="H1031" s="8307" t="n">
        <v>0.3298388855089668</v>
      </c>
      <c r="I1031" s="9458" t="n">
        <v>0.002593745896314416</v>
      </c>
      <c r="J1031" s="10609" t="n">
        <v>-0.002424787411421492</v>
      </c>
      <c r="K1031" s="11758" t="n">
        <v>0.39392806835331584</v>
      </c>
      <c r="L1031" s="12907" t="n">
        <v>0.24672404499925643</v>
      </c>
      <c r="M1031" s="14056" t="n">
        <v>0.0027498871206596007</v>
      </c>
      <c r="N1031" s="15205" t="n">
        <v>0.05029653709295664</v>
      </c>
      <c r="O1031" s="16356" t="n">
        <v>0.0381843314709353</v>
      </c>
      <c r="P1031" s="17569" t="n">
        <v>-0.019072078685226312</v>
      </c>
      <c r="Q1031" s="18720" t="n">
        <v>-0.008529816638002338</v>
      </c>
      <c r="R1031" s="19871" t="n">
        <v>-0.0074647131064019085</v>
      </c>
      <c r="S1031" s="20959" t="n">
        <v>-0.02841462193182065</v>
      </c>
      <c r="T1031" s="22047" t="n">
        <v>0.04082982522746365</v>
      </c>
      <c r="U1031" s="23135" t="n">
        <v>-0.6959280813356977</v>
      </c>
      <c r="V1031" s="24223" t="n">
        <v>-0.02771914538083453</v>
      </c>
      <c r="W1031" s="25309" t="n">
        <v>0.041766142467836394</v>
      </c>
      <c r="X1031" t="n" s="26395">
        <v>-0.6636750186393372</v>
      </c>
      <c r="Y1031" t="n" s="27544">
        <v>0.5743160153686878</v>
      </c>
      <c r="Z1031" t="n" s="28695">
        <v>0.496713242222569</v>
      </c>
      <c r="AA1031" t="n" s="29906">
        <v>0.0</v>
      </c>
      <c r="AB1031" t="n" s="31119">
        <v>0.0</v>
      </c>
      <c r="AC1031" t="n" s="32332">
        <v>0.0451998079851333</v>
      </c>
      <c r="AD1031" t="n" s="32807">
        <v>0.273200466591518</v>
      </c>
      <c r="AE1031" t="n" s="33282">
        <v>0.047434226968757</v>
      </c>
      <c r="AF1031" t="n" s="33757">
        <v>0.019048351789022</v>
      </c>
      <c r="AG1031" t="n" s="34232">
        <v>0.110621899330804</v>
      </c>
      <c r="AH1031" t="n" s="34707">
        <v>0.015100155529663</v>
      </c>
      <c r="AI1031" t="n" s="35182">
        <v>0.025422588195287</v>
      </c>
      <c r="AJ1031" t="n" s="35657">
        <v>0.35266672479353006</v>
      </c>
      <c r="AK1031" t="n" s="36132">
        <v>-0.015355851742291999</v>
      </c>
      <c r="AL1031" t="n" s="36607">
        <v>-0.009055120365609</v>
      </c>
      <c r="AM1031" t="n" s="37082">
        <v>0.022849213152047</v>
      </c>
      <c r="AN1031" t="n" s="37557">
        <v>-0.39988883072649994</v>
      </c>
      <c r="AO1031" t="n" s="38032">
        <v>1.1789175966114218</v>
      </c>
      <c r="AP1031" t="n" s="38507">
        <v>-0.7368737730951951</v>
      </c>
      <c r="AQ1031" t="n" s="38982">
        <v>0.44204382351622673</v>
      </c>
      <c r="AR1031" t="n" s="39457">
        <v>1.915791369706617</v>
      </c>
      <c r="AS1031" t="n" s="40050">
        <v>0.0021078531537964745</v>
      </c>
      <c r="AT1031" t="n" s="40643">
        <v>2.2482144014074524E-4</v>
      </c>
      <c r="AU1031" t="n" s="41236">
        <v>0.0022807954331972432</v>
      </c>
      <c r="AV1031" t="n" s="41829">
        <v>3.0885486112942387E-5</v>
      </c>
      <c r="AW1031" t="n" s="42422">
        <v>4.270529878159501E-6</v>
      </c>
      <c r="AX1031" t="n" s="43015">
        <v>6.88465313513531E-5</v>
      </c>
      <c r="AY1031" t="n" s="43608">
        <v>6.801071854258064E-5</v>
      </c>
      <c r="AZ1031" t="n" s="44201">
        <v>0.0029089858472807592</v>
      </c>
      <c r="BA1031" t="n" s="44794">
        <v>-6.689719672202084E-4</v>
      </c>
      <c r="BB1031" t="n" s="45387">
        <v>1.3678009646130498E-4</v>
      </c>
      <c r="BC1031" t="n" s="45980">
        <v>3.109291398621844E-5</v>
      </c>
      <c r="BD1031" t="n" s="46573">
        <v>9.650615026573936E-4</v>
      </c>
      <c r="BE1031" t="n" s="47166">
        <v>-4.623524048762196E-4</v>
      </c>
      <c r="BF1031" t="n" s="47759">
        <v>0.002337877141519595</v>
      </c>
      <c r="BG1031" t="n" s="48352">
        <v>5.159128345642471E-4</v>
      </c>
      <c r="BH1031" t="n" s="48945">
        <v>2.6848519024394966E-4</v>
      </c>
      <c r="BI1031" t="n" s="49538">
        <v>0.0035683859194186075</v>
      </c>
      <c r="BJ1031" t="s" s="50013">
        <v>2559</v>
      </c>
      <c r="BK1031" t="s" s="50488">
        <v>2565</v>
      </c>
      <c r="BL1031" t="n" s="50963">
        <v>0.11057569086551666</v>
      </c>
      <c r="BM1031" t="s" s="51438">
        <v>2585</v>
      </c>
      <c r="BN1031" t="s" s="51913">
        <v>2565</v>
      </c>
      <c r="BO1031" t="n" s="52388">
        <v>-0.034006934612989426</v>
      </c>
    </row>
    <row r="1032" spans="1:23" x14ac:dyDescent="0.25">
      <c r="A1032" s="116" t="str">
        <f>IF(ISBLANK(TBL_DATA[[#This Row],[Row.names]]), "",   DATE(YEAR(TBL_DATA[[#This Row],[Row.names]]), MONTH(TBL_DATA[[#This Row],[Row.names]]), DAY(TBL_DATA[[#This Row],[Row.names]])))</f>
        <v/>
      </c>
      <c r="B1032" s="1216" t="s">
        <v>1159</v>
      </c>
      <c r="C1032" s="2429" t="s">
        <v>2372</v>
      </c>
      <c r="D1032" s="3642" t="n">
        <v>0.0013872017586000587</v>
      </c>
      <c r="E1032" s="4855" t="n">
        <v>0.22185312940799018</v>
      </c>
      <c r="F1032" s="6006" t="n">
        <v>-0.0213799208369172</v>
      </c>
      <c r="G1032" s="7157" t="n">
        <v>0.25878694494749344</v>
      </c>
      <c r="H1032" s="8308" t="n">
        <v>0.3126502974405948</v>
      </c>
      <c r="I1032" s="9459" t="n">
        <v>0.002628237650042659</v>
      </c>
      <c r="J1032" s="10610" t="n">
        <v>0.0037354466384669216</v>
      </c>
      <c r="K1032" s="11759" t="n">
        <v>0.3842237106974647</v>
      </c>
      <c r="L1032" s="12908" t="n">
        <v>0.23674265665339955</v>
      </c>
      <c r="M1032" s="14057" t="n">
        <v>0.0027695630312544657</v>
      </c>
      <c r="N1032" s="15206" t="n">
        <v>0.05032410133762627</v>
      </c>
      <c r="O1032" s="16357" t="n">
        <v>0.0381843314709353</v>
      </c>
      <c r="P1032" s="17570" t="n">
        <v>-0.017711333747718383</v>
      </c>
      <c r="Q1032" s="18721" t="n">
        <v>-0.008530587373229493</v>
      </c>
      <c r="R1032" s="19872" t="n">
        <v>-0.0074649001279970635</v>
      </c>
      <c r="S1032" s="20960" t="n">
        <v>-0.022063213853056873</v>
      </c>
      <c r="T1032" s="22048" t="n">
        <v>0.041079390369708986</v>
      </c>
      <c r="U1032" s="23136" t="n">
        <v>-0.5370871781321709</v>
      </c>
      <c r="V1032" s="24224" t="n">
        <v>-0.02108735956809238</v>
      </c>
      <c r="W1032" s="25310" t="n">
        <v>0.041953229778236525</v>
      </c>
      <c r="X1032" t="n" s="26396">
        <v>-0.5026397175988477</v>
      </c>
      <c r="Y1032" t="n" s="27545">
        <v>0.5591514083328369</v>
      </c>
      <c r="Z1032" t="n" s="28696">
        <v>0.4865620789307357</v>
      </c>
      <c r="AA1032" t="n" s="29907">
        <v>0.0</v>
      </c>
      <c r="AB1032" t="n" s="31120">
        <v>0.0</v>
      </c>
      <c r="AC1032" t="n" s="32333">
        <v>0.04340102532796845</v>
      </c>
      <c r="AD1032" t="n" s="32808">
        <v>0.26916122574438</v>
      </c>
      <c r="AE1032" t="n" s="33283">
        <v>0.047204011026401</v>
      </c>
      <c r="AF1032" t="n" s="33758">
        <v>0.020657474139594005</v>
      </c>
      <c r="AG1032" t="n" s="34233">
        <v>0.10788680263947902</v>
      </c>
      <c r="AH1032" t="n" s="34708">
        <v>0.016210111178998</v>
      </c>
      <c r="AI1032" t="n" s="35183">
        <v>0.026287700364924</v>
      </c>
      <c r="AJ1032" t="n" s="35658">
        <v>0.35617735762123093</v>
      </c>
      <c r="AK1032" t="n" s="36133">
        <v>-0.015169633478631001</v>
      </c>
      <c r="AL1032" t="n" s="36608">
        <v>-0.009070283314668</v>
      </c>
      <c r="AM1032" t="n" s="37083">
        <v>0.023002897513362</v>
      </c>
      <c r="AN1032" t="n" s="37558">
        <v>-0.41484091272583</v>
      </c>
      <c r="AO1032" t="n" s="38033">
        <v>1.2079872833461984</v>
      </c>
      <c r="AP1032" t="n" s="38508">
        <v>-0.780480532636958</v>
      </c>
      <c r="AQ1032" t="n" s="38983">
        <v>0.4275067507092404</v>
      </c>
      <c r="AR1032" t="n" s="39458">
        <v>1.9884678159831566</v>
      </c>
      <c r="AS1032" t="n" s="40051">
        <v>0.002222111871279285</v>
      </c>
      <c r="AT1032" t="n" s="40644">
        <v>2.350640319791064E-4</v>
      </c>
      <c r="AU1032" t="n" s="41237">
        <v>0.0025197501859232016</v>
      </c>
      <c r="AV1032" t="n" s="41830">
        <v>-2.812325813921789E-7</v>
      </c>
      <c r="AW1032" t="n" s="42423">
        <v>-5.77307853240252E-6</v>
      </c>
      <c r="AX1032" t="n" s="43016">
        <v>5.981320454985344E-5</v>
      </c>
      <c r="AY1032" t="n" s="43609">
        <v>6.4762345556292E-5</v>
      </c>
      <c r="AZ1032" t="n" s="44202">
        <v>0.0027687097426645334</v>
      </c>
      <c r="BA1032" t="n" s="44795">
        <v>-7.240743542547246E-4</v>
      </c>
      <c r="BB1032" t="n" s="45388">
        <v>1.4126903789604296E-4</v>
      </c>
      <c r="BC1032" t="n" s="45981">
        <v>1.8441220897241967E-5</v>
      </c>
      <c r="BD1032" t="n" s="46574">
        <v>0.0010115886308612264</v>
      </c>
      <c r="BE1032" t="n" s="47167">
        <v>-4.8273953053513307E-4</v>
      </c>
      <c r="BF1032" t="n" s="47760">
        <v>0.002604720301986004</v>
      </c>
      <c r="BG1032" t="n" s="48353">
        <v>4.5427400415833005E-4</v>
      </c>
      <c r="BH1032" t="n" s="48946">
        <v>2.8100037306154346E-4</v>
      </c>
      <c r="BI1032" t="n" s="49539">
        <v>0.0034309491958450667</v>
      </c>
      <c r="BJ1032" t="s" s="50014">
        <v>2559</v>
      </c>
      <c r="BK1032" t="s" s="50489">
        <v>2565</v>
      </c>
      <c r="BL1032" t="n" s="50964">
        <v>0.10762479156255722</v>
      </c>
      <c r="BM1032" t="s" s="51439">
        <v>2585</v>
      </c>
      <c r="BN1032" t="s" s="51914">
        <v>2565</v>
      </c>
      <c r="BO1032" t="n" s="52389">
        <v>-0.03401118144392967</v>
      </c>
    </row>
    <row r="1033" spans="1:23" x14ac:dyDescent="0.25">
      <c r="A1033" s="116" t="str">
        <f>IF(ISBLANK(TBL_DATA[[#This Row],[Row.names]]), "",   DATE(YEAR(TBL_DATA[[#This Row],[Row.names]]), MONTH(TBL_DATA[[#This Row],[Row.names]]), DAY(TBL_DATA[[#This Row],[Row.names]])))</f>
        <v/>
      </c>
      <c r="B1033" s="1217" t="s">
        <v>1160</v>
      </c>
      <c r="C1033" s="2430" t="s">
        <v>2373</v>
      </c>
      <c r="D1033" s="3643" t="n">
        <v>-7.619645654308526E-4</v>
      </c>
      <c r="E1033" s="4856" t="n">
        <v>0.22092212061922045</v>
      </c>
      <c r="F1033" s="6007" t="n">
        <v>-0.016356680673387136</v>
      </c>
      <c r="G1033" s="7158" t="n">
        <v>0.22723565321604178</v>
      </c>
      <c r="H1033" s="8309" t="n">
        <v>0.2796536203197502</v>
      </c>
      <c r="I1033" s="9460" t="n">
        <v>0.002671726997268292</v>
      </c>
      <c r="J1033" s="10611" t="n">
        <v>0.0011363884242854283</v>
      </c>
      <c r="K1033" s="11760" t="n">
        <v>0.3490391901839076</v>
      </c>
      <c r="L1033" s="12909" t="n">
        <v>0.22100930173047945</v>
      </c>
      <c r="M1033" s="14058" t="n">
        <v>0.0027783536547726726</v>
      </c>
      <c r="N1033" s="15207" t="n">
        <v>0.049971416522471515</v>
      </c>
      <c r="O1033" s="16358" t="n">
        <v>0.03821472922680663</v>
      </c>
      <c r="P1033" s="17571" t="n">
        <v>-0.01845980290442706</v>
      </c>
      <c r="Q1033" s="18722" t="n">
        <v>-0.008528862058769225</v>
      </c>
      <c r="R1033" s="19873" t="n">
        <v>-0.007470643435908728</v>
      </c>
      <c r="S1033" s="20961" t="n">
        <v>-0.00797853220398903</v>
      </c>
      <c r="T1033" s="22049" t="n">
        <v>0.0410573750861699</v>
      </c>
      <c r="U1033" s="23137" t="n">
        <v>-0.19432640755147995</v>
      </c>
      <c r="V1033" s="24225" t="n">
        <v>-0.008430360937047965</v>
      </c>
      <c r="W1033" s="25311" t="n">
        <v>0.04199842529068973</v>
      </c>
      <c r="X1033" t="n" s="26397">
        <v>-0.20073040545443543</v>
      </c>
      <c r="Y1033" t="n" s="27546">
        <v>0.528822862894325</v>
      </c>
      <c r="Z1033" t="n" s="28697">
        <v>0.470116264056541</v>
      </c>
      <c r="AA1033" t="n" s="29908">
        <v>0.0</v>
      </c>
      <c r="AB1033" t="n" s="31121">
        <v>0.0</v>
      </c>
      <c r="AC1033" t="n" s="32334">
        <v>0.041955807946446134</v>
      </c>
      <c r="AD1033" t="n" s="32809">
        <v>0.2682061136916559</v>
      </c>
      <c r="AE1033" t="n" s="33284">
        <v>0.046421220132141</v>
      </c>
      <c r="AF1033" t="n" s="33759">
        <v>0.019200715772286</v>
      </c>
      <c r="AG1033" t="n" s="34234">
        <v>0.105418007380666</v>
      </c>
      <c r="AH1033" t="n" s="34709">
        <v>0.016672518233483</v>
      </c>
      <c r="AI1033" t="n" s="35184">
        <v>0.031152403814925</v>
      </c>
      <c r="AJ1033" t="n" s="35659">
        <v>0.3678050502586331</v>
      </c>
      <c r="AK1033" t="n" s="36134">
        <v>-0.014461625210132997</v>
      </c>
      <c r="AL1033" t="n" s="36609">
        <v>-0.008750201096552002</v>
      </c>
      <c r="AM1033" t="n" s="37084">
        <v>0.022660679787616</v>
      </c>
      <c r="AN1033" t="n" s="37559">
        <v>-0.44373629761181305</v>
      </c>
      <c r="AO1033" t="n" s="38034">
        <v>1.332804092746827</v>
      </c>
      <c r="AP1033" t="n" s="38509">
        <v>-0.9222155075939191</v>
      </c>
      <c r="AQ1033" t="n" s="38984">
        <v>0.41058858515290786</v>
      </c>
      <c r="AR1033" t="n" s="39459">
        <v>2.255019600340746</v>
      </c>
      <c r="AS1033" t="n" s="40052">
        <v>0.002249354928045075</v>
      </c>
      <c r="AT1033" t="n" s="40645">
        <v>2.399437256628192E-4</v>
      </c>
      <c r="AU1033" t="n" s="41238">
        <v>0.0023355695706259736</v>
      </c>
      <c r="AV1033" t="n" s="41831">
        <v>2.8866945425556576E-5</v>
      </c>
      <c r="AW1033" t="n" s="42424">
        <v>-1.9419792652854076E-6</v>
      </c>
      <c r="AX1033" t="n" s="43017">
        <v>4.591871289299477E-5</v>
      </c>
      <c r="AY1033" t="n" s="43610">
        <v>6.286308765374414E-5</v>
      </c>
      <c r="AZ1033" t="n" s="44203">
        <v>0.0028347764925344345</v>
      </c>
      <c r="BA1033" t="n" s="44796">
        <v>-8.047630422719639E-4</v>
      </c>
      <c r="BB1033" t="n" s="45389">
        <v>1.349348580465668E-4</v>
      </c>
      <c r="BC1033" t="n" s="45982">
        <v>1.6573302169336585E-5</v>
      </c>
      <c r="BD1033" t="n" s="46575">
        <v>9.984201836505007E-4</v>
      </c>
      <c r="BE1033" t="n" s="47168">
        <v>-5.564067961412252E-4</v>
      </c>
      <c r="BF1033" t="n" s="47761">
        <v>0.0025679410866988146</v>
      </c>
      <c r="BG1033" t="n" s="48354">
        <v>3.8241012928301877E-4</v>
      </c>
      <c r="BH1033" t="n" s="48947">
        <v>2.749962979647462E-4</v>
      </c>
      <c r="BI1033" t="n" s="49540">
        <v>0.0034747357000633966</v>
      </c>
      <c r="BJ1033" t="s" s="50015">
        <v>2559</v>
      </c>
      <c r="BK1033" t="s" s="50490">
        <v>2565</v>
      </c>
      <c r="BL1033" t="n" s="50965">
        <v>0.10559044778347015</v>
      </c>
      <c r="BM1033" t="s" s="51440">
        <v>2585</v>
      </c>
      <c r="BN1033" t="s" s="51915">
        <v>2565</v>
      </c>
      <c r="BO1033" t="n" s="52390">
        <v>-0.03353084623813629</v>
      </c>
    </row>
    <row r="1034" spans="1:23" x14ac:dyDescent="0.25">
      <c r="A1034" s="116" t="str">
        <f>IF(ISBLANK(TBL_DATA[[#This Row],[Row.names]]), "",   DATE(YEAR(TBL_DATA[[#This Row],[Row.names]]), MONTH(TBL_DATA[[#This Row],[Row.names]]), DAY(TBL_DATA[[#This Row],[Row.names]])))</f>
        <v/>
      </c>
      <c r="B1034" s="1218" t="s">
        <v>1161</v>
      </c>
      <c r="C1034" s="2431" t="s">
        <v>2374</v>
      </c>
      <c r="D1034" s="3644" t="n">
        <v>0.0024474845364033343</v>
      </c>
      <c r="E1034" s="4857" t="n">
        <v>0.2239103086295886</v>
      </c>
      <c r="F1034" s="6008" t="n">
        <v>0.008699911653232695</v>
      </c>
      <c r="G1034" s="7159" t="n">
        <v>0.1573451879320307</v>
      </c>
      <c r="H1034" s="8310" t="n">
        <v>0.17128642377210182</v>
      </c>
      <c r="I1034" s="9461" t="n">
        <v>0.002874459963051931</v>
      </c>
      <c r="J1034" s="10612" t="n">
        <v>0.022953351115526655</v>
      </c>
      <c r="K1034" s="11761" t="n">
        <v>0.2712944607242018</v>
      </c>
      <c r="L1034" s="12910" t="n">
        <v>0.1554345492053888</v>
      </c>
      <c r="M1034" s="14059" t="n">
        <v>0.002901821491563981</v>
      </c>
      <c r="N1034" s="15208" t="n">
        <v>0.050124990984834084</v>
      </c>
      <c r="O1034" s="16359" t="n">
        <v>0.03802033061498238</v>
      </c>
      <c r="P1034" s="17572" t="n">
        <v>-0.016057498450177454</v>
      </c>
      <c r="Q1034" s="18723" t="n">
        <v>-0.008485038709380157</v>
      </c>
      <c r="R1034" s="19874" t="n">
        <v>-0.007423567920233865</v>
      </c>
      <c r="S1034" s="20962" t="n">
        <v>0.004626764132974692</v>
      </c>
      <c r="T1034" s="22050" t="n">
        <v>0.042621401456361244</v>
      </c>
      <c r="U1034" s="23138" t="n">
        <v>0.1085549506792238</v>
      </c>
      <c r="V1034" s="24226" t="n">
        <v>0.003874590343004858</v>
      </c>
      <c r="W1034" s="25312" t="n">
        <v>0.04320970416418273</v>
      </c>
      <c r="X1034" t="n" s="26398">
        <v>0.08966944851745993</v>
      </c>
      <c r="Y1034" t="n" s="27547">
        <v>0.4138676404022207</v>
      </c>
      <c r="Z1034" t="n" s="28698">
        <v>0.39425188548108286</v>
      </c>
      <c r="AA1034" t="n" s="29909">
        <v>0.0</v>
      </c>
      <c r="AB1034" t="n" s="31122">
        <v>0.0</v>
      </c>
      <c r="AC1034" t="n" s="32335">
        <v>0.04048478376084536</v>
      </c>
      <c r="AD1034" t="n" s="32810">
        <v>0.247165060364023</v>
      </c>
      <c r="AE1034" t="n" s="33285">
        <v>0.044261980120543</v>
      </c>
      <c r="AF1034" t="n" s="33760">
        <v>0.014548502969980002</v>
      </c>
      <c r="AG1034" t="n" s="34235">
        <v>0.09414349679236399</v>
      </c>
      <c r="AH1034" t="n" s="34710">
        <v>0.017686951973026003</v>
      </c>
      <c r="AI1034" t="n" s="35185">
        <v>0.027715852242913</v>
      </c>
      <c r="AJ1034" t="n" s="35660">
        <v>0.386734739853033</v>
      </c>
      <c r="AK1034" t="n" s="36135">
        <v>-0.014385087116957998</v>
      </c>
      <c r="AL1034" t="n" s="36610">
        <v>-0.009344225978686999</v>
      </c>
      <c r="AM1034" t="n" s="37085">
        <v>0.022141853675007</v>
      </c>
      <c r="AN1034" t="n" s="37560">
        <v>-0.4390644771068489</v>
      </c>
      <c r="AO1034" t="n" s="38035">
        <v>1.3892068842621772</v>
      </c>
      <c r="AP1034" t="n" s="38510">
        <v>-0.9976022364737818</v>
      </c>
      <c r="AQ1034" t="n" s="38985">
        <v>0.39160464778839543</v>
      </c>
      <c r="AR1034" t="n" s="39460">
        <v>2.386809120735959</v>
      </c>
      <c r="AS1034" t="n" s="40053">
        <v>0.0026617227930866897</v>
      </c>
      <c r="AT1034" t="n" s="40646">
        <v>2.5084922099249E-4</v>
      </c>
      <c r="AU1034" t="n" s="41239">
        <v>0.002081366994457274</v>
      </c>
      <c r="AV1034" t="n" s="41832">
        <v>1.6640965007982765E-4</v>
      </c>
      <c r="AW1034" t="n" s="42425">
        <v>4.599478930144204E-5</v>
      </c>
      <c r="AX1034" t="n" s="43018">
        <v>1.6961003491094738E-5</v>
      </c>
      <c r="AY1034" t="n" s="43611">
        <v>1.1864364247902333E-4</v>
      </c>
      <c r="AZ1034" t="n" s="44204">
        <v>0.003139312047471118</v>
      </c>
      <c r="BA1034" t="n" s="44797">
        <v>-0.0013897200838241279</v>
      </c>
      <c r="BB1034" t="n" s="45390">
        <v>1.6707422285229683E-4</v>
      </c>
      <c r="BC1034" t="n" s="45983">
        <v>-8.543953430783121E-6</v>
      </c>
      <c r="BD1034" t="n" s="46576">
        <v>0.001257537560646048</v>
      </c>
      <c r="BE1034" t="n" s="47169">
        <v>-0.0010184957339047372</v>
      </c>
      <c r="BF1034" t="n" s="47762">
        <v>0.0024510520259599148</v>
      </c>
      <c r="BG1034" t="n" s="48355">
        <v>4.7054136376100737E-4</v>
      </c>
      <c r="BH1034" t="n" s="48948">
        <v>2.95304673701259E-4</v>
      </c>
      <c r="BI1034" t="n" s="49541">
        <v>0.003794130436792854</v>
      </c>
      <c r="BJ1034" t="s" s="50016">
        <v>2559</v>
      </c>
      <c r="BK1034" t="s" s="50491">
        <v>2565</v>
      </c>
      <c r="BL1034" t="n" s="50966">
        <v>0.10339615494012833</v>
      </c>
      <c r="BM1034" t="s" s="51441">
        <v>2585</v>
      </c>
      <c r="BN1034" t="s" s="51916">
        <v>2565</v>
      </c>
      <c r="BO1034" t="n" s="52391">
        <v>-0.03230111300945282</v>
      </c>
    </row>
    <row r="1035" spans="1:23" x14ac:dyDescent="0.25">
      <c r="A1035" s="116" t="str">
        <f>IF(ISBLANK(TBL_DATA[[#This Row],[Row.names]]), "",   DATE(YEAR(TBL_DATA[[#This Row],[Row.names]]), MONTH(TBL_DATA[[#This Row],[Row.names]]), DAY(TBL_DATA[[#This Row],[Row.names]])))</f>
        <v/>
      </c>
      <c r="B1035" s="1219" t="s">
        <v>1162</v>
      </c>
      <c r="C1035" s="2432" t="s">
        <v>2375</v>
      </c>
      <c r="D1035" s="3645" t="n">
        <v>-2.6779501889616104E-4</v>
      </c>
      <c r="E1035" s="4858" t="n">
        <v>0.223582551545362</v>
      </c>
      <c r="F1035" s="6009" t="n">
        <v>0.018935323314815733</v>
      </c>
      <c r="G1035" s="7160" t="n">
        <v>0.11696237223652599</v>
      </c>
      <c r="H1035" s="8311" t="n">
        <v>0.1257790975230774</v>
      </c>
      <c r="I1035" s="9462" t="n">
        <v>0.0029425532382142037</v>
      </c>
      <c r="J1035" s="10613" t="n">
        <v>0.03307181923456848</v>
      </c>
      <c r="K1035" s="11762" t="n">
        <v>0.21209063546079462</v>
      </c>
      <c r="L1035" s="12911" t="n">
        <v>0.12211945254622684</v>
      </c>
      <c r="M1035" s="14060" t="n">
        <v>0.002948705832912119</v>
      </c>
      <c r="N1035" s="15209" t="n">
        <v>0.049959031012934314</v>
      </c>
      <c r="O1035" s="16360" t="n">
        <v>0.03778055819345381</v>
      </c>
      <c r="P1035" s="17573" t="n">
        <v>-0.0163209933509727</v>
      </c>
      <c r="Q1035" s="18724" t="n">
        <v>-0.008427547009265688</v>
      </c>
      <c r="R1035" s="19875" t="n">
        <v>-0.007369590667880442</v>
      </c>
      <c r="S1035" s="20963" t="n">
        <v>0.00944499581303404</v>
      </c>
      <c r="T1035" s="22051" t="n">
        <v>0.04329318645863701</v>
      </c>
      <c r="U1035" s="23139" t="n">
        <v>0.21816356303682885</v>
      </c>
      <c r="V1035" s="24227" t="n">
        <v>0.0076349845817609285</v>
      </c>
      <c r="W1035" s="25313" t="n">
        <v>0.043775530454117965</v>
      </c>
      <c r="X1035" t="n" s="26399">
        <v>0.17441215452005346</v>
      </c>
      <c r="Y1035" t="n" s="27548">
        <v>0.3546534893710725</v>
      </c>
      <c r="Z1035" t="n" s="28699">
        <v>0.3494559379181113</v>
      </c>
      <c r="AA1035" t="n" s="29910">
        <v>0.0</v>
      </c>
      <c r="AB1035" t="n" s="31123">
        <v>0.0</v>
      </c>
      <c r="AC1035" t="n" s="32336">
        <v>0.0400957732300543</v>
      </c>
      <c r="AD1035" t="n" s="32811">
        <v>0.24615181741411696</v>
      </c>
      <c r="AE1035" t="n" s="33286">
        <v>0.042053324848191</v>
      </c>
      <c r="AF1035" t="n" s="33761">
        <v>0.018680607201079998</v>
      </c>
      <c r="AG1035" t="n" s="34236">
        <v>0.08517680816620299</v>
      </c>
      <c r="AH1035" t="n" s="34711">
        <v>0.018644726073629</v>
      </c>
      <c r="AI1035" t="n" s="35186">
        <v>0.031429026386828</v>
      </c>
      <c r="AJ1035" t="n" s="35661">
        <v>0.38784605909138703</v>
      </c>
      <c r="AK1035" t="n" s="36136">
        <v>-0.015944803620744002</v>
      </c>
      <c r="AL1035" t="n" s="36611">
        <v>-0.008177435679016</v>
      </c>
      <c r="AM1035" t="n" s="37086">
        <v>0.022234453167898</v>
      </c>
      <c r="AN1035" t="n" s="37561">
        <v>-0.343619417972927</v>
      </c>
      <c r="AO1035" t="n" s="38036">
        <v>1.5052501301216474</v>
      </c>
      <c r="AP1035" t="n" s="38511">
        <v>-1.020774965045002</v>
      </c>
      <c r="AQ1035" t="n" s="38986">
        <v>0.48447516507664545</v>
      </c>
      <c r="AR1035" t="n" s="39461">
        <v>2.5260250951666494</v>
      </c>
      <c r="AS1035" t="n" s="40054">
        <v>0.0026345418506052423</v>
      </c>
      <c r="AT1035" t="n" s="40647">
        <v>2.5886083533798257E-4</v>
      </c>
      <c r="AU1035" t="n" s="41240">
        <v>0.0019687910441914453</v>
      </c>
      <c r="AV1035" t="n" s="41833">
        <v>2.1427634753485553E-4</v>
      </c>
      <c r="AW1035" t="n" s="42426">
        <v>4.946248862047436E-5</v>
      </c>
      <c r="AX1035" t="n" s="43019">
        <v>8.091444971996096E-6</v>
      </c>
      <c r="AY1035" t="n" s="43612">
        <v>1.3297853582697677E-4</v>
      </c>
      <c r="AZ1035" t="n" s="44205">
        <v>0.0032298246704309513</v>
      </c>
      <c r="BA1035" t="n" s="44798">
        <v>-0.0015975442815260692</v>
      </c>
      <c r="BB1035" t="n" s="45391">
        <v>1.7534384674260602E-4</v>
      </c>
      <c r="BC1035" t="n" s="45984">
        <v>-1.4851692099236017E-5</v>
      </c>
      <c r="BD1035" t="n" s="46577">
        <v>0.0012537747688418492</v>
      </c>
      <c r="BE1035" t="n" s="47170">
        <v>-0.0011964887932498004</v>
      </c>
      <c r="BF1035" t="n" s="47763">
        <v>0.00242635204956792</v>
      </c>
      <c r="BG1035" t="n" s="48356">
        <v>4.851272154313136E-4</v>
      </c>
      <c r="BH1035" t="n" s="48949">
        <v>3.041275382956369E-4</v>
      </c>
      <c r="BI1035" t="n" s="49542">
        <v>0.0037868823117503045</v>
      </c>
      <c r="BJ1035" t="s" s="50017">
        <v>2559</v>
      </c>
      <c r="BK1035" t="s" s="50492">
        <v>2565</v>
      </c>
      <c r="BL1035" t="n" s="50967">
        <v>0.10269881039857864</v>
      </c>
      <c r="BM1035" t="s" s="51442">
        <v>2585</v>
      </c>
      <c r="BN1035" t="s" s="51917">
        <v>2565</v>
      </c>
      <c r="BO1035" t="n" s="52392">
        <v>-0.03134408965706825</v>
      </c>
    </row>
    <row r="1036" spans="1:23" x14ac:dyDescent="0.25">
      <c r="A1036" s="116" t="str">
        <f>IF(ISBLANK(TBL_DATA[[#This Row],[Row.names]]), "",   DATE(YEAR(TBL_DATA[[#This Row],[Row.names]]), MONTH(TBL_DATA[[#This Row],[Row.names]]), DAY(TBL_DATA[[#This Row],[Row.names]])))</f>
        <v/>
      </c>
      <c r="B1036" s="1220" t="s">
        <v>1163</v>
      </c>
      <c r="C1036" s="2433" t="s">
        <v>2376</v>
      </c>
      <c r="D1036" s="3646" t="n">
        <v>0.0018195835596561136</v>
      </c>
      <c r="E1036" s="4859" t="n">
        <v>0.2258089622400361</v>
      </c>
      <c r="F1036" s="6010" t="n">
        <v>0.011677551829158528</v>
      </c>
      <c r="G1036" s="7161" t="n">
        <v>0.1032725683444002</v>
      </c>
      <c r="H1036" s="8312" t="n">
        <v>0.10146111467418012</v>
      </c>
      <c r="I1036" s="9463" t="n">
        <v>0.0029370447913886193</v>
      </c>
      <c r="J1036" s="10614" t="n">
        <v>0.018393287171989847</v>
      </c>
      <c r="K1036" s="11763" t="n">
        <v>0.20607251349164663</v>
      </c>
      <c r="L1036" s="12912" t="n">
        <v>0.12000994110910639</v>
      </c>
      <c r="M1036" s="14061" t="n">
        <v>0.002906571525044857</v>
      </c>
      <c r="N1036" s="15210" t="n">
        <v>0.049186101532199246</v>
      </c>
      <c r="O1036" s="16361" t="n">
        <v>0.03778055819345381</v>
      </c>
      <c r="P1036" s="17574" t="n">
        <v>-0.014531107202495175</v>
      </c>
      <c r="Q1036" s="18725" t="n">
        <v>-0.008343426979676126</v>
      </c>
      <c r="R1036" s="19876" t="n">
        <v>-0.007301838562748332</v>
      </c>
      <c r="S1036" s="20964" t="n">
        <v>0.01580519856826368</v>
      </c>
      <c r="T1036" s="22052" t="n">
        <v>0.04358200124174531</v>
      </c>
      <c r="U1036" s="23140" t="n">
        <v>0.36265426363956327</v>
      </c>
      <c r="V1036" s="24228" t="n">
        <v>0.010576265070465718</v>
      </c>
      <c r="W1036" s="25314" t="n">
        <v>0.043779262464239924</v>
      </c>
      <c r="X1036" t="n" s="26400">
        <v>0.24158161821717977</v>
      </c>
      <c r="Y1036" t="n" s="27549">
        <v>0.31852961349642217</v>
      </c>
      <c r="Z1036" t="n" s="28700">
        <v>0.34642450997166224</v>
      </c>
      <c r="AA1036" t="n" s="29911">
        <v>0.0</v>
      </c>
      <c r="AB1036" t="n" s="31124">
        <v>0.0</v>
      </c>
      <c r="AC1036" t="n" s="32337">
        <v>0.0385215507641904</v>
      </c>
      <c r="AD1036" t="n" s="32812">
        <v>0.23530133485959404</v>
      </c>
      <c r="AE1036" t="n" s="33287">
        <v>0.041099387091324</v>
      </c>
      <c r="AF1036" t="n" s="33762">
        <v>0.021831394977768002</v>
      </c>
      <c r="AG1036" t="n" s="34237">
        <v>0.09224548232882801</v>
      </c>
      <c r="AH1036" t="n" s="34712">
        <v>0.019321318707238</v>
      </c>
      <c r="AI1036" t="n" s="35187">
        <v>0.034238248340363</v>
      </c>
      <c r="AJ1036" t="n" s="35662">
        <v>0.384919615626989</v>
      </c>
      <c r="AK1036" t="n" s="36137">
        <v>-0.015711554421461</v>
      </c>
      <c r="AL1036" t="n" s="36612">
        <v>-0.008019895066117</v>
      </c>
      <c r="AM1036" t="n" s="37087">
        <v>0.02317277449377</v>
      </c>
      <c r="AN1036" t="n" s="37562">
        <v>-0.339658993637846</v>
      </c>
      <c r="AO1036" t="n" s="38037">
        <v>1.5063860323065612</v>
      </c>
      <c r="AP1036" t="n" s="38512">
        <v>-1.017646919006111</v>
      </c>
      <c r="AQ1036" t="n" s="38987">
        <v>0.48873911330045017</v>
      </c>
      <c r="AR1036" t="n" s="39462">
        <v>2.5240329513126722</v>
      </c>
      <c r="AS1036" t="n" s="40055">
        <v>0.003668199464915635</v>
      </c>
      <c r="AT1036" t="n" s="40648">
        <v>4.2879250053229074E-4</v>
      </c>
      <c r="AU1036" t="n" s="41241">
        <v>0.0015220832996589643</v>
      </c>
      <c r="AV1036" t="n" s="41834">
        <v>4.590752824904062E-4</v>
      </c>
      <c r="AW1036" t="n" s="42427">
        <v>1.6560584231173003E-4</v>
      </c>
      <c r="AX1036" t="n" s="43020">
        <v>-2.0667114186987116E-5</v>
      </c>
      <c r="AY1036" t="n" s="43613">
        <v>3.174595110268612E-4</v>
      </c>
      <c r="AZ1036" t="n" s="44206">
        <v>0.004672335177292663</v>
      </c>
      <c r="BA1036" t="n" s="44799">
        <v>-0.0031341829112020575</v>
      </c>
      <c r="BB1036" t="n" s="45392">
        <v>2.4659076551442993E-4</v>
      </c>
      <c r="BC1036" t="n" s="45985">
        <v>-4.4167451962410266E-5</v>
      </c>
      <c r="BD1036" t="n" s="46578">
        <v>0.0015042470438204766</v>
      </c>
      <c r="BE1036" t="n" s="47171">
        <v>-0.00245262505001901</v>
      </c>
      <c r="BF1036" t="n" s="47764">
        <v>0.0029742664800254818</v>
      </c>
      <c r="BG1036" t="n" s="48357">
        <v>7.591468407383131E-4</v>
      </c>
      <c r="BH1036" t="n" s="48950">
        <v>4.004804579530186E-4</v>
      </c>
      <c r="BI1036" t="n" s="49543">
        <v>0.0050956085938732455</v>
      </c>
      <c r="BJ1036" t="s" s="50018">
        <v>2559</v>
      </c>
      <c r="BK1036" t="s" s="50493">
        <v>2565</v>
      </c>
      <c r="BL1036" t="n" s="50968">
        <v>0.10181070119142532</v>
      </c>
      <c r="BM1036" t="s" s="51443">
        <v>2586</v>
      </c>
      <c r="BN1036" t="s" s="51918">
        <v>2598</v>
      </c>
      <c r="BO1036" t="n" s="52393">
        <v>-0.030140427872538567</v>
      </c>
    </row>
    <row r="1037" spans="1:23" x14ac:dyDescent="0.25">
      <c r="A1037" s="116" t="str">
        <f>IF(ISBLANK(TBL_DATA[[#This Row],[Row.names]]), "",   DATE(YEAR(TBL_DATA[[#This Row],[Row.names]]), MONTH(TBL_DATA[[#This Row],[Row.names]]), DAY(TBL_DATA[[#This Row],[Row.names]])))</f>
        <v/>
      </c>
      <c r="B1037" s="1221" t="s">
        <v>1164</v>
      </c>
      <c r="C1037" s="2434" t="s">
        <v>2377</v>
      </c>
      <c r="D1037" s="3647" t="n">
        <v>0.003103606834414654</v>
      </c>
      <c r="E1037" s="4860" t="n">
        <v>0.2296133913129308</v>
      </c>
      <c r="F1037" s="6011" t="n">
        <v>0.009973322258670203</v>
      </c>
      <c r="G1037" s="7162" t="n">
        <v>0.09787837838640227</v>
      </c>
      <c r="H1037" s="8313" t="n">
        <v>0.11595514334766396</v>
      </c>
      <c r="I1037" s="9464" t="n">
        <v>0.0029364009570872433</v>
      </c>
      <c r="J1037" s="10615" t="n">
        <v>0.028538251482973287</v>
      </c>
      <c r="K1037" s="11764" t="n">
        <v>0.21269385443211303</v>
      </c>
      <c r="L1037" s="12913" t="n">
        <v>0.13014898626993282</v>
      </c>
      <c r="M1037" s="14062" t="n">
        <v>0.0029127327775123548</v>
      </c>
      <c r="N1037" s="15211" t="n">
        <v>0.04957679831366307</v>
      </c>
      <c r="O1037" s="16362" t="n">
        <v>0.037721056718711884</v>
      </c>
      <c r="P1037" s="17575" t="n">
        <v>-0.011472599211705958</v>
      </c>
      <c r="Q1037" s="18726" t="n">
        <v>-0.00834241408330356</v>
      </c>
      <c r="R1037" s="19877" t="n">
        <v>-0.007292552084420153</v>
      </c>
      <c r="S1037" s="20965" t="n">
        <v>0.0037514090887280638</v>
      </c>
      <c r="T1037" s="22053" t="n">
        <v>0.043373703492122245</v>
      </c>
      <c r="U1037" s="23141" t="n">
        <v>0.0864904028637862</v>
      </c>
      <c r="V1037" s="24229" t="n">
        <v>0.006846334524954756</v>
      </c>
      <c r="W1037" s="25315" t="n">
        <v>0.043561861387186714</v>
      </c>
      <c r="X1037" t="n" s="26401">
        <v>0.15716349822848794</v>
      </c>
      <c r="Y1037" t="n" s="27550">
        <v>0.34052186911806986</v>
      </c>
      <c r="Z1037" t="n" s="28701">
        <v>0.36076167516787705</v>
      </c>
      <c r="AA1037" t="n" s="29912">
        <v>0.0</v>
      </c>
      <c r="AB1037" t="n" s="31125">
        <v>0.0</v>
      </c>
      <c r="AC1037" t="n" s="32338">
        <v>0.03763772398482263</v>
      </c>
      <c r="AD1037" t="n" s="32813">
        <v>0.21969095524996898</v>
      </c>
      <c r="AE1037" t="n" s="33288">
        <v>0.040578946593968</v>
      </c>
      <c r="AF1037" t="n" s="33763">
        <v>0.018041521402510998</v>
      </c>
      <c r="AG1037" t="n" s="34238">
        <v>0.11859705243724598</v>
      </c>
      <c r="AH1037" t="n" s="34713">
        <v>-0.00153689381338</v>
      </c>
      <c r="AI1037" t="n" s="35188">
        <v>0.036148430972992</v>
      </c>
      <c r="AJ1037" t="n" s="35663">
        <v>0.396948965591729</v>
      </c>
      <c r="AK1037" t="n" s="36138">
        <v>-0.01622957307932</v>
      </c>
      <c r="AL1037" t="n" s="36613">
        <v>-0.007078108092213001</v>
      </c>
      <c r="AM1037" t="n" s="37088">
        <v>0.023456077847894</v>
      </c>
      <c r="AN1037" t="n" s="37563">
        <v>-0.414086778391486</v>
      </c>
      <c r="AO1037" t="n" s="38038">
        <v>1.502500604291934</v>
      </c>
      <c r="AP1037" t="n" s="38513">
        <v>-1.087970007572024</v>
      </c>
      <c r="AQ1037" t="n" s="38988">
        <v>0.41453059671991</v>
      </c>
      <c r="AR1037" t="n" s="39463">
        <v>2.590470611863958</v>
      </c>
      <c r="AS1037" t="n" s="40056">
        <v>0.003494057562429551</v>
      </c>
      <c r="AT1037" t="n" s="40649">
        <v>3.956839283604716E-4</v>
      </c>
      <c r="AU1037" t="n" s="41242">
        <v>0.0014952021110431475</v>
      </c>
      <c r="AV1037" t="n" s="41835">
        <v>4.925431432567965E-4</v>
      </c>
      <c r="AW1037" t="n" s="42428">
        <v>1.5105671931894853E-4</v>
      </c>
      <c r="AX1037" t="n" s="43021">
        <v>-1.9003374704606855E-5</v>
      </c>
      <c r="AY1037" t="n" s="43614">
        <v>3.320004765054853E-4</v>
      </c>
      <c r="AZ1037" t="n" s="44207">
        <v>0.004436586633952604</v>
      </c>
      <c r="BA1037" t="n" s="44800">
        <v>-0.002937351403811831</v>
      </c>
      <c r="BB1037" t="n" s="45393">
        <v>2.591541441088422E-4</v>
      </c>
      <c r="BC1037" t="n" s="45986">
        <v>-3.9238274345605505E-5</v>
      </c>
      <c r="BD1037" t="n" s="46579">
        <v>0.001434644905700852</v>
      </c>
      <c r="BE1037" t="n" s="47172">
        <v>-0.0022926760556833507</v>
      </c>
      <c r="BF1037" t="n" s="47765">
        <v>0.0029044513232096996</v>
      </c>
      <c r="BG1037" t="n" s="48358">
        <v>6.933870831165402E-4</v>
      </c>
      <c r="BH1037" t="n" s="48951">
        <v>3.832031217662045E-4</v>
      </c>
      <c r="BI1037" t="n" s="49544">
        <v>0.004937681288003857</v>
      </c>
      <c r="BJ1037" t="s" s="50019">
        <v>2559</v>
      </c>
      <c r="BK1037" t="s" s="50494">
        <v>2565</v>
      </c>
      <c r="BL1037" t="n" s="50969">
        <v>0.10209920257329941</v>
      </c>
      <c r="BM1037" t="s" s="51444">
        <v>2587</v>
      </c>
      <c r="BN1037" t="s" s="51919">
        <v>2565</v>
      </c>
      <c r="BO1037" t="n" s="52394">
        <v>-0.025347303599119186</v>
      </c>
    </row>
    <row r="1038" spans="1:23" x14ac:dyDescent="0.25">
      <c r="A1038" s="116" t="str">
        <f>IF(ISBLANK(TBL_DATA[[#This Row],[Row.names]]), "",   DATE(YEAR(TBL_DATA[[#This Row],[Row.names]]), MONTH(TBL_DATA[[#This Row],[Row.names]]), DAY(TBL_DATA[[#This Row],[Row.names]])))</f>
        <v/>
      </c>
      <c r="B1038" s="1222" t="s">
        <v>1165</v>
      </c>
      <c r="C1038" s="2435" t="s">
        <v>2378</v>
      </c>
      <c r="D1038" s="3648" t="n">
        <v>0.0020193181617697955</v>
      </c>
      <c r="E1038" s="4861" t="n">
        <v>0.23209637196596455</v>
      </c>
      <c r="F1038" s="6012" t="n">
        <v>0.019226013177392032</v>
      </c>
      <c r="G1038" s="7163" t="n">
        <v>0.09460411404317741</v>
      </c>
      <c r="H1038" s="8314" t="n">
        <v>0.11890758368022564</v>
      </c>
      <c r="I1038" s="9465" t="n">
        <v>0.002913962845491977</v>
      </c>
      <c r="J1038" s="10616" t="n">
        <v>0.03472311258414229</v>
      </c>
      <c r="K1038" s="11765" t="n">
        <v>0.20169600692053485</v>
      </c>
      <c r="L1038" s="12914" t="n">
        <v>0.13430277644927985</v>
      </c>
      <c r="M1038" s="14063" t="n">
        <v>0.0028883930458529572</v>
      </c>
      <c r="N1038" s="15212" t="n">
        <v>0.04928032335076092</v>
      </c>
      <c r="O1038" s="16363" t="n">
        <v>0.03709308774127475</v>
      </c>
      <c r="P1038" s="17576" t="n">
        <v>-0.009476447877886929</v>
      </c>
      <c r="Q1038" s="18727" t="n">
        <v>-0.008206583119272564</v>
      </c>
      <c r="R1038" s="19878" t="n">
        <v>-0.00716299941603871</v>
      </c>
      <c r="S1038" s="20966" t="n">
        <v>-5.310326548453315E-4</v>
      </c>
      <c r="T1038" s="22054" t="n">
        <v>0.043364827437208875</v>
      </c>
      <c r="U1038" s="23142" t="n">
        <v>-0.012245699711690372</v>
      </c>
      <c r="V1038" s="24230" t="n">
        <v>0.0019505096556258206</v>
      </c>
      <c r="W1038" s="25316" t="n">
        <v>0.043613660594383694</v>
      </c>
      <c r="X1038" t="n" s="26402">
        <v>0.04472244771577361</v>
      </c>
      <c r="Y1038" t="n" s="27551">
        <v>0.3448297894327368</v>
      </c>
      <c r="Z1038" t="n" s="28702">
        <v>0.36647343211927363</v>
      </c>
      <c r="AA1038" t="n" s="29913">
        <v>0.0</v>
      </c>
      <c r="AB1038" t="n" s="31126">
        <v>0.0</v>
      </c>
      <c r="AC1038" t="n" s="32339">
        <v>0.0383481053193483</v>
      </c>
      <c r="AD1038" t="n" s="32814">
        <v>0.23533020755808798</v>
      </c>
      <c r="AE1038" t="n" s="33289">
        <v>0.040509188206321</v>
      </c>
      <c r="AF1038" t="n" s="33764">
        <v>0.018439426168252</v>
      </c>
      <c r="AG1038" t="n" s="34239">
        <v>0.12184297654368903</v>
      </c>
      <c r="AH1038" t="n" s="34714">
        <v>-0.002493680551721</v>
      </c>
      <c r="AI1038" t="n" s="35189">
        <v>0.03600471373469</v>
      </c>
      <c r="AJ1038" t="n" s="35664">
        <v>0.410214898873513</v>
      </c>
      <c r="AK1038" t="n" s="36139">
        <v>-0.016741019928970997</v>
      </c>
      <c r="AL1038" t="n" s="36614">
        <v>-0.007379012474011</v>
      </c>
      <c r="AM1038" t="n" s="37089">
        <v>0.023595462230297</v>
      </c>
      <c r="AN1038" t="n" s="37564">
        <v>-0.43151583472720306</v>
      </c>
      <c r="AO1038" t="n" s="38039">
        <v>1.4569979249738898</v>
      </c>
      <c r="AP1038" t="n" s="38514">
        <v>-1.029190599340946</v>
      </c>
      <c r="AQ1038" t="n" s="38989">
        <v>0.42780732563294377</v>
      </c>
      <c r="AR1038" t="n" s="39464">
        <v>2.486188524314836</v>
      </c>
      <c r="AS1038" t="n" s="40057">
        <v>0.0035808569645378423</v>
      </c>
      <c r="AT1038" t="n" s="40650">
        <v>3.745782661065139E-4</v>
      </c>
      <c r="AU1038" t="n" s="41243">
        <v>0.0013594549659223247</v>
      </c>
      <c r="AV1038" t="n" s="41836">
        <v>4.977471079837952E-4</v>
      </c>
      <c r="AW1038" t="n" s="42429">
        <v>1.5696373274049974E-4</v>
      </c>
      <c r="AX1038" t="n" s="43022">
        <v>-3.088866480369693E-5</v>
      </c>
      <c r="AY1038" t="n" s="43615">
        <v>3.377577550391065E-4</v>
      </c>
      <c r="AZ1038" t="n" s="44208">
        <v>0.004401820778689215</v>
      </c>
      <c r="BA1038" t="n" s="44801">
        <v>-0.0030538026489424497</v>
      </c>
      <c r="BB1038" t="n" s="45394">
        <v>2.564690737637844E-4</v>
      </c>
      <c r="BC1038" t="n" s="45987">
        <v>-4.010123054241083E-5</v>
      </c>
      <c r="BD1038" t="n" s="46580">
        <v>0.0014741260413927758</v>
      </c>
      <c r="BE1038" t="n" s="47173">
        <v>-0.0024079604638275764</v>
      </c>
      <c r="BF1038" t="n" s="47766">
        <v>0.0027800531927000783</v>
      </c>
      <c r="BG1038" t="n" s="48359">
        <v>6.91232153395948E-4</v>
      </c>
      <c r="BH1038" t="n" s="48952">
        <v>3.600770936717062E-4</v>
      </c>
      <c r="BI1038" t="n" s="49545">
        <v>0.004943328083161593</v>
      </c>
      <c r="BJ1038" t="s" s="50020">
        <v>2559</v>
      </c>
      <c r="BK1038" t="s" s="50495">
        <v>2565</v>
      </c>
      <c r="BL1038" t="n" s="50970">
        <v>0.10658866167068481</v>
      </c>
      <c r="BM1038" t="s" s="51445">
        <v>2587</v>
      </c>
      <c r="BN1038" t="s" s="51920">
        <v>2565</v>
      </c>
      <c r="BO1038" t="n" s="52395">
        <v>-0.02515684813261032</v>
      </c>
    </row>
    <row r="1039" spans="1:23" x14ac:dyDescent="0.25">
      <c r="A1039" s="116" t="str">
        <f>IF(ISBLANK(TBL_DATA[[#This Row],[Row.names]]), "",   DATE(YEAR(TBL_DATA[[#This Row],[Row.names]]), MONTH(TBL_DATA[[#This Row],[Row.names]]), DAY(TBL_DATA[[#This Row],[Row.names]])))</f>
        <v/>
      </c>
      <c r="B1039" s="1223" t="s">
        <v>1166</v>
      </c>
      <c r="C1039" s="2436" t="s">
        <v>2379</v>
      </c>
      <c r="D1039" s="3649" t="n">
        <v>-7.650886405553301E-4</v>
      </c>
      <c r="E1039" s="4862" t="n">
        <v>0.23115370902770382</v>
      </c>
      <c r="F1039" s="6013" t="n">
        <v>0.009147532192323116</v>
      </c>
      <c r="G1039" s="7164" t="n">
        <v>0.0938523675426928</v>
      </c>
      <c r="H1039" s="8315" t="n">
        <v>0.11748394781344355</v>
      </c>
      <c r="I1039" s="9466" t="n">
        <v>0.0029094428144776584</v>
      </c>
      <c r="J1039" s="10617" t="n">
        <v>0.02394140525679367</v>
      </c>
      <c r="K1039" s="11766" t="n">
        <v>0.19828655925794514</v>
      </c>
      <c r="L1039" s="12915" t="n">
        <v>0.13022379810926268</v>
      </c>
      <c r="M1039" s="14064" t="n">
        <v>0.002888366365350785</v>
      </c>
      <c r="N1039" s="15213" t="n">
        <v>0.04916417876121146</v>
      </c>
      <c r="O1039" s="16364" t="n">
        <v>0.03712463603449243</v>
      </c>
      <c r="P1039" s="17577" t="n">
        <v>-0.01023428619581812</v>
      </c>
      <c r="Q1039" s="18728" t="n">
        <v>-0.008228214860099368</v>
      </c>
      <c r="R1039" s="19879" t="n">
        <v>-0.007187090690257976</v>
      </c>
      <c r="S1039" s="20967" t="n">
        <v>-0.009385270519568722</v>
      </c>
      <c r="T1039" s="22055" t="n">
        <v>0.04309323124409887</v>
      </c>
      <c r="U1039" s="23143" t="n">
        <v>-0.21778989991273698</v>
      </c>
      <c r="V1039" s="24231" t="n">
        <v>-0.007976415610158827</v>
      </c>
      <c r="W1039" s="25317" t="n">
        <v>0.043333945192587923</v>
      </c>
      <c r="X1039" t="n" s="26403">
        <v>-0.1840685304490383</v>
      </c>
      <c r="Y1039" t="n" s="27552">
        <v>0.34275931469975185</v>
      </c>
      <c r="Z1039" t="n" s="28703">
        <v>0.36086534622939714</v>
      </c>
      <c r="AA1039" t="n" s="29914">
        <v>0.0</v>
      </c>
      <c r="AB1039" t="n" s="31127">
        <v>0.0</v>
      </c>
      <c r="AC1039" t="n" s="32340">
        <v>0.03765628349253977</v>
      </c>
      <c r="AD1039" t="n" s="32815">
        <v>0.24516107844695403</v>
      </c>
      <c r="AE1039" t="n" s="33290">
        <v>0.038333834208923</v>
      </c>
      <c r="AF1039" t="n" s="33765">
        <v>0.026558730418777002</v>
      </c>
      <c r="AG1039" t="n" s="34240">
        <v>0.13162901420609802</v>
      </c>
      <c r="AH1039" t="n" s="34715">
        <v>0.006223451481036001</v>
      </c>
      <c r="AI1039" t="n" s="35190">
        <v>0.040220329564662996</v>
      </c>
      <c r="AJ1039" t="n" s="35665">
        <v>0.4192909799931279</v>
      </c>
      <c r="AK1039" t="n" s="36140">
        <v>-0.017011229498796004</v>
      </c>
      <c r="AL1039" t="n" s="36615">
        <v>-0.007514038214584</v>
      </c>
      <c r="AM1039" t="n" s="37090">
        <v>0.022955136163299</v>
      </c>
      <c r="AN1039" t="n" s="37565">
        <v>-0.425551522757657</v>
      </c>
      <c r="AO1039" t="n" s="38040">
        <v>1.4463214537988658</v>
      </c>
      <c r="AP1039" t="n" s="38515">
        <v>-0.966025689787025</v>
      </c>
      <c r="AQ1039" t="n" s="38990">
        <v>0.4802957640118408</v>
      </c>
      <c r="AR1039" t="n" s="39465">
        <v>2.4123471435858908</v>
      </c>
      <c r="AS1039" t="n" s="40058">
        <v>0.003452260575434243</v>
      </c>
      <c r="AT1039" t="n" s="40651">
        <v>3.733072456818655E-4</v>
      </c>
      <c r="AU1039" t="n" s="41244">
        <v>0.0011905662316277505</v>
      </c>
      <c r="AV1039" t="n" s="41837">
        <v>5.995244419136552E-4</v>
      </c>
      <c r="AW1039" t="n" s="42430">
        <v>1.461759622749226E-4</v>
      </c>
      <c r="AX1039" t="n" s="43023">
        <v>-6.0625273866828165E-5</v>
      </c>
      <c r="AY1039" t="n" s="43616">
        <v>2.729398709644182E-4</v>
      </c>
      <c r="AZ1039" t="n" s="44209">
        <v>0.005186812942579664</v>
      </c>
      <c r="BA1039" t="n" s="44802">
        <v>-0.0034979157126728564</v>
      </c>
      <c r="BB1039" t="n" s="45395">
        <v>2.5889719958877266E-4</v>
      </c>
      <c r="BC1039" t="n" s="45988">
        <v>-5.341539312813382E-5</v>
      </c>
      <c r="BD1039" t="n" s="46581">
        <v>0.001460716086897054</v>
      </c>
      <c r="BE1039" t="n" s="47174">
        <v>-0.002775111304308763</v>
      </c>
      <c r="BF1039" t="n" s="47767">
        <v>0.0029983368295416904</v>
      </c>
      <c r="BG1039" t="n" s="48360">
        <v>7.85984525435589E-4</v>
      </c>
      <c r="BH1039" t="n" s="48953">
        <v>3.278818489642916E-4</v>
      </c>
      <c r="BI1039" t="n" s="49546">
        <v>0.005070720103867612</v>
      </c>
      <c r="BJ1039" t="s" s="50021">
        <v>2559</v>
      </c>
      <c r="BK1039" t="s" s="50496">
        <v>2565</v>
      </c>
      <c r="BL1039" t="n" s="50971">
        <v>0.10752005875110626</v>
      </c>
      <c r="BM1039" t="s" s="51446">
        <v>2588</v>
      </c>
      <c r="BN1039" t="s" s="51921">
        <v>2565</v>
      </c>
      <c r="BO1039" t="n" s="52396">
        <v>-0.0248319860547781</v>
      </c>
    </row>
    <row r="1040" spans="1:23" x14ac:dyDescent="0.25">
      <c r="A1040" s="116" t="str">
        <f>IF(ISBLANK(TBL_DATA[[#This Row],[Row.names]]), "",   DATE(YEAR(TBL_DATA[[#This Row],[Row.names]]), MONTH(TBL_DATA[[#This Row],[Row.names]]), DAY(TBL_DATA[[#This Row],[Row.names]])))</f>
        <v/>
      </c>
      <c r="B1040" s="1224" t="s">
        <v>1167</v>
      </c>
      <c r="C1040" s="2437" t="s">
        <v>2380</v>
      </c>
      <c r="D1040" s="3650" t="n">
        <v>-7.981521556140965E-4</v>
      </c>
      <c r="E1040" s="4863" t="n">
        <v>0.23017106104095109</v>
      </c>
      <c r="F1040" s="6014" t="n">
        <v>0.012450081877491082</v>
      </c>
      <c r="G1040" s="7165" t="n">
        <v>0.09390150791226305</v>
      </c>
      <c r="H1040" s="8316" t="n">
        <v>0.11846281473119061</v>
      </c>
      <c r="I1040" s="9467" t="n">
        <v>0.002907316590419907</v>
      </c>
      <c r="J1040" s="10618" t="n">
        <v>0.025960976213836195</v>
      </c>
      <c r="K1040" s="11767" t="n">
        <v>0.1990097988233316</v>
      </c>
      <c r="L1040" s="12916" t="n">
        <v>0.13121041337775632</v>
      </c>
      <c r="M1040" s="14065" t="n">
        <v>0.0028862192017583585</v>
      </c>
      <c r="N1040" s="15214" t="n">
        <v>0.049155518184545416</v>
      </c>
      <c r="O1040" s="16365" t="n">
        <v>0.03711281776676425</v>
      </c>
      <c r="P1040" s="17578" t="n">
        <v>-0.011024269833843858</v>
      </c>
      <c r="Q1040" s="18729" t="n">
        <v>-0.008224752409469972</v>
      </c>
      <c r="R1040" s="19880" t="n">
        <v>-0.007183811640143324</v>
      </c>
      <c r="S1040" s="20968" t="n">
        <v>-0.005333119308145395</v>
      </c>
      <c r="T1040" s="22056" t="n">
        <v>0.04301139814740857</v>
      </c>
      <c r="U1040" s="23144" t="n">
        <v>-0.12399316315800152</v>
      </c>
      <c r="V1040" s="24232" t="n">
        <v>-0.004401828061654789</v>
      </c>
      <c r="W1040" s="25318" t="n">
        <v>0.04322278977380913</v>
      </c>
      <c r="X1040" t="n" s="26404">
        <v>-0.10184044307852795</v>
      </c>
      <c r="Y1040" t="n" s="27553">
        <v>0.34418427438102195</v>
      </c>
      <c r="Z1040" t="n" s="28704">
        <v>0.3622297798052449</v>
      </c>
      <c r="AA1040" t="n" s="29915">
        <v>0.0</v>
      </c>
      <c r="AB1040" t="n" s="31128">
        <v>0.0</v>
      </c>
      <c r="AC1040" t="n" s="32341">
        <v>0.036389989770343155</v>
      </c>
      <c r="AD1040" t="n" s="32816">
        <v>0.23830088227697196</v>
      </c>
      <c r="AE1040" t="n" s="33291">
        <v>0.037694549691744995</v>
      </c>
      <c r="AF1040" t="n" s="33766">
        <v>0.03847445550327</v>
      </c>
      <c r="AG1040" t="n" s="34241">
        <v>0.114343987999999</v>
      </c>
      <c r="AH1040" t="n" s="34716">
        <v>0.005591220409501</v>
      </c>
      <c r="AI1040" t="n" s="35191">
        <v>0.037663663927481994</v>
      </c>
      <c r="AJ1040" t="n" s="35666">
        <v>0.430492363552763</v>
      </c>
      <c r="AK1040" t="n" s="36141">
        <v>-0.017105759582264998</v>
      </c>
      <c r="AL1040" t="n" s="36616">
        <v>-0.007635775683222001</v>
      </c>
      <c r="AM1040" t="n" s="37091">
        <v>0.022877838729922</v>
      </c>
      <c r="AN1040" t="n" s="37566">
        <v>-0.38309024171334394</v>
      </c>
      <c r="AO1040" t="n" s="38041">
        <v>1.5030097740935209</v>
      </c>
      <c r="AP1040" t="n" s="38516">
        <v>-0.9854025889806981</v>
      </c>
      <c r="AQ1040" t="n" s="38991">
        <v>0.5176071851128228</v>
      </c>
      <c r="AR1040" t="n" s="39466">
        <v>2.488412363074219</v>
      </c>
      <c r="AS1040" t="n" s="40059">
        <v>0.0033284779690567964</v>
      </c>
      <c r="AT1040" t="n" s="40652">
        <v>3.603571820914305E-4</v>
      </c>
      <c r="AU1040" t="n" s="41245">
        <v>0.001137393324398705</v>
      </c>
      <c r="AV1040" t="n" s="41838">
        <v>5.906452280562414E-4</v>
      </c>
      <c r="AW1040" t="n" s="42431">
        <v>1.4375673393045624E-4</v>
      </c>
      <c r="AX1040" t="n" s="43024">
        <v>-6.52827436004342E-5</v>
      </c>
      <c r="AY1040" t="n" s="43617">
        <v>2.664665771851689E-4</v>
      </c>
      <c r="AZ1040" t="n" s="44210">
        <v>0.005050246250301774</v>
      </c>
      <c r="BA1040" t="n" s="44803">
        <v>-0.0033524277420554</v>
      </c>
      <c r="BB1040" t="n" s="45396">
        <v>2.400134189524079E-4</v>
      </c>
      <c r="BC1040" t="n" s="45989">
        <v>-5.344194104462603E-5</v>
      </c>
      <c r="BD1040" t="n" s="46582">
        <v>0.0014038331670616897</v>
      </c>
      <c r="BE1040" t="n" s="47175">
        <v>-0.0026572402076179297</v>
      </c>
      <c r="BF1040" t="n" s="47768">
        <v>0.0029377231253844144</v>
      </c>
      <c r="BG1040" t="n" s="48361">
        <v>7.63657483122161E-4</v>
      </c>
      <c r="BH1040" t="n" s="48954">
        <v>3.1363485078641254E-4</v>
      </c>
      <c r="BI1040" t="n" s="49547">
        <v>0.004884595838535773</v>
      </c>
      <c r="BJ1040" t="s" s="50022">
        <v>2559</v>
      </c>
      <c r="BK1040" t="s" s="50497">
        <v>2565</v>
      </c>
      <c r="BL1040" t="n" s="50972">
        <v>0.10747459530830383</v>
      </c>
      <c r="BM1040" t="s" s="51447">
        <v>2588</v>
      </c>
      <c r="BN1040" t="s" s="51922">
        <v>2565</v>
      </c>
      <c r="BO1040" t="n" s="52397">
        <v>-0.026740310713648796</v>
      </c>
    </row>
    <row r="1041" spans="1:23" x14ac:dyDescent="0.25">
      <c r="A1041" s="116" t="str">
        <f>IF(ISBLANK(TBL_DATA[[#This Row],[Row.names]]), "",   DATE(YEAR(TBL_DATA[[#This Row],[Row.names]]), MONTH(TBL_DATA[[#This Row],[Row.names]]), DAY(TBL_DATA[[#This Row],[Row.names]])))</f>
        <v/>
      </c>
      <c r="B1041" s="1225" t="s">
        <v>1168</v>
      </c>
      <c r="C1041" s="2438" t="s">
        <v>2381</v>
      </c>
      <c r="D1041" s="3651" t="n">
        <v>-0.005545119607900519</v>
      </c>
      <c r="E1041" s="4864" t="n">
        <v>0.2233496153693011</v>
      </c>
      <c r="F1041" s="6015" t="n">
        <v>-0.009127935789203123</v>
      </c>
      <c r="G1041" s="7166" t="n">
        <v>0.10154888748236987</v>
      </c>
      <c r="H1041" s="8317" t="n">
        <v>0.14819467561690836</v>
      </c>
      <c r="I1041" s="9468" t="n">
        <v>0.002896975737514627</v>
      </c>
      <c r="J1041" s="10619" t="n">
        <v>0.0033235694503521707</v>
      </c>
      <c r="K1041" s="11768" t="n">
        <v>0.21309993042248335</v>
      </c>
      <c r="L1041" s="12917" t="n">
        <v>0.15576046848948674</v>
      </c>
      <c r="M1041" s="14066" t="n">
        <v>0.0028840814738739645</v>
      </c>
      <c r="N1041" s="15215" t="n">
        <v>0.049828171798797755</v>
      </c>
      <c r="O1041" s="16366" t="n">
        <v>0.03873441168331776</v>
      </c>
      <c r="P1041" s="17579" t="n">
        <v>-0.016508258546925947</v>
      </c>
      <c r="Q1041" s="18730" t="n">
        <v>-0.008480654567912653</v>
      </c>
      <c r="R1041" s="19881" t="n">
        <v>-0.007425469363849678</v>
      </c>
      <c r="S1041" s="20969" t="n">
        <v>0.001176203614717819</v>
      </c>
      <c r="T1041" s="22057" t="n">
        <v>0.04250108305166645</v>
      </c>
      <c r="U1041" s="23145" t="n">
        <v>0.027674673920379082</v>
      </c>
      <c r="V1041" s="24233" t="n">
        <v>0.0013781550984712787</v>
      </c>
      <c r="W1041" s="25319" t="n">
        <v>0.04274946115409344</v>
      </c>
      <c r="X1041" t="n" s="26405">
        <v>0.03223795250900641</v>
      </c>
      <c r="Y1041" t="n" s="27554">
        <v>0.38496061566984785</v>
      </c>
      <c r="Z1041" t="n" s="28705">
        <v>0.3946650079364608</v>
      </c>
      <c r="AA1041" t="n" s="29916">
        <v>0.0</v>
      </c>
      <c r="AB1041" t="n" s="31129">
        <v>0.0</v>
      </c>
      <c r="AC1041" t="n" s="32342">
        <v>0.035203795365728194</v>
      </c>
      <c r="AD1041" t="n" s="32817">
        <v>0.23461583888867002</v>
      </c>
      <c r="AE1041" t="n" s="33292">
        <v>0.037717960590225</v>
      </c>
      <c r="AF1041" t="n" s="33767">
        <v>0.039579100455051</v>
      </c>
      <c r="AG1041" t="n" s="34242">
        <v>0.12464479276743899</v>
      </c>
      <c r="AH1041" t="n" s="34717">
        <v>0.004802449468212001</v>
      </c>
      <c r="AI1041" t="n" s="35192">
        <v>0.038370607811943</v>
      </c>
      <c r="AJ1041" t="n" s="35667">
        <v>0.43155755773780796</v>
      </c>
      <c r="AK1041" t="n" s="36142">
        <v>-0.01617402307792</v>
      </c>
      <c r="AL1041" t="n" s="36617">
        <v>-0.007350166955282</v>
      </c>
      <c r="AM1041" t="n" s="37092">
        <v>0.022926732908653</v>
      </c>
      <c r="AN1041" t="n" s="37567">
        <v>-0.3251537329597121</v>
      </c>
      <c r="AO1041" t="n" s="38042">
        <v>1.5685019757702334</v>
      </c>
      <c r="AP1041" t="n" s="38517">
        <v>-0.9829648581351461</v>
      </c>
      <c r="AQ1041" t="n" s="38992">
        <v>0.5855371176350873</v>
      </c>
      <c r="AR1041" t="n" s="39467">
        <v>2.5514668339053794</v>
      </c>
      <c r="AS1041" t="n" s="40060">
        <v>0.0032928919770051023</v>
      </c>
      <c r="AT1041" t="n" s="40653">
        <v>3.4078218748898785E-4</v>
      </c>
      <c r="AU1041" t="n" s="41246">
        <v>0.0012172478298455981</v>
      </c>
      <c r="AV1041" t="n" s="41839">
        <v>5.698726207333497E-4</v>
      </c>
      <c r="AW1041" t="n" s="42432">
        <v>1.4248645224951322E-4</v>
      </c>
      <c r="AX1041" t="n" s="43025">
        <v>-6.266472828582221E-5</v>
      </c>
      <c r="AY1041" t="n" s="43618">
        <v>2.657151630275478E-4</v>
      </c>
      <c r="AZ1041" t="n" s="44211">
        <v>0.004810427968830587</v>
      </c>
      <c r="BA1041" t="n" s="44804">
        <v>-0.0031728910093053384</v>
      </c>
      <c r="BB1041" t="n" s="45397">
        <v>2.413188507921893E-4</v>
      </c>
      <c r="BC1041" t="n" s="45990">
        <v>-5.82096154375815E-5</v>
      </c>
      <c r="BD1041" t="n" s="46583">
        <v>0.0014096236605164866</v>
      </c>
      <c r="BE1041" t="n" s="47176">
        <v>-0.002519436148246948</v>
      </c>
      <c r="BF1041" t="n" s="47769">
        <v>0.0027275982146819345</v>
      </c>
      <c r="BG1041" t="n" s="48362">
        <v>7.37338560926184E-4</v>
      </c>
      <c r="BH1041" t="n" s="48955">
        <v>3.2419192855977577E-4</v>
      </c>
      <c r="BI1041" t="n" s="49548">
        <v>0.004907661480506699</v>
      </c>
      <c r="BJ1041" t="s" s="50023">
        <v>2559</v>
      </c>
      <c r="BK1041" t="s" s="50498">
        <v>2565</v>
      </c>
      <c r="BL1041" t="n" s="50973">
        <v>0.10607239603996277</v>
      </c>
      <c r="BM1041" t="s" s="51448">
        <v>2588</v>
      </c>
      <c r="BN1041" t="s" s="51923">
        <v>2565</v>
      </c>
      <c r="BO1041" t="n" s="52398">
        <v>-0.0256038885563612</v>
      </c>
    </row>
    <row r="1042" spans="1:23" x14ac:dyDescent="0.25">
      <c r="A1042" s="116" t="str">
        <f>IF(ISBLANK(TBL_DATA[[#This Row],[Row.names]]), "",   DATE(YEAR(TBL_DATA[[#This Row],[Row.names]]), MONTH(TBL_DATA[[#This Row],[Row.names]]), DAY(TBL_DATA[[#This Row],[Row.names]])))</f>
        <v/>
      </c>
      <c r="B1042" s="1226" t="s">
        <v>1169</v>
      </c>
      <c r="C1042" s="2439" t="s">
        <v>2382</v>
      </c>
      <c r="D1042" s="3652" t="n">
        <v>0.0047409244030634755</v>
      </c>
      <c r="E1042" s="4865" t="n">
        <v>0.22914942341428368</v>
      </c>
      <c r="F1042" s="6016" t="n">
        <v>0.017263705063098822</v>
      </c>
      <c r="G1042" s="7167" t="n">
        <v>0.10486012610666777</v>
      </c>
      <c r="H1042" s="8318" t="n">
        <v>0.1625783179787855</v>
      </c>
      <c r="I1042" s="9469" t="n">
        <v>0.0028849864857346595</v>
      </c>
      <c r="J1042" s="10620" t="n">
        <v>0.034072753816709156</v>
      </c>
      <c r="K1042" s="11769" t="n">
        <v>0.21594990643265047</v>
      </c>
      <c r="L1042" s="12918" t="n">
        <v>0.1593383443454279</v>
      </c>
      <c r="M1042" s="14067" t="n">
        <v>0.002890562085619549</v>
      </c>
      <c r="N1042" s="15216" t="n">
        <v>0.05004629746062557</v>
      </c>
      <c r="O1042" s="16367" t="n">
        <v>0.037734964337614016</v>
      </c>
      <c r="P1042" s="17580" t="n">
        <v>-0.01184559854965972</v>
      </c>
      <c r="Q1042" s="18731" t="n">
        <v>-0.00837234867988573</v>
      </c>
      <c r="R1042" s="19882" t="n">
        <v>-0.00731254434245546</v>
      </c>
      <c r="S1042" s="20970" t="n">
        <v>0.004401703863539996</v>
      </c>
      <c r="T1042" s="22058" t="n">
        <v>0.04261574669997717</v>
      </c>
      <c r="U1042" s="23146" t="n">
        <v>0.10328820223493478</v>
      </c>
      <c r="V1042" s="24234" t="n">
        <v>0.006600086113845993</v>
      </c>
      <c r="W1042" s="25320" t="n">
        <v>0.043037699866441605</v>
      </c>
      <c r="X1042" t="n" s="26406">
        <v>0.15335592130452985</v>
      </c>
      <c r="Y1042" t="n" s="27555">
        <v>0.4032100172103683</v>
      </c>
      <c r="Z1042" t="n" s="28706">
        <v>0.39917207360413876</v>
      </c>
      <c r="AA1042" t="n" s="29917">
        <v>0.0</v>
      </c>
      <c r="AB1042" t="n" s="31130">
        <v>0.0</v>
      </c>
      <c r="AC1042" t="n" s="32343">
        <v>0.042554290679167085</v>
      </c>
      <c r="AD1042" t="n" s="32818">
        <v>0.22313082272423</v>
      </c>
      <c r="AE1042" t="n" s="33293">
        <v>0.037231796127301</v>
      </c>
      <c r="AF1042" t="n" s="33768">
        <v>0.037771135090507994</v>
      </c>
      <c r="AG1042" t="n" s="34243">
        <v>0.12547073511455903</v>
      </c>
      <c r="AH1042" t="n" s="34718">
        <v>0.004789332801316999</v>
      </c>
      <c r="AI1042" t="n" s="35193">
        <v>0.037977985903316</v>
      </c>
      <c r="AJ1042" t="n" s="35668">
        <v>0.416431475101917</v>
      </c>
      <c r="AK1042" t="n" s="36143">
        <v>-0.015900584120949</v>
      </c>
      <c r="AL1042" t="n" s="36618">
        <v>-0.006840724111523</v>
      </c>
      <c r="AM1042" t="n" s="37093">
        <v>0.022800284033213</v>
      </c>
      <c r="AN1042" t="n" s="37568">
        <v>-0.37690196155856803</v>
      </c>
      <c r="AO1042" t="n" s="38043">
        <v>1.5285073233869144</v>
      </c>
      <c r="AP1042" t="n" s="38518">
        <v>-1.0225470262815928</v>
      </c>
      <c r="AQ1042" t="n" s="38993">
        <v>0.5059602971053216</v>
      </c>
      <c r="AR1042" t="n" s="39468">
        <v>2.551054349668507</v>
      </c>
      <c r="AS1042" t="n" s="40061">
        <v>0.0032494704995609763</v>
      </c>
      <c r="AT1042" t="n" s="40654">
        <v>3.5193970361937116E-4</v>
      </c>
      <c r="AU1042" t="n" s="41247">
        <v>0.0011814948472618598</v>
      </c>
      <c r="AV1042" t="n" s="41840">
        <v>8.680936538642623E-4</v>
      </c>
      <c r="AW1042" t="n" s="42433">
        <v>1.489679674889149E-4</v>
      </c>
      <c r="AX1042" t="n" s="43026">
        <v>-1.5017223482905059E-4</v>
      </c>
      <c r="AY1042" t="n" s="43619">
        <v>2.9348394330970957E-4</v>
      </c>
      <c r="AZ1042" t="n" s="44212">
        <v>0.005550720350796796</v>
      </c>
      <c r="BA1042" t="n" s="44805">
        <v>-0.00357121043218071</v>
      </c>
      <c r="BB1042" t="n" s="45398">
        <v>2.4386377633281488E-4</v>
      </c>
      <c r="BC1042" t="n" s="45991">
        <v>-8.044400963043167E-5</v>
      </c>
      <c r="BD1042" t="n" s="46584">
        <v>0.0014063296349734976</v>
      </c>
      <c r="BE1042" t="n" s="47177">
        <v>-0.0026277375031023577</v>
      </c>
      <c r="BF1042" t="n" s="47770">
        <v>0.0027843194812100704</v>
      </c>
      <c r="BG1042" t="n" s="48363">
        <v>0.001026398323187432</v>
      </c>
      <c r="BH1042" t="n" s="48956">
        <v>3.280278793617488E-4</v>
      </c>
      <c r="BI1042" t="n" s="49549">
        <v>0.0051688702499641205</v>
      </c>
      <c r="BJ1042" t="s" s="50024">
        <v>2559</v>
      </c>
      <c r="BK1042" t="s" s="50499">
        <v>2565</v>
      </c>
      <c r="BL1042" t="n" s="50974">
        <v>0.10554223507642746</v>
      </c>
      <c r="BM1042" t="s" s="51449">
        <v>2587</v>
      </c>
      <c r="BN1042" t="s" s="51924">
        <v>2565</v>
      </c>
      <c r="BO1042" t="n" s="52399">
        <v>-0.026204148307442665</v>
      </c>
    </row>
    <row r="1043" spans="1:23" x14ac:dyDescent="0.25">
      <c r="A1043" s="116" t="str">
        <f>IF(ISBLANK(TBL_DATA[[#This Row],[Row.names]]), "",   DATE(YEAR(TBL_DATA[[#This Row],[Row.names]]), MONTH(TBL_DATA[[#This Row],[Row.names]]), DAY(TBL_DATA[[#This Row],[Row.names]])))</f>
        <v/>
      </c>
      <c r="B1043" s="1227" t="s">
        <v>1170</v>
      </c>
      <c r="C1043" s="2440" t="s">
        <v>2383</v>
      </c>
      <c r="D1043" s="3653" t="n">
        <v>-0.0019248082798337693</v>
      </c>
      <c r="E1043" s="4866" t="n">
        <v>0.22678354642694298</v>
      </c>
      <c r="F1043" s="6017" t="n">
        <v>-1.0089893838038932E-4</v>
      </c>
      <c r="G1043" s="7168" t="n">
        <v>0.10445721211937668</v>
      </c>
      <c r="H1043" s="8319" t="n">
        <v>0.16172271762122944</v>
      </c>
      <c r="I1043" s="9470" t="n">
        <v>0.0028837017054622167</v>
      </c>
      <c r="J1043" s="10621" t="n">
        <v>0.01442943164230348</v>
      </c>
      <c r="K1043" s="11770" t="n">
        <v>0.21067837862847533</v>
      </c>
      <c r="L1043" s="12919" t="n">
        <v>0.15276360977798895</v>
      </c>
      <c r="M1043" s="14068" t="n">
        <v>0.0028990705651723045</v>
      </c>
      <c r="N1043" s="15217" t="n">
        <v>0.049998474784822555</v>
      </c>
      <c r="O1043" s="16368" t="n">
        <v>0.03793081967500133</v>
      </c>
      <c r="P1043" s="17581" t="n">
        <v>-0.0137476063233255</v>
      </c>
      <c r="Q1043" s="18732" t="n">
        <v>-0.008427972085075185</v>
      </c>
      <c r="R1043" s="19883" t="n">
        <v>-0.0073691804635063335</v>
      </c>
      <c r="S1043" s="20971" t="n">
        <v>-0.0013182519448877716</v>
      </c>
      <c r="T1043" s="22059" t="n">
        <v>0.04270266337213794</v>
      </c>
      <c r="U1043" s="23147" t="n">
        <v>-0.030870485369956735</v>
      </c>
      <c r="V1043" s="24235" t="n">
        <v>0.001550675087589548</v>
      </c>
      <c r="W1043" s="25321" t="n">
        <v>0.04319840365487602</v>
      </c>
      <c r="X1043" t="n" s="26407">
        <v>0.035896583123263534</v>
      </c>
      <c r="Y1043" t="n" s="27556">
        <v>0.40214763162454353</v>
      </c>
      <c r="Z1043" t="n" s="28707">
        <v>0.3908498557988591</v>
      </c>
      <c r="AA1043" t="n" s="29918">
        <v>0.0</v>
      </c>
      <c r="AB1043" t="n" s="31131">
        <v>0.0</v>
      </c>
      <c r="AC1043" t="n" s="32344">
        <v>0.04557993166122418</v>
      </c>
      <c r="AD1043" t="n" s="32819">
        <v>0.233745274304212</v>
      </c>
      <c r="AE1043" t="n" s="33294">
        <v>0.03730823342433</v>
      </c>
      <c r="AF1043" t="n" s="33769">
        <v>0.039131750065883</v>
      </c>
      <c r="AG1043" t="n" s="34244">
        <v>0.124021193401583</v>
      </c>
      <c r="AH1043" t="n" s="34719">
        <v>0.004821240828497</v>
      </c>
      <c r="AI1043" t="n" s="35194">
        <v>0.039144097745521</v>
      </c>
      <c r="AJ1043" t="n" s="35669">
        <v>0.4183703411947379</v>
      </c>
      <c r="AK1043" t="n" s="36144">
        <v>-0.012582309474675</v>
      </c>
      <c r="AL1043" t="n" s="36619">
        <v>-0.0069667543844330005</v>
      </c>
      <c r="AM1043" t="n" s="37094">
        <v>0.02230242322263</v>
      </c>
      <c r="AN1043" t="n" s="37569">
        <v>-0.39087550164737</v>
      </c>
      <c r="AO1043" t="n" s="38044">
        <v>1.52710838522715</v>
      </c>
      <c r="AP1043" t="n" s="38519">
        <v>-1.0186883965462339</v>
      </c>
      <c r="AQ1043" t="n" s="38994">
        <v>0.5084199886809162</v>
      </c>
      <c r="AR1043" t="n" s="39469">
        <v>2.545796781773384</v>
      </c>
      <c r="AS1043" t="n" s="40062">
        <v>0.003485168913944484</v>
      </c>
      <c r="AT1043" t="n" s="40655">
        <v>3.2191321321717114E-4</v>
      </c>
      <c r="AU1043" t="n" s="41248">
        <v>0.0011167965610975731</v>
      </c>
      <c r="AV1043" t="n" s="41841">
        <v>9.279155721177729E-4</v>
      </c>
      <c r="AW1043" t="n" s="42434">
        <v>1.431906102094301E-4</v>
      </c>
      <c r="AX1043" t="n" s="43027">
        <v>-1.5023389828507726E-4</v>
      </c>
      <c r="AY1043" t="n" s="43620">
        <v>2.71785083251096E-4</v>
      </c>
      <c r="AZ1043" t="n" s="44213">
        <v>0.005278765741850487</v>
      </c>
      <c r="BA1043" t="n" s="44806">
        <v>-0.0034020524066722454</v>
      </c>
      <c r="BB1043" t="n" s="45399">
        <v>2.3301023455517551E-4</v>
      </c>
      <c r="BC1043" t="n" s="45992">
        <v>-5.899320051543003E-5</v>
      </c>
      <c r="BD1043" t="n" s="46585">
        <v>0.0015399061552416355</v>
      </c>
      <c r="BE1043" t="n" s="47178">
        <v>-0.002411166877762223</v>
      </c>
      <c r="BF1043" t="n" s="47771">
        <v>0.002612320785860162</v>
      </c>
      <c r="BG1043" t="n" s="48364">
        <v>0.0011811000361531096</v>
      </c>
      <c r="BH1043" t="n" s="48957">
        <v>3.0164648973753544E-4</v>
      </c>
      <c r="BI1043" t="n" s="49550">
        <v>0.0049434598355402185</v>
      </c>
      <c r="BJ1043" t="s" s="50025">
        <v>2559</v>
      </c>
      <c r="BK1043" t="s" s="50500">
        <v>2565</v>
      </c>
      <c r="BL1043" t="n" s="50975">
        <v>0.10818503797054291</v>
      </c>
      <c r="BM1043" t="s" s="51450">
        <v>2588</v>
      </c>
      <c r="BN1043" t="s" s="51925">
        <v>2565</v>
      </c>
      <c r="BO1043" t="n" s="52400">
        <v>-0.025623366236686707</v>
      </c>
    </row>
    <row r="1044" spans="1:23" x14ac:dyDescent="0.25">
      <c r="A1044" s="116" t="str">
        <f>IF(ISBLANK(TBL_DATA[[#This Row],[Row.names]]), "",   DATE(YEAR(TBL_DATA[[#This Row],[Row.names]]), MONTH(TBL_DATA[[#This Row],[Row.names]]), DAY(TBL_DATA[[#This Row],[Row.names]])))</f>
        <v/>
      </c>
      <c r="B1044" s="1228" t="s">
        <v>1171</v>
      </c>
      <c r="C1044" s="2441" t="s">
        <v>2384</v>
      </c>
      <c r="D1044" s="3654" t="n">
        <v>5.258058976622148E-4</v>
      </c>
      <c r="E1044" s="4867" t="n">
        <v>0.22742859645080937</v>
      </c>
      <c r="F1044" s="6018" t="n">
        <v>0.022970686910076532</v>
      </c>
      <c r="G1044" s="7169" t="n">
        <v>0.0990089504175592</v>
      </c>
      <c r="H1044" s="8320" t="n">
        <v>0.15316768091728764</v>
      </c>
      <c r="I1044" s="9471" t="n">
        <v>0.002849762553208623</v>
      </c>
      <c r="J1044" s="10622" t="n">
        <v>0.03702734832190169</v>
      </c>
      <c r="K1044" s="11771" t="n">
        <v>0.2026662688202477</v>
      </c>
      <c r="L1044" s="12920" t="n">
        <v>0.1480710070390542</v>
      </c>
      <c r="M1044" s="14069" t="n">
        <v>0.0028583253594783734</v>
      </c>
      <c r="N1044" s="15218" t="n">
        <v>0.04915981429164425</v>
      </c>
      <c r="O1044" s="16369" t="n">
        <v>0.03678784774431512</v>
      </c>
      <c r="P1044" s="17582" t="n">
        <v>-0.013229028998146819</v>
      </c>
      <c r="Q1044" s="18733" t="n">
        <v>-0.008206599414836984</v>
      </c>
      <c r="R1044" s="19884" t="n">
        <v>-0.007165567669091133</v>
      </c>
      <c r="S1044" s="20972" t="n">
        <v>0.005808858245229143</v>
      </c>
      <c r="T1044" s="22060" t="n">
        <v>0.04279768561997602</v>
      </c>
      <c r="U1044" s="23148" t="n">
        <v>0.13572832645225635</v>
      </c>
      <c r="V1044" s="24236" t="n">
        <v>0.006985996627766111</v>
      </c>
      <c r="W1044" s="25322" t="n">
        <v>0.04328165872394429</v>
      </c>
      <c r="X1044" t="n" s="26408">
        <v>0.1614077841222226</v>
      </c>
      <c r="Y1044" t="n" s="27557">
        <v>0.3913664279384317</v>
      </c>
      <c r="Z1044" t="n" s="28708">
        <v>0.3847999571713259</v>
      </c>
      <c r="AA1044" t="n" s="29919">
        <v>0.0</v>
      </c>
      <c r="AB1044" t="n" s="31132">
        <v>0.0</v>
      </c>
      <c r="AC1044" t="n" s="32345">
        <v>0.044769539345917216</v>
      </c>
      <c r="AD1044" t="n" s="32820">
        <v>0.23878228163649798</v>
      </c>
      <c r="AE1044" t="n" s="33295">
        <v>0.036930700538288</v>
      </c>
      <c r="AF1044" t="n" s="33770">
        <v>0.04026922031277401</v>
      </c>
      <c r="AG1044" t="n" s="34245">
        <v>0.125497333484088</v>
      </c>
      <c r="AH1044" t="n" s="34720">
        <v>0.005973017339812</v>
      </c>
      <c r="AI1044" t="n" s="35195">
        <v>0.041098768520697</v>
      </c>
      <c r="AJ1044" t="n" s="35670">
        <v>0.416834127601718</v>
      </c>
      <c r="AK1044" t="n" s="36145">
        <v>-0.014006407220192998</v>
      </c>
      <c r="AL1044" t="n" s="36620">
        <v>-0.003888560181079</v>
      </c>
      <c r="AM1044" t="n" s="37095">
        <v>0.021569547943853</v>
      </c>
      <c r="AN1044" t="n" s="37570">
        <v>-0.397157612723203</v>
      </c>
      <c r="AO1044" t="n" s="38045">
        <v>1.5396224042475821</v>
      </c>
      <c r="AP1044" t="n" s="38520">
        <v>-1.027719986994329</v>
      </c>
      <c r="AQ1044" t="n" s="38995">
        <v>0.5119024172532531</v>
      </c>
      <c r="AR1044" t="n" s="39470">
        <v>2.567342391241911</v>
      </c>
      <c r="AS1044" t="n" s="40063">
        <v>0.003348904327305591</v>
      </c>
      <c r="AT1044" t="n" s="40656">
        <v>3.1527949489794875E-4</v>
      </c>
      <c r="AU1044" t="n" s="41249">
        <v>0.0010835839686543583</v>
      </c>
      <c r="AV1044" t="n" s="41842">
        <v>9.117275819931733E-4</v>
      </c>
      <c r="AW1044" t="n" s="42435">
        <v>1.3985046821805025E-4</v>
      </c>
      <c r="AX1044" t="n" s="43028">
        <v>-1.4628677232835085E-4</v>
      </c>
      <c r="AY1044" t="n" s="43621">
        <v>2.6015783975932855E-4</v>
      </c>
      <c r="AZ1044" t="n" s="44214">
        <v>0.00518154852877293</v>
      </c>
      <c r="BA1044" t="n" s="44807">
        <v>-0.0032880394757208607</v>
      </c>
      <c r="BB1044" t="n" s="45400">
        <v>2.1294068249116656E-4</v>
      </c>
      <c r="BC1044" t="n" s="45993">
        <v>-5.8170756812194125E-5</v>
      </c>
      <c r="BD1044" t="n" s="46586">
        <v>0.0014471912796416417</v>
      </c>
      <c r="BE1044" t="n" s="47179">
        <v>-0.0023425415184747844</v>
      </c>
      <c r="BF1044" t="n" s="47772">
        <v>0.0025200379387748206</v>
      </c>
      <c r="BG1044" t="n" s="48365">
        <v>0.0011656164406117393</v>
      </c>
      <c r="BH1044" t="n" s="48958">
        <v>2.901174672904898E-4</v>
      </c>
      <c r="BI1044" t="n" s="49551">
        <v>0.0048810742793872364</v>
      </c>
      <c r="BJ1044" t="s" s="50026">
        <v>2559</v>
      </c>
      <c r="BK1044" t="s" s="50501">
        <v>2565</v>
      </c>
      <c r="BL1044" t="n" s="50976">
        <v>0.10686245560646057</v>
      </c>
      <c r="BM1044" t="s" s="51451">
        <v>2588</v>
      </c>
      <c r="BN1044" t="s" s="51926">
        <v>2565</v>
      </c>
      <c r="BO1044" t="n" s="52401">
        <v>-0.026370832696557045</v>
      </c>
    </row>
    <row r="1045" spans="1:23" x14ac:dyDescent="0.25">
      <c r="A1045" s="116" t="str">
        <f>IF(ISBLANK(TBL_DATA[[#This Row],[Row.names]]), "",   DATE(YEAR(TBL_DATA[[#This Row],[Row.names]]), MONTH(TBL_DATA[[#This Row],[Row.names]]), DAY(TBL_DATA[[#This Row],[Row.names]])))</f>
        <v/>
      </c>
      <c r="B1045" s="1229" t="s">
        <v>1172</v>
      </c>
      <c r="C1045" s="2442" t="s">
        <v>2385</v>
      </c>
      <c r="D1045" s="3655" t="n">
        <v>0.006097528746190352</v>
      </c>
      <c r="E1045" s="4868" t="n">
        <v>0.23491287760156432</v>
      </c>
      <c r="F1045" s="6019" t="n">
        <v>0.04512257863441427</v>
      </c>
      <c r="G1045" s="7170" t="n">
        <v>0.10830146501315192</v>
      </c>
      <c r="H1045" s="8321" t="n">
        <v>0.18577025071518158</v>
      </c>
      <c r="I1045" s="9472" t="n">
        <v>0.0028752294093424605</v>
      </c>
      <c r="J1045" s="10623" t="n">
        <v>0.06342052851965363</v>
      </c>
      <c r="K1045" s="11772" t="n">
        <v>0.21658041785725793</v>
      </c>
      <c r="L1045" s="12921" t="n">
        <v>0.16305486717162837</v>
      </c>
      <c r="M1045" s="14070" t="n">
        <v>0.0029150600996733335</v>
      </c>
      <c r="N1045" s="15219" t="n">
        <v>0.0505823834310891</v>
      </c>
      <c r="O1045" s="16370" t="n">
        <v>0.03669637311761283</v>
      </c>
      <c r="P1045" s="17583" t="n">
        <v>-0.007212164636556717</v>
      </c>
      <c r="Q1045" s="18734" t="n">
        <v>-0.008326172356988994</v>
      </c>
      <c r="R1045" s="19885" t="n">
        <v>-0.007255015606581924</v>
      </c>
      <c r="S1045" s="20973" t="n">
        <v>0.022625447009333</v>
      </c>
      <c r="T1045" s="22061" t="n">
        <v>0.042332713047155315</v>
      </c>
      <c r="U1045" s="23149" t="n">
        <v>0.5344672094162741</v>
      </c>
      <c r="V1045" s="24237" t="n">
        <v>0.028978878040033074</v>
      </c>
      <c r="W1045" s="25323" t="n">
        <v>0.042839955331970075</v>
      </c>
      <c r="X1045" t="n" s="26409">
        <v>0.6764451040033431</v>
      </c>
      <c r="Y1045" t="n" s="27558">
        <v>0.4310107315545421</v>
      </c>
      <c r="Z1045" t="n" s="28709">
        <v>0.40380052893926266</v>
      </c>
      <c r="AA1045" t="n" s="29920">
        <v>0.0</v>
      </c>
      <c r="AB1045" t="n" s="31133">
        <v>0.0</v>
      </c>
      <c r="AC1045" t="n" s="32346">
        <v>0.042962977652518324</v>
      </c>
      <c r="AD1045" t="n" s="32821">
        <v>0.24607371698875896</v>
      </c>
      <c r="AE1045" t="n" s="33296">
        <v>0.03727266741764</v>
      </c>
      <c r="AF1045" t="n" s="33771">
        <v>0.038934329182738994</v>
      </c>
      <c r="AG1045" t="n" s="34246">
        <v>0.11541823844272</v>
      </c>
      <c r="AH1045" t="n" s="34721">
        <v>0.003030989909611</v>
      </c>
      <c r="AI1045" t="n" s="35196">
        <v>0.040925387779422</v>
      </c>
      <c r="AJ1045" t="n" s="35671">
        <v>0.408290672830255</v>
      </c>
      <c r="AK1045" t="n" s="36146">
        <v>-0.014389884748132</v>
      </c>
      <c r="AL1045" t="n" s="36621">
        <v>-0.002525295405044</v>
      </c>
      <c r="AM1045" t="n" s="37096">
        <v>0.022086416196471</v>
      </c>
      <c r="AN1045" t="n" s="37571">
        <v>-0.45240339136498897</v>
      </c>
      <c r="AO1045" t="n" s="38046">
        <v>1.256903280586745</v>
      </c>
      <c r="AP1045" t="n" s="38521">
        <v>-0.8141894333572929</v>
      </c>
      <c r="AQ1045" t="n" s="38996">
        <v>0.4427138472294522</v>
      </c>
      <c r="AR1045" t="n" s="39471">
        <v>2.071092713944038</v>
      </c>
      <c r="AS1045" t="n" s="40064">
        <v>0.0032397687112055208</v>
      </c>
      <c r="AT1045" t="n" s="40657">
        <v>3.02290458683281E-4</v>
      </c>
      <c r="AU1045" t="n" s="41250">
        <v>0.0010468996715686785</v>
      </c>
      <c r="AV1045" t="n" s="41843">
        <v>8.662476472722078E-4</v>
      </c>
      <c r="AW1045" t="n" s="42436">
        <v>1.3552813473800818E-4</v>
      </c>
      <c r="AX1045" t="n" s="43029">
        <v>-1.3973166069165864E-4</v>
      </c>
      <c r="AY1045" t="n" s="43622">
        <v>2.526970137036118E-4</v>
      </c>
      <c r="AZ1045" t="n" s="44215">
        <v>0.0049953506454877995</v>
      </c>
      <c r="BA1045" t="n" s="44808">
        <v>-0.0031230014813785276</v>
      </c>
      <c r="BB1045" t="n" s="45401">
        <v>2.0213694886359607E-4</v>
      </c>
      <c r="BC1045" t="n" s="45994">
        <v>-5.3797432599750686E-5</v>
      </c>
      <c r="BD1045" t="n" s="46587">
        <v>0.0013976552785555836</v>
      </c>
      <c r="BE1045" t="n" s="47180">
        <v>-0.0022221238996763598</v>
      </c>
      <c r="BF1045" t="n" s="47773">
        <v>0.002433867075526027</v>
      </c>
      <c r="BG1045" t="n" s="48366">
        <v>0.0011153583850917847</v>
      </c>
      <c r="BH1045" t="n" s="48959">
        <v>2.8057632674130024E-4</v>
      </c>
      <c r="BI1045" t="n" s="49552">
        <v>0.0047190554906144325</v>
      </c>
      <c r="BJ1045" t="s" s="50027">
        <v>2559</v>
      </c>
      <c r="BK1045" t="s" s="50502">
        <v>2565</v>
      </c>
      <c r="BL1045" t="n" s="50977">
        <v>0.09169427305459976</v>
      </c>
      <c r="BM1045" t="s" s="51452">
        <v>2588</v>
      </c>
      <c r="BN1045" t="s" s="51927">
        <v>2565</v>
      </c>
      <c r="BO1045" t="n" s="52402">
        <v>-0.027148673310875893</v>
      </c>
    </row>
    <row r="1046" spans="1:23" x14ac:dyDescent="0.25">
      <c r="A1046" s="116" t="str">
        <f>IF(ISBLANK(TBL_DATA[[#This Row],[Row.names]]), "",   DATE(YEAR(TBL_DATA[[#This Row],[Row.names]]), MONTH(TBL_DATA[[#This Row],[Row.names]]), DAY(TBL_DATA[[#This Row],[Row.names]])))</f>
        <v/>
      </c>
      <c r="B1046" s="1230" t="s">
        <v>1173</v>
      </c>
      <c r="C1046" s="2443" t="s">
        <v>2386</v>
      </c>
      <c r="D1046" s="3656" t="n">
        <v>6.371182425101498E-5</v>
      </c>
      <c r="E1046" s="4869" t="n">
        <v>0.23499155615378742</v>
      </c>
      <c r="F1046" s="6020" t="n">
        <v>0.04928311772134464</v>
      </c>
      <c r="G1046" s="7171" t="n">
        <v>0.10621403946462497</v>
      </c>
      <c r="H1046" s="8322" t="n">
        <v>0.1793927520364722</v>
      </c>
      <c r="I1046" s="9473" t="n">
        <v>0.002880255215042092</v>
      </c>
      <c r="J1046" s="10624" t="n">
        <v>0.05859269039980464</v>
      </c>
      <c r="K1046" s="11773" t="n">
        <v>0.21451326384052077</v>
      </c>
      <c r="L1046" s="12922" t="n">
        <v>0.15851718274677415</v>
      </c>
      <c r="M1046" s="14071" t="n">
        <v>0.00291666079171366</v>
      </c>
      <c r="N1046" s="15220" t="n">
        <v>0.050473517034007154</v>
      </c>
      <c r="O1046" s="16371" t="n">
        <v>0.03669637311761283</v>
      </c>
      <c r="P1046" s="17584" t="n">
        <v>-0.0071489123124715</v>
      </c>
      <c r="Q1046" s="18735" t="n">
        <v>-0.008334500274693738</v>
      </c>
      <c r="R1046" s="19886" t="n">
        <v>-0.007265648931193515</v>
      </c>
      <c r="S1046" s="20974" t="n">
        <v>0.018392588651981345</v>
      </c>
      <c r="T1046" s="22062" t="n">
        <v>0.042074826354254705</v>
      </c>
      <c r="U1046" s="23150" t="n">
        <v>0.4371399776465493</v>
      </c>
      <c r="V1046" s="24238" t="n">
        <v>0.021087864002965473</v>
      </c>
      <c r="W1046" s="25324" t="n">
        <v>0.04263607982888807</v>
      </c>
      <c r="X1046" t="n" s="26410">
        <v>0.4946013819187334</v>
      </c>
      <c r="Y1046" t="n" s="27559">
        <v>0.42354781552555815</v>
      </c>
      <c r="Z1046" t="n" s="28710">
        <v>0.39814216399016844</v>
      </c>
      <c r="AA1046" t="n" s="29921">
        <v>0.0</v>
      </c>
      <c r="AB1046" t="n" s="31134">
        <v>0.0</v>
      </c>
      <c r="AC1046" t="n" s="32347">
        <v>0.04892768803287245</v>
      </c>
      <c r="AD1046" t="n" s="32822">
        <v>0.248355994246969</v>
      </c>
      <c r="AE1046" t="n" s="33297">
        <v>0.037491779616512004</v>
      </c>
      <c r="AF1046" t="n" s="33772">
        <v>0.036796310289962</v>
      </c>
      <c r="AG1046" t="n" s="34247">
        <v>0.113111141101027</v>
      </c>
      <c r="AH1046" t="n" s="34722">
        <v>0.00465681754507</v>
      </c>
      <c r="AI1046" t="n" s="35197">
        <v>0.041675090446434</v>
      </c>
      <c r="AJ1046" t="n" s="35672">
        <v>0.386226592716562</v>
      </c>
      <c r="AK1046" t="n" s="36147">
        <v>-0.014434059969996001</v>
      </c>
      <c r="AL1046" t="n" s="36622">
        <v>-0.0026727732942319997</v>
      </c>
      <c r="AM1046" t="n" s="37097">
        <v>0.022146473782662</v>
      </c>
      <c r="AN1046" t="n" s="37572">
        <v>-0.4491293975671641</v>
      </c>
      <c r="AO1046" t="n" s="38047">
        <v>1.2408800870456567</v>
      </c>
      <c r="AP1046" t="n" s="38522">
        <v>-0.8166561181318509</v>
      </c>
      <c r="AQ1046" t="n" s="38997">
        <v>0.42422396891380576</v>
      </c>
      <c r="AR1046" t="n" s="39472">
        <v>2.0575362051775077</v>
      </c>
      <c r="AS1046" t="n" s="40065">
        <v>0.0031130502957056327</v>
      </c>
      <c r="AT1046" t="n" s="40658">
        <v>2.91999935566286E-4</v>
      </c>
      <c r="AU1046" t="n" s="41251">
        <v>0.0010177398270390964</v>
      </c>
      <c r="AV1046" t="n" s="41844">
        <v>8.357027952080878E-4</v>
      </c>
      <c r="AW1046" t="n" s="42437">
        <v>1.312406166174129E-4</v>
      </c>
      <c r="AX1046" t="n" s="43030">
        <v>-1.3373964764808505E-4</v>
      </c>
      <c r="AY1046" t="n" s="43623">
        <v>2.457849223052555E-4</v>
      </c>
      <c r="AZ1046" t="n" s="44216">
        <v>0.004833983388266477</v>
      </c>
      <c r="BA1046" t="n" s="44809">
        <v>-0.0029886371132175574</v>
      </c>
      <c r="BB1046" t="n" s="45402">
        <v>1.9439432182588403E-4</v>
      </c>
      <c r="BC1046" t="n" s="45995">
        <v>-5.1748426129229884E-5</v>
      </c>
      <c r="BD1046" t="n" s="46588">
        <v>0.001342314995563718</v>
      </c>
      <c r="BE1046" t="n" s="47181">
        <v>-0.0021301586791835254</v>
      </c>
      <c r="BF1046" t="n" s="47774">
        <v>0.002360050626428661</v>
      </c>
      <c r="BG1046" t="n" s="48367">
        <v>0.0010738164638989993</v>
      </c>
      <c r="BH1046" t="n" s="48960">
        <v>2.729319389576435E-4</v>
      </c>
      <c r="BI1046" t="n" s="49553">
        <v>0.004570815569873765</v>
      </c>
      <c r="BJ1046" t="s" s="50028">
        <v>2558</v>
      </c>
      <c r="BK1046" t="s" s="50503">
        <v>2565</v>
      </c>
      <c r="BL1046" t="n" s="50978">
        <v>0.0758015438914299</v>
      </c>
      <c r="BM1046" t="s" s="51453">
        <v>2588</v>
      </c>
      <c r="BN1046" t="s" s="51928">
        <v>2565</v>
      </c>
      <c r="BO1046" t="n" s="52403">
        <v>-0.02612539380788803</v>
      </c>
    </row>
    <row r="1047" spans="1:23" x14ac:dyDescent="0.25">
      <c r="A1047" s="116" t="str">
        <f>IF(ISBLANK(TBL_DATA[[#This Row],[Row.names]]), "",   DATE(YEAR(TBL_DATA[[#This Row],[Row.names]]), MONTH(TBL_DATA[[#This Row],[Row.names]]), DAY(TBL_DATA[[#This Row],[Row.names]])))</f>
        <v/>
      </c>
      <c r="B1047" s="1231" t="s">
        <v>1174</v>
      </c>
      <c r="C1047" s="2444" t="s">
        <v>2387</v>
      </c>
      <c r="D1047" s="3657" t="n">
        <v>0.0022674714926778673</v>
      </c>
      <c r="E1047" s="4870" t="n">
        <v>0.23779186430106392</v>
      </c>
      <c r="F1047" s="6021" t="n">
        <v>0.06460784921861018</v>
      </c>
      <c r="G1047" s="7172" t="n">
        <v>0.10780536983411355</v>
      </c>
      <c r="H1047" s="8323" t="n">
        <v>0.18487893767107882</v>
      </c>
      <c r="I1047" s="9474" t="n">
        <v>0.002874655709756888</v>
      </c>
      <c r="J1047" s="10625" t="n">
        <v>0.07734067462907657</v>
      </c>
      <c r="K1047" s="11774" t="n">
        <v>0.2166723823904663</v>
      </c>
      <c r="L1047" s="12923" t="n">
        <v>0.16095619259248256</v>
      </c>
      <c r="M1047" s="14072" t="n">
        <v>0.002916534367468797</v>
      </c>
      <c r="N1047" s="15221" t="n">
        <v>0.05054463335390849</v>
      </c>
      <c r="O1047" s="16372" t="n">
        <v>0.03655563766415568</v>
      </c>
      <c r="P1047" s="17585" t="n">
        <v>-0.004897650774665863</v>
      </c>
      <c r="Q1047" s="18736" t="n">
        <v>-0.008284870996723873</v>
      </c>
      <c r="R1047" s="19887" t="n">
        <v>-0.00721451366001101</v>
      </c>
      <c r="S1047" s="20975" t="n">
        <v>0.01965217273405684</v>
      </c>
      <c r="T1047" s="22063" t="n">
        <v>0.04211192568883097</v>
      </c>
      <c r="U1047" s="23151" t="n">
        <v>0.4666652596052865</v>
      </c>
      <c r="V1047" s="24239" t="n">
        <v>0.023872116264340493</v>
      </c>
      <c r="W1047" s="25325" t="n">
        <v>0.04274432830623107</v>
      </c>
      <c r="X1047" t="n" s="26411">
        <v>0.5584861713889776</v>
      </c>
      <c r="Y1047" t="n" s="27560">
        <v>0.4299755082223624</v>
      </c>
      <c r="Z1047" t="n" s="28711">
        <v>0.40119346030622516</v>
      </c>
      <c r="AA1047" t="n" s="29922">
        <v>0.0</v>
      </c>
      <c r="AB1047" t="n" s="31135">
        <v>0.0</v>
      </c>
      <c r="AC1047" t="n" s="32348">
        <v>0.04693522671039857</v>
      </c>
      <c r="AD1047" t="n" s="32823">
        <v>0.24110623525150804</v>
      </c>
      <c r="AE1047" t="n" s="33298">
        <v>0.038190044099868994</v>
      </c>
      <c r="AF1047" t="n" s="33773">
        <v>0.036097242940433</v>
      </c>
      <c r="AG1047" t="n" s="34248">
        <v>0.11617518763956201</v>
      </c>
      <c r="AH1047" t="n" s="34723">
        <v>0.011547189479891</v>
      </c>
      <c r="AI1047" t="n" s="35198">
        <v>0.041816561438963</v>
      </c>
      <c r="AJ1047" t="n" s="35673">
        <v>0.384135698249362</v>
      </c>
      <c r="AK1047" t="n" s="36148">
        <v>-0.014407407451081</v>
      </c>
      <c r="AL1047" t="n" s="36623">
        <v>-0.0027346709107389996</v>
      </c>
      <c r="AM1047" t="n" s="37098">
        <v>0.022289703464877</v>
      </c>
      <c r="AN1047" t="n" s="37573">
        <v>-0.43718700832106205</v>
      </c>
      <c r="AO1047" t="n" s="38048">
        <v>1.2737495741772409</v>
      </c>
      <c r="AP1047" t="n" s="38523">
        <v>-0.8367207982956579</v>
      </c>
      <c r="AQ1047" t="n" s="38998">
        <v>0.43702877588158295</v>
      </c>
      <c r="AR1047" t="n" s="39473">
        <v>2.110470372472899</v>
      </c>
      <c r="AS1047" t="n" s="40066">
        <v>0.003129939024368419</v>
      </c>
      <c r="AT1047" t="n" s="40659">
        <v>2.7889325643588257E-4</v>
      </c>
      <c r="AU1047" t="n" s="41252">
        <v>9.990371959513868E-4</v>
      </c>
      <c r="AV1047" t="n" s="41845">
        <v>8.174283194068648E-4</v>
      </c>
      <c r="AW1047" t="n" s="42438">
        <v>1.2641001937873742E-4</v>
      </c>
      <c r="AX1047" t="n" s="43031">
        <v>-1.3440855041993674E-4</v>
      </c>
      <c r="AY1047" t="n" s="43624">
        <v>2.3574702928765213E-4</v>
      </c>
      <c r="AZ1047" t="n" s="44217">
        <v>0.004743666745371385</v>
      </c>
      <c r="BA1047" t="n" s="44810">
        <v>-0.0030149128280886252</v>
      </c>
      <c r="BB1047" t="n" s="45403">
        <v>1.888387979366225E-4</v>
      </c>
      <c r="BC1047" t="n" s="45996">
        <v>-5.586500654280352E-5</v>
      </c>
      <c r="BD1047" t="n" s="46589">
        <v>0.0013029886303817602</v>
      </c>
      <c r="BE1047" t="n" s="47182">
        <v>-0.0021242825185374325</v>
      </c>
      <c r="BF1047" t="n" s="47775">
        <v>0.0023572908320630462</v>
      </c>
      <c r="BG1047" t="n" s="48368">
        <v>0.0010676688765337164</v>
      </c>
      <c r="BH1047" t="n" s="48961">
        <v>2.5192280589610296E-4</v>
      </c>
      <c r="BI1047" t="n" s="49554">
        <v>0.004459185376748393</v>
      </c>
      <c r="BJ1047" t="s" s="50029">
        <v>2558</v>
      </c>
      <c r="BK1047" t="s" s="50504">
        <v>2565</v>
      </c>
      <c r="BL1047" t="n" s="50979">
        <v>0.07443708926439285</v>
      </c>
      <c r="BM1047" t="s" s="51454">
        <v>2588</v>
      </c>
      <c r="BN1047" t="s" s="51929">
        <v>2565</v>
      </c>
      <c r="BO1047" t="n" s="52404">
        <v>-0.02668757364153862</v>
      </c>
    </row>
    <row r="1048" spans="1:23" x14ac:dyDescent="0.25">
      <c r="A1048" s="116" t="str">
        <f>IF(ISBLANK(TBL_DATA[[#This Row],[Row.names]]), "",   DATE(YEAR(TBL_DATA[[#This Row],[Row.names]]), MONTH(TBL_DATA[[#This Row],[Row.names]]), DAY(TBL_DATA[[#This Row],[Row.names]])))</f>
        <v/>
      </c>
      <c r="B1048" s="1232" t="s">
        <v>1175</v>
      </c>
      <c r="C1048" s="2445" t="s">
        <v>2388</v>
      </c>
      <c r="D1048" s="3658" t="n">
        <v>0.006426754703976246</v>
      </c>
      <c r="E1048" s="4871" t="n">
        <v>0.24574684898750432</v>
      </c>
      <c r="F1048" s="6022" t="n">
        <v>0.10055779049715663</v>
      </c>
      <c r="G1048" s="7173" t="n">
        <v>0.10947494375867518</v>
      </c>
      <c r="H1048" s="8324" t="n">
        <v>0.1824677987307558</v>
      </c>
      <c r="I1048" s="9475" t="n">
        <v>0.0029424111663985827</v>
      </c>
      <c r="J1048" s="10626" t="n">
        <v>0.11863504469483743</v>
      </c>
      <c r="K1048" s="11775" t="n">
        <v>0.21940524467335887</v>
      </c>
      <c r="L1048" s="12924" t="n">
        <v>0.1580613859831056</v>
      </c>
      <c r="M1048" s="14073" t="n">
        <v>0.002986009191176206</v>
      </c>
      <c r="N1048" s="15222" t="n">
        <v>0.05165961872337613</v>
      </c>
      <c r="O1048" s="16373" t="n">
        <v>0.03604277091101914</v>
      </c>
      <c r="P1048" s="17586" t="n">
        <v>0.0</v>
      </c>
      <c r="Q1048" s="18737" t="n">
        <v>-0.008320137437136542</v>
      </c>
      <c r="R1048" s="19888" t="n">
        <v>-0.007226168636825143</v>
      </c>
      <c r="S1048" s="20976" t="n">
        <v>0.03406160872644315</v>
      </c>
      <c r="T1048" s="22064" t="n">
        <v>0.04285165739135731</v>
      </c>
      <c r="U1048" s="23152" t="n">
        <v>0.7948726093687333</v>
      </c>
      <c r="V1048" s="24240" t="n">
        <v>0.040060656098560576</v>
      </c>
      <c r="W1048" s="25326" t="n">
        <v>0.04358718653725743</v>
      </c>
      <c r="X1048" t="n" s="26412">
        <v>0.9190924966977979</v>
      </c>
      <c r="Y1048" t="n" s="27561">
        <v>0.42716249686829466</v>
      </c>
      <c r="Z1048" t="n" s="28712">
        <v>0.39756934738873617</v>
      </c>
      <c r="AA1048" t="n" s="29923">
        <v>0.0</v>
      </c>
      <c r="AB1048" t="n" s="31136">
        <v>0.0</v>
      </c>
      <c r="AC1048" t="n" s="32349">
        <v>0.04594522132959179</v>
      </c>
      <c r="AD1048" t="n" s="32824">
        <v>0.24561846459177494</v>
      </c>
      <c r="AE1048" t="n" s="33299">
        <v>0.037478638144481005</v>
      </c>
      <c r="AF1048" t="n" s="33774">
        <v>0.038097981502517</v>
      </c>
      <c r="AG1048" t="n" s="34249">
        <v>0.118236725728886</v>
      </c>
      <c r="AH1048" t="n" s="34724">
        <v>0.012682587459769</v>
      </c>
      <c r="AI1048" t="n" s="35199">
        <v>0.039614247392643</v>
      </c>
      <c r="AJ1048" t="n" s="35674">
        <v>0.384640153981653</v>
      </c>
      <c r="AK1048" t="n" s="36149">
        <v>-0.014472193891289</v>
      </c>
      <c r="AL1048" t="n" s="36624">
        <v>-0.002423162505378</v>
      </c>
      <c r="AM1048" t="n" s="37099">
        <v>0.021928039646489</v>
      </c>
      <c r="AN1048" t="n" s="37574">
        <v>-0.405955211073706</v>
      </c>
      <c r="AO1048" t="n" s="38049">
        <v>1.2479407273119973</v>
      </c>
      <c r="AP1048" t="n" s="38524">
        <v>-0.7724944563341571</v>
      </c>
      <c r="AQ1048" t="n" s="38999">
        <v>0.4754462709778402</v>
      </c>
      <c r="AR1048" t="n" s="39474">
        <v>2.0204351836461543</v>
      </c>
      <c r="AS1048" t="n" s="40067">
        <v>0.0030242884580449275</v>
      </c>
      <c r="AT1048" t="n" s="40660">
        <v>2.527546466072753E-4</v>
      </c>
      <c r="AU1048" t="n" s="41253">
        <v>9.560925858323561E-4</v>
      </c>
      <c r="AV1048" t="n" s="41846">
        <v>7.829913099613096E-4</v>
      </c>
      <c r="AW1048" t="n" s="42439">
        <v>1.2843881838995585E-4</v>
      </c>
      <c r="AX1048" t="n" s="43032">
        <v>-1.2722801795766214E-4</v>
      </c>
      <c r="AY1048" t="n" s="43625">
        <v>2.2848402632993345E-4</v>
      </c>
      <c r="AZ1048" t="n" s="44218">
        <v>0.004595203631299331</v>
      </c>
      <c r="BA1048" t="n" s="44811">
        <v>-0.0028324905859766045</v>
      </c>
      <c r="BB1048" t="n" s="45404">
        <v>1.8104372214964462E-4</v>
      </c>
      <c r="BC1048" t="n" s="45997">
        <v>-4.9601697386822324E-5</v>
      </c>
      <c r="BD1048" t="n" s="46590">
        <v>0.001257698297360231</v>
      </c>
      <c r="BE1048" t="n" s="47183">
        <v>-0.002030980051731672</v>
      </c>
      <c r="BF1048" t="n" s="47776">
        <v>0.0022653760291132274</v>
      </c>
      <c r="BG1048" t="n" s="48369">
        <v>0.0010496116607232866</v>
      </c>
      <c r="BH1048" t="n" s="48962">
        <v>2.3242683324213798E-4</v>
      </c>
      <c r="BI1048" t="n" s="49555">
        <v>0.004365844128586436</v>
      </c>
      <c r="BJ1048" t="s" s="50030">
        <v>2558</v>
      </c>
      <c r="BK1048" t="s" s="50505">
        <v>2565</v>
      </c>
      <c r="BL1048" t="n" s="50980">
        <v>0.07420288026332855</v>
      </c>
      <c r="BM1048" t="s" s="51455">
        <v>2588</v>
      </c>
      <c r="BN1048" t="s" s="51930">
        <v>2565</v>
      </c>
      <c r="BO1048" t="n" s="52405">
        <v>-0.025439735502004623</v>
      </c>
    </row>
    <row r="1049" spans="1:23" x14ac:dyDescent="0.25">
      <c r="A1049" s="116" t="str">
        <f>IF(ISBLANK(TBL_DATA[[#This Row],[Row.names]]), "",   DATE(YEAR(TBL_DATA[[#This Row],[Row.names]]), MONTH(TBL_DATA[[#This Row],[Row.names]]), DAY(TBL_DATA[[#This Row],[Row.names]])))</f>
        <v/>
      </c>
      <c r="B1049" s="1233" t="s">
        <v>1176</v>
      </c>
      <c r="C1049" s="2446" t="s">
        <v>2389</v>
      </c>
      <c r="D1049" s="3659" t="n">
        <v>0.002655135694299538</v>
      </c>
      <c r="E1049" s="4872" t="n">
        <v>0.24905447591231233</v>
      </c>
      <c r="F1049" s="6023" t="n">
        <v>0.10294981873807396</v>
      </c>
      <c r="G1049" s="7174" t="n">
        <v>0.10942752739162002</v>
      </c>
      <c r="H1049" s="8325" t="n">
        <v>0.18154371776090972</v>
      </c>
      <c r="I1049" s="9476" t="n">
        <v>0.0029496948065924574</v>
      </c>
      <c r="J1049" s="10627" t="n">
        <v>0.12085132930881426</v>
      </c>
      <c r="K1049" s="11776" t="n">
        <v>0.21977127158923243</v>
      </c>
      <c r="L1049" s="12925" t="n">
        <v>0.15787663069325117</v>
      </c>
      <c r="M1049" s="14074" t="n">
        <v>0.002992038654689654</v>
      </c>
      <c r="N1049" s="15223" t="n">
        <v>0.051758253180875034</v>
      </c>
      <c r="O1049" s="16374" t="n">
        <v>0.03604277091101914</v>
      </c>
      <c r="P1049" s="17587" t="n">
        <v>0.0</v>
      </c>
      <c r="Q1049" s="18738" t="n">
        <v>-0.008326905984010074</v>
      </c>
      <c r="R1049" s="19889" t="n">
        <v>-0.007230848453239451</v>
      </c>
      <c r="S1049" s="20977" t="n">
        <v>0.04002853799218142</v>
      </c>
      <c r="T1049" s="22065" t="n">
        <v>0.0430607152172173</v>
      </c>
      <c r="U1049" s="23153" t="n">
        <v>0.9295836771465539</v>
      </c>
      <c r="V1049" s="24241" t="n">
        <v>0.04449583531837553</v>
      </c>
      <c r="W1049" s="25327" t="n">
        <v>0.04376832472919161</v>
      </c>
      <c r="X1049" t="n" s="26413">
        <v>1.016621851388767</v>
      </c>
      <c r="Y1049" t="n" s="27562">
        <v>0.42607947352684067</v>
      </c>
      <c r="Z1049" t="n" s="28713">
        <v>0.39733692339531096</v>
      </c>
      <c r="AA1049" t="n" s="29924">
        <v>0.0</v>
      </c>
      <c r="AB1049" t="n" s="31137">
        <v>0.0</v>
      </c>
      <c r="AC1049" t="n" s="32350">
        <v>0.05213464535491878</v>
      </c>
      <c r="AD1049" t="n" s="32825">
        <v>0.245783668064484</v>
      </c>
      <c r="AE1049" t="n" s="33300">
        <v>0.033263057801616</v>
      </c>
      <c r="AF1049" t="n" s="33775">
        <v>0.037191251181909</v>
      </c>
      <c r="AG1049" t="n" s="34250">
        <v>0.117182580012404</v>
      </c>
      <c r="AH1049" t="n" s="34725">
        <v>0.013371766934811</v>
      </c>
      <c r="AI1049" t="n" s="35200">
        <v>0.040460837115848</v>
      </c>
      <c r="AJ1049" t="n" s="35675">
        <v>0.3849359214249651</v>
      </c>
      <c r="AK1049" t="n" s="36150">
        <v>-0.013982056031011</v>
      </c>
      <c r="AL1049" t="n" s="36625">
        <v>-0.002541597572545</v>
      </c>
      <c r="AM1049" t="n" s="37100">
        <v>0.016465087257983</v>
      </c>
      <c r="AN1049" t="n" s="37575">
        <v>-0.43709364775263193</v>
      </c>
      <c r="AO1049" t="n" s="38050">
        <v>1.2698647504850653</v>
      </c>
      <c r="AP1049" t="n" s="38525">
        <v>-0.834827882047233</v>
      </c>
      <c r="AQ1049" t="n" s="39000">
        <v>0.4350368684378323</v>
      </c>
      <c r="AR1049" t="n" s="39475">
        <v>2.1046926325322985</v>
      </c>
      <c r="AS1049" t="n" s="40068">
        <v>0.002935427130634182</v>
      </c>
      <c r="AT1049" t="n" s="40661">
        <v>2.2583078415893684E-4</v>
      </c>
      <c r="AU1049" t="n" s="41254">
        <v>9.882210451737567E-4</v>
      </c>
      <c r="AV1049" t="n" s="41847">
        <v>7.674277781612732E-4</v>
      </c>
      <c r="AW1049" t="n" s="42440">
        <v>1.2404332003062413E-4</v>
      </c>
      <c r="AX1049" t="n" s="43033">
        <v>-1.1937003591613137E-4</v>
      </c>
      <c r="AY1049" t="n" s="43626">
        <v>2.1131827355911007E-4</v>
      </c>
      <c r="AZ1049" t="n" s="44219">
        <v>0.004486075877509812</v>
      </c>
      <c r="BA1049" t="n" s="44812">
        <v>-0.0027643841404999966</v>
      </c>
      <c r="BB1049" t="n" s="45405">
        <v>1.646917307688183E-4</v>
      </c>
      <c r="BC1049" t="n" s="45998">
        <v>-4.6592112007622616E-5</v>
      </c>
      <c r="BD1049" t="n" s="46591">
        <v>0.0012149843589241973</v>
      </c>
      <c r="BE1049" t="n" s="47184">
        <v>-0.001992829108149083</v>
      </c>
      <c r="BF1049" t="n" s="47777">
        <v>0.0021835007344561835</v>
      </c>
      <c r="BG1049" t="n" s="48370">
        <v>0.001058723988957431</v>
      </c>
      <c r="BH1049" t="n" s="48963">
        <v>2.056719880764993E-4</v>
      </c>
      <c r="BI1049" t="n" s="49556">
        <v>0.004302637689307535</v>
      </c>
      <c r="BJ1049" t="s" s="50031">
        <v>2558</v>
      </c>
      <c r="BK1049" t="s" s="50506">
        <v>2565</v>
      </c>
      <c r="BL1049" t="n" s="50981">
        <v>0.07353350520133972</v>
      </c>
      <c r="BM1049" t="s" s="51456">
        <v>2588</v>
      </c>
      <c r="BN1049" t="s" s="51931">
        <v>2565</v>
      </c>
      <c r="BO1049" t="n" s="52406">
        <v>-0.02522789128124714</v>
      </c>
    </row>
    <row r="1050" spans="1:23" x14ac:dyDescent="0.25">
      <c r="A1050" s="116" t="str">
        <f>IF(ISBLANK(TBL_DATA[[#This Row],[Row.names]]), "",   DATE(YEAR(TBL_DATA[[#This Row],[Row.names]]), MONTH(TBL_DATA[[#This Row],[Row.names]]), DAY(TBL_DATA[[#This Row],[Row.names]])))</f>
        <v/>
      </c>
      <c r="B1050" s="1234" t="s">
        <v>1177</v>
      </c>
      <c r="C1050" s="2447" t="s">
        <v>2390</v>
      </c>
      <c r="D1050" s="3660" t="n">
        <v>0.0016997031264024177</v>
      </c>
      <c r="E1050" s="4873" t="n">
        <v>0.25117749771006737</v>
      </c>
      <c r="F1050" s="6024" t="n">
        <v>0.098358587249888</v>
      </c>
      <c r="G1050" s="7175" t="n">
        <v>0.1087173538561007</v>
      </c>
      <c r="H1050" s="8326" t="n">
        <v>0.18196978335015812</v>
      </c>
      <c r="I1050" s="9477" t="n">
        <v>0.0029473729892287737</v>
      </c>
      <c r="J1050" s="10628" t="n">
        <v>0.11745064539801398</v>
      </c>
      <c r="K1050" s="11777" t="n">
        <v>0.22016490235947636</v>
      </c>
      <c r="L1050" s="12926" t="n">
        <v>0.15942744675553502</v>
      </c>
      <c r="M1050" s="14075" t="n">
        <v>0.0029877071656826716</v>
      </c>
      <c r="N1050" s="15224" t="n">
        <v>0.051730978891947235</v>
      </c>
      <c r="O1050" s="16375" t="n">
        <v>0.03604277091101914</v>
      </c>
      <c r="P1050" s="17588" t="n">
        <v>0.0</v>
      </c>
      <c r="Q1050" s="18739" t="n">
        <v>-0.008325984761722282</v>
      </c>
      <c r="R1050" s="19890" t="n">
        <v>-0.007230504804342153</v>
      </c>
      <c r="S1050" s="20978" t="n">
        <v>0.03450078790745881</v>
      </c>
      <c r="T1050" s="22066" t="n">
        <v>0.0428903393033991</v>
      </c>
      <c r="U1050" s="23154" t="n">
        <v>0.8043953129726019</v>
      </c>
      <c r="V1050" s="24242" t="n">
        <v>0.041738264949350956</v>
      </c>
      <c r="W1050" s="25328" t="n">
        <v>0.04367327807322764</v>
      </c>
      <c r="X1050" t="n" s="26414">
        <v>0.9556934306458008</v>
      </c>
      <c r="Y1050" t="n" s="27563">
        <v>0.426579164224131</v>
      </c>
      <c r="Z1050" t="n" s="28714">
        <v>0.39928366702826074</v>
      </c>
      <c r="AA1050" t="n" s="29925">
        <v>0.0</v>
      </c>
      <c r="AB1050" t="n" s="31138">
        <v>0.0</v>
      </c>
      <c r="AC1050" t="n" s="32351">
        <v>0.05118446610775786</v>
      </c>
      <c r="AD1050" t="n" s="32826">
        <v>0.24609673615704297</v>
      </c>
      <c r="AE1050" t="n" s="33301">
        <v>0.020401158547444</v>
      </c>
      <c r="AF1050" t="n" s="33776">
        <v>0.035977347003819</v>
      </c>
      <c r="AG1050" t="n" s="34251">
        <v>0.114035016154467</v>
      </c>
      <c r="AH1050" t="n" s="34726">
        <v>0.011505694523045</v>
      </c>
      <c r="AI1050" t="n" s="35201">
        <v>0.040569941517186</v>
      </c>
      <c r="AJ1050" t="n" s="35676">
        <v>0.38493512745295105</v>
      </c>
      <c r="AK1050" t="n" s="36151">
        <v>-0.014375280138870001</v>
      </c>
      <c r="AL1050" t="n" s="36626">
        <v>-0.003174672963064</v>
      </c>
      <c r="AM1050" t="n" s="37101">
        <v>0.016431771841797</v>
      </c>
      <c r="AN1050" t="n" s="37576">
        <v>-0.399927217582583</v>
      </c>
      <c r="AO1050" t="n" s="38051">
        <v>1.2494867661782618</v>
      </c>
      <c r="AP1050" t="n" s="38526">
        <v>-0.797011143665027</v>
      </c>
      <c r="AQ1050" t="n" s="39001">
        <v>0.4524756225132348</v>
      </c>
      <c r="AR1050" t="n" s="39476">
        <v>2.0464979098432887</v>
      </c>
      <c r="AS1050" t="n" s="40069">
        <v>0.002839853194695735</v>
      </c>
      <c r="AT1050" t="n" s="40662">
        <v>2.177917184778153E-4</v>
      </c>
      <c r="AU1050" t="n" s="41255">
        <v>9.554679055078397E-4</v>
      </c>
      <c r="AV1050" t="n" s="41848">
        <v>7.496275137115572E-4</v>
      </c>
      <c r="AW1050" t="n" s="42441">
        <v>1.2181268452046816E-4</v>
      </c>
      <c r="AX1050" t="n" s="43034">
        <v>-1.195269836916821E-4</v>
      </c>
      <c r="AY1050" t="n" s="43627">
        <v>2.07369153540409E-4</v>
      </c>
      <c r="AZ1050" t="n" s="44220">
        <v>0.00437234634960682</v>
      </c>
      <c r="BA1050" t="n" s="44813">
        <v>-0.0026919911095613053</v>
      </c>
      <c r="BB1050" t="n" s="45406">
        <v>1.608774226137126E-4</v>
      </c>
      <c r="BC1050" t="n" s="45999">
        <v>-4.591854319228291E-5</v>
      </c>
      <c r="BD1050" t="n" s="46592">
        <v>0.0011899525801213752</v>
      </c>
      <c r="BE1050" t="n" s="47185">
        <v>-0.001942811156743525</v>
      </c>
      <c r="BF1050" t="n" s="47778">
        <v>0.0021225027483932576</v>
      </c>
      <c r="BG1050" t="n" s="48371">
        <v>0.0010284801189673262</v>
      </c>
      <c r="BH1050" t="n" s="48964">
        <v>1.988174128636093E-4</v>
      </c>
      <c r="BI1050" t="n" s="49557">
        <v>0.004170767602627046</v>
      </c>
      <c r="BJ1050" t="s" s="50032">
        <v>2561</v>
      </c>
      <c r="BK1050" t="s" s="50507">
        <v>2565</v>
      </c>
      <c r="BL1050" t="n" s="50982">
        <v>0.07446436583995819</v>
      </c>
      <c r="BM1050" t="s" s="51457">
        <v>2588</v>
      </c>
      <c r="BN1050" t="s" s="51932">
        <v>2565</v>
      </c>
      <c r="BO1050" t="n" s="52407">
        <v>-0.025053266435861588</v>
      </c>
    </row>
    <row r="1051" spans="1:23" x14ac:dyDescent="0.25">
      <c r="A1051" s="116" t="str">
        <f>IF(ISBLANK(TBL_DATA[[#This Row],[Row.names]]), "",   DATE(YEAR(TBL_DATA[[#This Row],[Row.names]]), MONTH(TBL_DATA[[#This Row],[Row.names]]), DAY(TBL_DATA[[#This Row],[Row.names]])))</f>
        <v/>
      </c>
      <c r="B1051" s="1235" t="s">
        <v>1178</v>
      </c>
      <c r="C1051" s="2448" t="s">
        <v>2391</v>
      </c>
      <c r="D1051" s="3661" t="n">
        <v>9.863095810963695E-4</v>
      </c>
      <c r="E1051" s="4874" t="n">
        <v>0.2524115460637111</v>
      </c>
      <c r="F1051" s="6025" t="n">
        <v>0.10238880925575211</v>
      </c>
      <c r="G1051" s="7176" t="n">
        <v>0.10873282046422612</v>
      </c>
      <c r="H1051" s="8327" t="n">
        <v>0.1836225677363357</v>
      </c>
      <c r="I1051" s="9478" t="n">
        <v>0.0029433545229538994</v>
      </c>
      <c r="J1051" s="10629" t="n">
        <v>0.12053816130202066</v>
      </c>
      <c r="K1051" s="11778" t="n">
        <v>0.21951776318793348</v>
      </c>
      <c r="L1051" s="12927" t="n">
        <v>0.16095434267159017</v>
      </c>
      <c r="M1051" s="14076" t="n">
        <v>0.002983938562627573</v>
      </c>
      <c r="N1051" s="15225" t="n">
        <v>0.051712716303003205</v>
      </c>
      <c r="O1051" s="16376" t="n">
        <v>0.03601844474099839</v>
      </c>
      <c r="P1051" s="17589" t="n">
        <v>0.0</v>
      </c>
      <c r="Q1051" s="18740" t="n">
        <v>-0.00829677940169189</v>
      </c>
      <c r="R1051" s="19891" t="n">
        <v>-0.007201686181632155</v>
      </c>
      <c r="S1051" s="20979" t="n">
        <v>0.03392071851351308</v>
      </c>
      <c r="T1051" s="22067" t="n">
        <v>0.042891188041490974</v>
      </c>
      <c r="U1051" s="23155" t="n">
        <v>0.790855186400986</v>
      </c>
      <c r="V1051" s="24243" t="n">
        <v>0.040558897684184414</v>
      </c>
      <c r="W1051" s="25329" t="n">
        <v>0.04367707152929336</v>
      </c>
      <c r="X1051" t="n" s="26415">
        <v>0.9286084497900083</v>
      </c>
      <c r="Y1051" t="n" s="27564">
        <v>0.42851203919649183</v>
      </c>
      <c r="Z1051" t="n" s="28715">
        <v>0.4011911547773583</v>
      </c>
      <c r="AA1051" t="n" s="29926">
        <v>0.0</v>
      </c>
      <c r="AB1051" t="n" s="31139">
        <v>0.0</v>
      </c>
      <c r="AC1051" t="n" s="32352">
        <v>0.049540230309894004</v>
      </c>
      <c r="AD1051" t="n" s="32827">
        <v>0.2535042746208871</v>
      </c>
      <c r="AE1051" t="n" s="33302">
        <v>0.019719275394050995</v>
      </c>
      <c r="AF1051" t="n" s="33777">
        <v>0.03339489572375701</v>
      </c>
      <c r="AG1051" t="n" s="34252">
        <v>0.11204978337404899</v>
      </c>
      <c r="AH1051" t="n" s="34727">
        <v>0.011547998959807</v>
      </c>
      <c r="AI1051" t="n" s="35202">
        <v>0.043585244177685</v>
      </c>
      <c r="AJ1051" t="n" s="35677">
        <v>0.37187740075167003</v>
      </c>
      <c r="AK1051" t="n" s="36152">
        <v>-0.015238576999523998</v>
      </c>
      <c r="AL1051" t="n" s="36627">
        <v>-0.0031487123431560003</v>
      </c>
      <c r="AM1051" t="n" s="37102">
        <v>0.01582579147976</v>
      </c>
      <c r="AN1051" t="n" s="37577">
        <v>-0.38695274344492697</v>
      </c>
      <c r="AO1051" t="n" s="38052">
        <v>1.221545055583807</v>
      </c>
      <c r="AP1051" t="n" s="38527">
        <v>-0.7653804238897479</v>
      </c>
      <c r="AQ1051" t="n" s="39002">
        <v>0.4561646316940591</v>
      </c>
      <c r="AR1051" t="n" s="39477">
        <v>1.986925479473555</v>
      </c>
      <c r="AS1051" t="n" s="40070">
        <v>0.0028279125170392223</v>
      </c>
      <c r="AT1051" t="n" s="40663">
        <v>1.8762201600572311E-4</v>
      </c>
      <c r="AU1051" t="n" s="41256">
        <v>9.481422933014127E-4</v>
      </c>
      <c r="AV1051" t="n" s="41849">
        <v>7.777041539504369E-4</v>
      </c>
      <c r="AW1051" t="n" s="42442">
        <v>1.2070936512684793E-4</v>
      </c>
      <c r="AX1051" t="n" s="43035">
        <v>-1.3230934884592182E-4</v>
      </c>
      <c r="AY1051" t="n" s="43628">
        <v>2.0568608262737611E-4</v>
      </c>
      <c r="AZ1051" t="n" s="44221">
        <v>0.0043204008956598434</v>
      </c>
      <c r="BA1051" t="n" s="44814">
        <v>-0.002746891004265363</v>
      </c>
      <c r="BB1051" t="n" s="45407">
        <v>1.5422873678958812E-4</v>
      </c>
      <c r="BC1051" t="n" s="46000">
        <v>-4.608312344362393E-5</v>
      </c>
      <c r="BD1051" t="n" s="46593">
        <v>0.0011434524902257759</v>
      </c>
      <c r="BE1051" t="n" s="47186">
        <v>-0.0019408164194727774</v>
      </c>
      <c r="BF1051" t="n" s="47779">
        <v>0.002072965407418161</v>
      </c>
      <c r="BG1051" t="n" s="48372">
        <v>0.0010467539750902187</v>
      </c>
      <c r="BH1051" t="n" s="48965">
        <v>1.7244401450769144E-4</v>
      </c>
      <c r="BI1051" t="n" s="49558">
        <v>0.004122323116176474</v>
      </c>
      <c r="BJ1051" t="s" s="50033">
        <v>2561</v>
      </c>
      <c r="BK1051" t="s" s="50508">
        <v>2565</v>
      </c>
      <c r="BL1051" t="n" s="50983">
        <v>0.07487823814153671</v>
      </c>
      <c r="BM1051" t="s" s="51458">
        <v>2588</v>
      </c>
      <c r="BN1051" t="s" s="51933">
        <v>2565</v>
      </c>
      <c r="BO1051" t="n" s="52408">
        <v>-0.027616627514362335</v>
      </c>
    </row>
    <row r="1052" spans="1:23" x14ac:dyDescent="0.25">
      <c r="A1052" s="116" t="str">
        <f>IF(ISBLANK(TBL_DATA[[#This Row],[Row.names]]), "",   DATE(YEAR(TBL_DATA[[#This Row],[Row.names]]), MONTH(TBL_DATA[[#This Row],[Row.names]]), DAY(TBL_DATA[[#This Row],[Row.names]])))</f>
        <v/>
      </c>
      <c r="B1052" s="1236" t="s">
        <v>1179</v>
      </c>
      <c r="C1052" s="2449" t="s">
        <v>2392</v>
      </c>
      <c r="D1052" s="3662" t="n">
        <v>0.005404873943034986</v>
      </c>
      <c r="E1052" s="4875" t="n">
        <v>0.259180672594987</v>
      </c>
      <c r="F1052" s="6026" t="n">
        <v>0.10627452922994163</v>
      </c>
      <c r="G1052" s="7177" t="n">
        <v>0.10349109867419756</v>
      </c>
      <c r="H1052" s="8328" t="n">
        <v>0.16499576348465894</v>
      </c>
      <c r="I1052" s="9479" t="n">
        <v>0.002972253823159654</v>
      </c>
      <c r="J1052" s="10630" t="n">
        <v>0.11970622921700858</v>
      </c>
      <c r="K1052" s="11779" t="n">
        <v>0.2191143201145283</v>
      </c>
      <c r="L1052" s="12928" t="n">
        <v>0.16081146922653805</v>
      </c>
      <c r="M1052" s="14077" t="n">
        <v>0.0029796916554897124</v>
      </c>
      <c r="N1052" s="15226" t="n">
        <v>0.05163471987619956</v>
      </c>
      <c r="O1052" s="16377" t="n">
        <v>0.03601844474099839</v>
      </c>
      <c r="P1052" s="17590" t="n">
        <v>0.0</v>
      </c>
      <c r="Q1052" s="18741" t="n">
        <v>-0.008286823874453996</v>
      </c>
      <c r="R1052" s="19892" t="n">
        <v>-0.007193382344042142</v>
      </c>
      <c r="S1052" s="20980" t="n">
        <v>0.04163905238639254</v>
      </c>
      <c r="T1052" s="22068" t="n">
        <v>0.04352632766882769</v>
      </c>
      <c r="U1052" s="23156" t="n">
        <v>0.9566406038939332</v>
      </c>
      <c r="V1052" s="24244" t="n">
        <v>0.04756408706001314</v>
      </c>
      <c r="W1052" s="25330" t="n">
        <v>0.044141098658920436</v>
      </c>
      <c r="X1052" t="n" s="26416">
        <v>1.0775465157209212</v>
      </c>
      <c r="Y1052" t="n" s="27565">
        <v>0.4061967054084253</v>
      </c>
      <c r="Z1052" t="n" s="28716">
        <v>0.40101305368595924</v>
      </c>
      <c r="AA1052" t="n" s="29927">
        <v>0.0</v>
      </c>
      <c r="AB1052" t="n" s="31140">
        <v>0.0</v>
      </c>
      <c r="AC1052" t="n" s="32353">
        <v>0.047640815864426304</v>
      </c>
      <c r="AD1052" t="n" s="32828">
        <v>0.26034728416229497</v>
      </c>
      <c r="AE1052" t="n" s="33303">
        <v>0.016782174150788004</v>
      </c>
      <c r="AF1052" t="n" s="33778">
        <v>0.030057612001748994</v>
      </c>
      <c r="AG1052" t="n" s="34253">
        <v>0.115376091404237</v>
      </c>
      <c r="AH1052" t="n" s="34728">
        <v>0.013883160246628</v>
      </c>
      <c r="AI1052" t="n" s="35203">
        <v>0.044133326548668</v>
      </c>
      <c r="AJ1052" t="n" s="35678">
        <v>0.35037667391140903</v>
      </c>
      <c r="AK1052" t="n" s="36153">
        <v>-0.015432866657990998</v>
      </c>
      <c r="AL1052" t="n" s="36628">
        <v>-0.003043164170382</v>
      </c>
      <c r="AM1052" t="n" s="37103">
        <v>0.0</v>
      </c>
      <c r="AN1052" t="n" s="37578">
        <v>-0.34311374642952797</v>
      </c>
      <c r="AO1052" t="n" s="38053">
        <v>1.225525612735174</v>
      </c>
      <c r="AP1052" t="n" s="38528">
        <v>-0.756159067567301</v>
      </c>
      <c r="AQ1052" t="n" s="39003">
        <v>0.4693665451678729</v>
      </c>
      <c r="AR1052" t="n" s="39478">
        <v>1.9816846803024748</v>
      </c>
      <c r="AS1052" t="n" s="40071">
        <v>0.002773598873093383</v>
      </c>
      <c r="AT1052" t="n" s="40664">
        <v>1.9414168800003322E-4</v>
      </c>
      <c r="AU1052" t="n" s="41257">
        <v>8.813797638371121E-4</v>
      </c>
      <c r="AV1052" t="n" s="41850">
        <v>7.848872243356309E-4</v>
      </c>
      <c r="AW1052" t="n" s="42443">
        <v>1.1932234068119493E-4</v>
      </c>
      <c r="AX1052" t="n" s="43036">
        <v>-1.5155214717607938E-4</v>
      </c>
      <c r="AY1052" t="n" s="43629">
        <v>2.785709440010617E-4</v>
      </c>
      <c r="AZ1052" t="n" s="44222">
        <v>0.004262463965076266</v>
      </c>
      <c r="BA1052" t="n" s="44815">
        <v>-0.0027572700034478093</v>
      </c>
      <c r="BB1052" t="n" s="45408">
        <v>1.571235363317467E-4</v>
      </c>
      <c r="BC1052" t="n" s="46001">
        <v>-4.263518907932859E-5</v>
      </c>
      <c r="BD1052" t="n" s="46594">
        <v>0.0010845780870703502</v>
      </c>
      <c r="BE1052" t="n" s="47187">
        <v>-0.0019212762888302399</v>
      </c>
      <c r="BF1052" t="n" s="47780">
        <v>0.0021019101299103375</v>
      </c>
      <c r="BG1052" t="n" s="48373">
        <v>0.0010235633858200145</v>
      </c>
      <c r="BH1052" t="n" s="48966">
        <v>1.4715174086076012E-4</v>
      </c>
      <c r="BI1052" t="n" s="49559">
        <v>0.00406410394082199</v>
      </c>
      <c r="BJ1052" t="s" s="50034">
        <v>2561</v>
      </c>
      <c r="BK1052" t="s" s="50509">
        <v>2565</v>
      </c>
      <c r="BL1052" t="n" s="50984">
        <v>0.07617758214473724</v>
      </c>
      <c r="BM1052" t="s" s="51459">
        <v>2588</v>
      </c>
      <c r="BN1052" t="s" s="51934">
        <v>2565</v>
      </c>
      <c r="BO1052" t="n" s="52409">
        <v>-0.02805430255830288</v>
      </c>
    </row>
    <row r="1053" spans="1:23" x14ac:dyDescent="0.25">
      <c r="A1053" s="116" t="str">
        <f>IF(ISBLANK(TBL_DATA[[#This Row],[Row.names]]), "",   DATE(YEAR(TBL_DATA[[#This Row],[Row.names]]), MONTH(TBL_DATA[[#This Row],[Row.names]]), DAY(TBL_DATA[[#This Row],[Row.names]])))</f>
        <v/>
      </c>
      <c r="B1053" s="1237" t="s">
        <v>1180</v>
      </c>
      <c r="C1053" s="2450" t="s">
        <v>2393</v>
      </c>
      <c r="D1053" s="3663" t="n">
        <v>2.2928206037590282E-4</v>
      </c>
      <c r="E1053" s="4876" t="n">
        <v>0.25946938013398513</v>
      </c>
      <c r="F1053" s="6027" t="n">
        <v>0.11222934738803603</v>
      </c>
      <c r="G1053" s="7178" t="n">
        <v>0.101297397771444</v>
      </c>
      <c r="H1053" s="8329" t="n">
        <v>0.16144801386880706</v>
      </c>
      <c r="I1053" s="9480" t="n">
        <v>0.0029781244556383625</v>
      </c>
      <c r="J1053" s="10631" t="n">
        <v>0.12500726364338832</v>
      </c>
      <c r="K1053" s="11780" t="n">
        <v>0.21649665990984682</v>
      </c>
      <c r="L1053" s="12929" t="n">
        <v>0.15894118245248184</v>
      </c>
      <c r="M1053" s="14078" t="n">
        <v>0.0029825726501417037</v>
      </c>
      <c r="N1053" s="15227" t="n">
        <v>0.0516271459867509</v>
      </c>
      <c r="O1053" s="16378" t="n">
        <v>0.03601749030736881</v>
      </c>
      <c r="P1053" s="17591" t="n">
        <v>0.0</v>
      </c>
      <c r="Q1053" s="18742" t="n">
        <v>-0.008279841985055986</v>
      </c>
      <c r="R1053" s="19893" t="n">
        <v>-0.0071865608429504835</v>
      </c>
      <c r="S1053" s="20981" t="n">
        <v>0.043654331339493924</v>
      </c>
      <c r="T1053" s="22069" t="n">
        <v>0.043599216349728756</v>
      </c>
      <c r="U1053" s="23157" t="n">
        <v>1.001264127990812</v>
      </c>
      <c r="V1053" s="24245" t="n">
        <v>0.047758918737109024</v>
      </c>
      <c r="W1053" s="25331" t="n">
        <v>0.044155717786369765</v>
      </c>
      <c r="X1053" t="n" s="26417">
        <v>1.081602137421295</v>
      </c>
      <c r="Y1053" t="n" s="27566">
        <v>0.40180594055937885</v>
      </c>
      <c r="Z1053" t="n" s="28717">
        <v>0.3986742811525242</v>
      </c>
      <c r="AA1053" t="n" s="29928">
        <v>0.0</v>
      </c>
      <c r="AB1053" t="n" s="31141">
        <v>0.0</v>
      </c>
      <c r="AC1053" t="n" s="32354">
        <v>0.05127812714830005</v>
      </c>
      <c r="AD1053" t="n" s="32829">
        <v>0.28407688238962</v>
      </c>
      <c r="AE1053" t="n" s="33304">
        <v>0.006909167984557001</v>
      </c>
      <c r="AF1053" t="n" s="33779">
        <v>0.030550909885237003</v>
      </c>
      <c r="AG1053" t="n" s="34254">
        <v>0.11869754592606399</v>
      </c>
      <c r="AH1053" t="n" s="34729">
        <v>0.013088488249550001</v>
      </c>
      <c r="AI1053" t="n" s="35204">
        <v>0.045195124480364994</v>
      </c>
      <c r="AJ1053" t="n" s="35679">
        <v>0.32569179862124403</v>
      </c>
      <c r="AK1053" t="n" s="36154">
        <v>-0.020894930632472</v>
      </c>
      <c r="AL1053" t="n" s="36629">
        <v>-0.004154513388412</v>
      </c>
      <c r="AM1053" t="n" s="37104">
        <v>0.004271949086001</v>
      </c>
      <c r="AN1053" t="n" s="37579">
        <v>-0.33916446265023903</v>
      </c>
      <c r="AO1053" t="n" s="38054">
        <v>1.0923010838385618</v>
      </c>
      <c r="AP1053" t="n" s="38529">
        <v>-0.6280331238870471</v>
      </c>
      <c r="AQ1053" t="n" s="39004">
        <v>0.4642679599515147</v>
      </c>
      <c r="AR1053" t="n" s="39479">
        <v>1.720334207725609</v>
      </c>
      <c r="AS1053" t="n" s="40072">
        <v>0.0026559978036280974</v>
      </c>
      <c r="AT1053" t="n" s="40665">
        <v>1.866287452775047E-4</v>
      </c>
      <c r="AU1053" t="n" s="41258">
        <v>8.717209133181061E-4</v>
      </c>
      <c r="AV1053" t="n" s="41851">
        <v>7.544512688114863E-4</v>
      </c>
      <c r="AW1053" t="n" s="42444">
        <v>1.1484303101388085E-4</v>
      </c>
      <c r="AX1053" t="n" s="43037">
        <v>-1.4936491533702083E-4</v>
      </c>
      <c r="AY1053" t="n" s="43630">
        <v>2.6301998587361107E-4</v>
      </c>
      <c r="AZ1053" t="n" s="44223">
        <v>0.004162179248489741</v>
      </c>
      <c r="BA1053" t="n" s="44816">
        <v>-0.002654040714520828</v>
      </c>
      <c r="BB1053" t="n" s="45409">
        <v>1.498387719255622E-4</v>
      </c>
      <c r="BC1053" t="n" s="46002">
        <v>-4.078419830835797E-5</v>
      </c>
      <c r="BD1053" t="n" s="46595">
        <v>0.0010444029266009351</v>
      </c>
      <c r="BE1053" t="n" s="47188">
        <v>-0.0018530253929647737</v>
      </c>
      <c r="BF1053" t="n" s="47781">
        <v>0.0020426027283287317</v>
      </c>
      <c r="BG1053" t="n" s="48374">
        <v>9.87254283942055E-4</v>
      </c>
      <c r="BH1053" t="n" s="48967">
        <v>1.5099844568642449E-4</v>
      </c>
      <c r="BI1053" t="n" s="49560">
        <v>0.003942256948578411</v>
      </c>
      <c r="BJ1053" t="s" s="50035">
        <v>2561</v>
      </c>
      <c r="BK1053" t="s" s="50510">
        <v>2565</v>
      </c>
      <c r="BL1053" t="n" s="50985">
        <v>0.07386524230241776</v>
      </c>
      <c r="BM1053" t="s" s="51460">
        <v>2589</v>
      </c>
      <c r="BN1053" t="s" s="51935">
        <v>2565</v>
      </c>
      <c r="BO1053" t="n" s="52410">
        <v>-0.026072103530168533</v>
      </c>
    </row>
    <row r="1054" spans="1:23" x14ac:dyDescent="0.25">
      <c r="A1054" s="116" t="str">
        <f>IF(ISBLANK(TBL_DATA[[#This Row],[Row.names]]), "",   DATE(YEAR(TBL_DATA[[#This Row],[Row.names]]), MONTH(TBL_DATA[[#This Row],[Row.names]]), DAY(TBL_DATA[[#This Row],[Row.names]])))</f>
        <v/>
      </c>
      <c r="B1054" s="1238" t="s">
        <v>1181</v>
      </c>
      <c r="C1054" s="2451" t="s">
        <v>2394</v>
      </c>
      <c r="D1054" s="3664" t="n">
        <v>0.0019367358883115695</v>
      </c>
      <c r="E1054" s="4877" t="n">
        <v>0.26190863968272016</v>
      </c>
      <c r="F1054" s="6028" t="n">
        <v>0.11099039944388212</v>
      </c>
      <c r="G1054" s="7179" t="n">
        <v>0.10096439813039058</v>
      </c>
      <c r="H1054" s="8330" t="n">
        <v>0.1604548123361008</v>
      </c>
      <c r="I1054" s="9481" t="n">
        <v>0.002976477220989167</v>
      </c>
      <c r="J1054" s="10632" t="n">
        <v>0.1277165650331078</v>
      </c>
      <c r="K1054" s="11781" t="n">
        <v>0.21452537549664658</v>
      </c>
      <c r="L1054" s="12930" t="n">
        <v>0.15441683115888188</v>
      </c>
      <c r="M1054" s="14079" t="n">
        <v>0.002987161408109424</v>
      </c>
      <c r="N1054" s="15228" t="n">
        <v>0.0515680602227239</v>
      </c>
      <c r="O1054" s="16379" t="n">
        <v>0.03601749030736881</v>
      </c>
      <c r="P1054" s="17592" t="n">
        <v>0.0</v>
      </c>
      <c r="Q1054" s="18743" t="n">
        <v>-0.008276519672961164</v>
      </c>
      <c r="R1054" s="19894" t="n">
        <v>-0.007184489759261628</v>
      </c>
      <c r="S1054" s="20982" t="n">
        <v>0.0514450345972981</v>
      </c>
      <c r="T1054" s="22070" t="n">
        <v>0.043490143467900935</v>
      </c>
      <c r="U1054" s="23158" t="n">
        <v>1.1829125060318204</v>
      </c>
      <c r="V1054" s="24246" t="n">
        <v>0.057334428223593026</v>
      </c>
      <c r="W1054" s="25332" t="n">
        <v>0.04406828984737509</v>
      </c>
      <c r="X1054" t="n" s="26418">
        <v>1.3010359245199556</v>
      </c>
      <c r="Y1054" t="n" s="27567">
        <v>0.40056811198109715</v>
      </c>
      <c r="Z1054" t="n" s="28718">
        <v>0.39295907058990487</v>
      </c>
      <c r="AA1054" t="n" s="29929">
        <v>0.0</v>
      </c>
      <c r="AB1054" t="n" s="31142">
        <v>0.0</v>
      </c>
      <c r="AC1054" t="n" s="32355">
        <v>0.04918426029157516</v>
      </c>
      <c r="AD1054" t="n" s="32830">
        <v>0.275919670683571</v>
      </c>
      <c r="AE1054" t="n" s="33305">
        <v>0.0029098114557400048</v>
      </c>
      <c r="AF1054" t="n" s="33780">
        <v>0.03210056083107099</v>
      </c>
      <c r="AG1054" t="n" s="34255">
        <v>0.12133122683862702</v>
      </c>
      <c r="AH1054" t="n" s="34730">
        <v>0.012960400524855</v>
      </c>
      <c r="AI1054" t="n" s="35205">
        <v>0.05103504340622</v>
      </c>
      <c r="AJ1054" t="n" s="35680">
        <v>0.33171339043680104</v>
      </c>
      <c r="AK1054" t="n" s="36155">
        <v>-0.014530012777674</v>
      </c>
      <c r="AL1054" t="n" s="36630">
        <v>-0.003589972480662</v>
      </c>
      <c r="AM1054" t="n" s="37105">
        <v>0.011706739667472</v>
      </c>
      <c r="AN1054" t="n" s="37580">
        <v>-0.38705210556503</v>
      </c>
      <c r="AO1054" t="n" s="38055">
        <v>1.1210399870978542</v>
      </c>
      <c r="AP1054" t="n" s="38530">
        <v>-0.686535234076863</v>
      </c>
      <c r="AQ1054" t="n" s="39005">
        <v>0.43450475302099123</v>
      </c>
      <c r="AR1054" t="n" s="39480">
        <v>1.8075752211747171</v>
      </c>
      <c r="AS1054" t="n" s="40073">
        <v>0.002809724307130511</v>
      </c>
      <c r="AT1054" t="n" s="40666">
        <v>1.1657993025714453E-4</v>
      </c>
      <c r="AU1054" t="n" s="41259">
        <v>9.350331900415793E-4</v>
      </c>
      <c r="AV1054" t="n" s="41852">
        <v>8.156373406737382E-4</v>
      </c>
      <c r="AW1054" t="n" s="42445">
        <v>1.226177974995078E-4</v>
      </c>
      <c r="AX1054" t="n" s="43038">
        <v>-1.9956134102626504E-4</v>
      </c>
      <c r="AY1054" t="n" s="43631">
        <v>2.4055109811046597E-4</v>
      </c>
      <c r="AZ1054" t="n" s="44224">
        <v>0.004602109791727254</v>
      </c>
      <c r="BA1054" t="n" s="44817">
        <v>-0.0028978003404346512</v>
      </c>
      <c r="BB1054" t="n" s="45410">
        <v>1.0704210431587645E-4</v>
      </c>
      <c r="BC1054" t="n" s="46003">
        <v>-5.360655984521718E-5</v>
      </c>
      <c r="BD1054" t="n" s="46596">
        <v>0.001121038938029371</v>
      </c>
      <c r="BE1054" t="n" s="47189">
        <v>-0.001831378526413289</v>
      </c>
      <c r="BF1054" t="n" s="47782">
        <v>0.0021516082874283144</v>
      </c>
      <c r="BG1054" t="n" s="48375">
        <v>0.0011065509063785312</v>
      </c>
      <c r="BH1054" t="n" s="48968">
        <v>9.638331536375174E-5</v>
      </c>
      <c r="BI1054" t="n" s="49561">
        <v>0.003954124397663266</v>
      </c>
      <c r="BJ1054" t="s" s="50036">
        <v>2557</v>
      </c>
      <c r="BK1054" t="s" s="50511">
        <v>2565</v>
      </c>
      <c r="BL1054" t="n" s="50986">
        <v>0.07210935652256012</v>
      </c>
      <c r="BM1054" t="s" s="51461">
        <v>2588</v>
      </c>
      <c r="BN1054" t="s" s="51936">
        <v>2565</v>
      </c>
      <c r="BO1054" t="n" s="52411">
        <v>-0.02612140215933323</v>
      </c>
    </row>
    <row r="1055" spans="1:23" x14ac:dyDescent="0.25">
      <c r="A1055" s="116" t="str">
        <f>IF(ISBLANK(TBL_DATA[[#This Row],[Row.names]]), "",   DATE(YEAR(TBL_DATA[[#This Row],[Row.names]]), MONTH(TBL_DATA[[#This Row],[Row.names]]), DAY(TBL_DATA[[#This Row],[Row.names]])))</f>
        <v/>
      </c>
      <c r="B1055" s="1239" t="s">
        <v>1182</v>
      </c>
      <c r="C1055" s="2452" t="s">
        <v>2395</v>
      </c>
      <c r="D1055" s="3665" t="n">
        <v>-0.001639400279470144</v>
      </c>
      <c r="E1055" s="4878" t="n">
        <v>0.2598398663061585</v>
      </c>
      <c r="F1055" s="6029" t="n">
        <v>0.11495643850784165</v>
      </c>
      <c r="G1055" s="7180" t="n">
        <v>0.10213440282224155</v>
      </c>
      <c r="H1055" s="8331" t="n">
        <v>0.16568001334461968</v>
      </c>
      <c r="I1055" s="9482" t="n">
        <v>0.002971142903052944</v>
      </c>
      <c r="J1055" s="10633" t="n">
        <v>0.1381909391053484</v>
      </c>
      <c r="K1055" s="11782" t="n">
        <v>0.21990472458176086</v>
      </c>
      <c r="L1055" s="12931" t="n">
        <v>0.1647794777688452</v>
      </c>
      <c r="M1055" s="14080" t="n">
        <v>0.0029727459440471882</v>
      </c>
      <c r="N1055" s="15229" t="n">
        <v>0.05163658200956564</v>
      </c>
      <c r="O1055" s="16380" t="n">
        <v>0.036096395703288084</v>
      </c>
      <c r="P1055" s="17593" t="n">
        <v>-0.0016394002794701823</v>
      </c>
      <c r="Q1055" s="18744" t="n">
        <v>-0.008296101173821659</v>
      </c>
      <c r="R1055" s="19895" t="n">
        <v>-0.0072026202099827906</v>
      </c>
      <c r="S1055" s="20983" t="n">
        <v>0.049957425988558235</v>
      </c>
      <c r="T1055" s="22071" t="n">
        <v>0.0434908800510592</v>
      </c>
      <c r="U1055" s="23159" t="n">
        <v>1.1486874013564954</v>
      </c>
      <c r="V1055" s="24247" t="n">
        <v>0.057882904028348836</v>
      </c>
      <c r="W1055" s="25333" t="n">
        <v>0.04406815700950625</v>
      </c>
      <c r="X1055" t="n" s="26419">
        <v>1.3134859262633225</v>
      </c>
      <c r="Y1055" t="n" s="27568">
        <v>0.40703809814883385</v>
      </c>
      <c r="Z1055" t="n" s="28719">
        <v>0.40593038537272025</v>
      </c>
      <c r="AA1055" t="n" s="29930">
        <v>0.0</v>
      </c>
      <c r="AB1055" t="n" s="31143">
        <v>0.0</v>
      </c>
      <c r="AC1055" t="n" s="32356">
        <v>0.04779941915467129</v>
      </c>
      <c r="AD1055" t="n" s="32831">
        <v>0.263864667477675</v>
      </c>
      <c r="AE1055" t="n" s="33306">
        <v>9.951183765069978E-4</v>
      </c>
      <c r="AF1055" t="n" s="33781">
        <v>0.0327522854645</v>
      </c>
      <c r="AG1055" t="n" s="34256">
        <v>0.119850910449613</v>
      </c>
      <c r="AH1055" t="n" s="34731">
        <v>0.013010143434464</v>
      </c>
      <c r="AI1055" t="n" s="35206">
        <v>0.052437251936527</v>
      </c>
      <c r="AJ1055" t="n" s="35681">
        <v>0.323092566640485</v>
      </c>
      <c r="AK1055" t="n" s="36156">
        <v>-0.014541299538565</v>
      </c>
      <c r="AL1055" t="n" s="36631">
        <v>-0.003199758578907</v>
      </c>
      <c r="AM1055" t="n" s="37106">
        <v>0.011459817433659</v>
      </c>
      <c r="AN1055" t="n" s="37581">
        <v>-0.39667811991594903</v>
      </c>
      <c r="AO1055" t="n" s="38056">
        <v>1.130944831286275</v>
      </c>
      <c r="AP1055" t="n" s="38531">
        <v>-0.7279012481062661</v>
      </c>
      <c r="AQ1055" t="n" s="39006">
        <v>0.403043583180009</v>
      </c>
      <c r="AR1055" t="n" s="39481">
        <v>1.8588460793925412</v>
      </c>
      <c r="AS1055" t="n" s="40074">
        <v>0.0026600504308130807</v>
      </c>
      <c r="AT1055" t="n" s="40667">
        <v>1.2300093478441763E-4</v>
      </c>
      <c r="AU1055" t="n" s="41260">
        <v>9.760589166118121E-4</v>
      </c>
      <c r="AV1055" t="n" s="41853">
        <v>8.837923610835654E-4</v>
      </c>
      <c r="AW1055" t="n" s="42446">
        <v>1.030517377276281E-4</v>
      </c>
      <c r="AX1055" t="n" s="43039">
        <v>-1.705688844579527E-4</v>
      </c>
      <c r="AY1055" t="n" s="43632">
        <v>3.2390247252778507E-4</v>
      </c>
      <c r="AZ1055" t="n" s="44225">
        <v>0.004474457972944887</v>
      </c>
      <c r="BA1055" t="n" s="44818">
        <v>-0.0027106177301260887</v>
      </c>
      <c r="BB1055" t="n" s="45411">
        <v>9.311541045240297E-5</v>
      </c>
      <c r="BC1055" t="n" s="46004">
        <v>-8.703494504197291E-6</v>
      </c>
      <c r="BD1055" t="n" s="46597">
        <v>0.0010026014943008044</v>
      </c>
      <c r="BE1055" t="n" s="47190">
        <v>-0.0017110212803299369</v>
      </c>
      <c r="BF1055" t="n" s="47783">
        <v>0.002177650138300016</v>
      </c>
      <c r="BG1055" t="n" s="48376">
        <v>0.001140498694018782</v>
      </c>
      <c r="BH1055" t="n" s="48969">
        <v>1.1209347896679044E-4</v>
      </c>
      <c r="BI1055" t="n" s="49562">
        <v>0.004025717602600886</v>
      </c>
      <c r="BJ1055" t="s" s="50037">
        <v>2557</v>
      </c>
      <c r="BK1055" t="s" s="50512">
        <v>2565</v>
      </c>
      <c r="BL1055" t="n" s="50987">
        <v>0.07086978107690811</v>
      </c>
      <c r="BM1055" t="s" s="51462">
        <v>2589</v>
      </c>
      <c r="BN1055" t="s" s="51937">
        <v>2565</v>
      </c>
      <c r="BO1055" t="n" s="52412">
        <v>-0.027781017124652863</v>
      </c>
    </row>
    <row r="1056" spans="1:23" x14ac:dyDescent="0.25">
      <c r="A1056" s="116" t="str">
        <f>IF(ISBLANK(TBL_DATA[[#This Row],[Row.names]]), "",   DATE(YEAR(TBL_DATA[[#This Row],[Row.names]]), MONTH(TBL_DATA[[#This Row],[Row.names]]), DAY(TBL_DATA[[#This Row],[Row.names]])))</f>
        <v/>
      </c>
      <c r="B1056" s="1240" t="s">
        <v>1183</v>
      </c>
      <c r="C1056" s="2453" t="s">
        <v>2396</v>
      </c>
      <c r="D1056" s="3666" t="n">
        <v>0.0015372335289457059</v>
      </c>
      <c r="E1056" s="4879" t="n">
        <v>0.2617765343897467</v>
      </c>
      <c r="F1056" s="6030" t="n">
        <v>0.1418525714526122</v>
      </c>
      <c r="G1056" s="7181" t="n">
        <v>0.09913964243052602</v>
      </c>
      <c r="H1056" s="8332" t="n">
        <v>0.16284619303879225</v>
      </c>
      <c r="I1056" s="9483" t="n">
        <v>0.002908798150838869</v>
      </c>
      <c r="J1056" s="10634" t="n">
        <v>0.16778781376448015</v>
      </c>
      <c r="K1056" s="11783" t="n">
        <v>0.2158138176405099</v>
      </c>
      <c r="L1056" s="12932" t="n">
        <v>0.16609162398287836</v>
      </c>
      <c r="M1056" s="14081" t="n">
        <v>0.002903154342832401</v>
      </c>
      <c r="N1056" s="15230" t="n">
        <v>0.05046743444666868</v>
      </c>
      <c r="O1056" s="16381" t="n">
        <v>0.03457252421393121</v>
      </c>
      <c r="P1056" s="17594" t="n">
        <v>-1.0468689160147981E-4</v>
      </c>
      <c r="Q1056" s="18745" t="n">
        <v>-0.007994613095443831</v>
      </c>
      <c r="R1056" s="19896" t="n">
        <v>-0.00692589055972303</v>
      </c>
      <c r="S1056" s="20984" t="n">
        <v>0.05881868611390484</v>
      </c>
      <c r="T1056" s="22072" t="n">
        <v>0.04336473769577027</v>
      </c>
      <c r="U1056" s="23160" t="n">
        <v>1.3563713108690596</v>
      </c>
      <c r="V1056" s="24248" t="n">
        <v>0.06717939133451956</v>
      </c>
      <c r="W1056" s="25334" t="n">
        <v>0.043944924255673215</v>
      </c>
      <c r="X1056" t="n" s="26420">
        <v>1.5287178774883612</v>
      </c>
      <c r="Y1056" t="n" s="27569">
        <v>0.40354205857480613</v>
      </c>
      <c r="Z1056" t="n" s="28720">
        <v>0.40754340134871314</v>
      </c>
      <c r="AA1056" t="n" s="29931">
        <v>0.0</v>
      </c>
      <c r="AB1056" t="n" s="31144">
        <v>0.0</v>
      </c>
      <c r="AC1056" t="n" s="32357">
        <v>0.04660379460127374</v>
      </c>
      <c r="AD1056" t="n" s="32832">
        <v>0.261506543417066</v>
      </c>
      <c r="AE1056" t="n" s="33307">
        <v>-1.3980587829599876E-4</v>
      </c>
      <c r="AF1056" t="n" s="33782">
        <v>0.03493359636604001</v>
      </c>
      <c r="AG1056" t="n" s="34257">
        <v>0.12192304736476</v>
      </c>
      <c r="AH1056" t="n" s="34732">
        <v>0.010755404588308998</v>
      </c>
      <c r="AI1056" t="n" s="35207">
        <v>0.053303459044147</v>
      </c>
      <c r="AJ1056" t="n" s="35682">
        <v>0.30757513022055893</v>
      </c>
      <c r="AK1056" t="n" s="36157">
        <v>-0.014546003791345</v>
      </c>
      <c r="AL1056" t="n" s="36632">
        <v>0.0</v>
      </c>
      <c r="AM1056" t="n" s="37107">
        <v>0.018323042771533</v>
      </c>
      <c r="AN1056" t="n" s="37582">
        <v>-0.372841585397027</v>
      </c>
      <c r="AO1056" t="n" s="38057">
        <v>1.130308534120958</v>
      </c>
      <c r="AP1056" t="n" s="38532">
        <v>-0.7095157054152119</v>
      </c>
      <c r="AQ1056" t="n" s="39007">
        <v>0.4207928287057461</v>
      </c>
      <c r="AR1056" t="n" s="39482">
        <v>1.83982423953617</v>
      </c>
      <c r="AS1056" t="n" s="40075">
        <v>0.0029173607677674906</v>
      </c>
      <c r="AT1056" t="n" s="40668">
        <v>9.092860354938668E-5</v>
      </c>
      <c r="AU1056" t="n" s="41261">
        <v>8.260170812694849E-4</v>
      </c>
      <c r="AV1056" t="n" s="41854">
        <v>8.395601161281471E-4</v>
      </c>
      <c r="AW1056" t="n" s="42447">
        <v>1.0127517695275901E-4</v>
      </c>
      <c r="AX1056" t="n" s="43040">
        <v>-1.6842121845433384E-4</v>
      </c>
      <c r="AY1056" t="n" s="43633">
        <v>3.011268290416467E-4</v>
      </c>
      <c r="AZ1056" t="n" s="44226">
        <v>0.0046892306164245745</v>
      </c>
      <c r="BA1056" t="n" s="44819">
        <v>-0.002902335850268464</v>
      </c>
      <c r="BB1056" t="n" s="45412">
        <v>1.1082940343742052E-4</v>
      </c>
      <c r="BC1056" t="n" s="46005">
        <v>-2.29460997111837E-5</v>
      </c>
      <c r="BD1056" t="n" s="46598">
        <v>0.0010105108810509434</v>
      </c>
      <c r="BE1056" t="n" s="47191">
        <v>-0.0017304024137412798</v>
      </c>
      <c r="BF1056" t="n" s="47784">
        <v>0.0020686247576310467</v>
      </c>
      <c r="BG1056" t="n" s="48377">
        <v>0.0011833752054102925</v>
      </c>
      <c r="BH1056" t="n" s="48970">
        <v>1.0823317891461838E-4</v>
      </c>
      <c r="BI1056" t="n" s="49563">
        <v>0.004142283816871308</v>
      </c>
      <c r="BJ1056" t="s" s="50038">
        <v>2555</v>
      </c>
      <c r="BK1056" t="s" s="50513">
        <v>2565</v>
      </c>
      <c r="BL1056" t="n" s="50988">
        <v>0.06984857469797134</v>
      </c>
      <c r="BM1056" t="s" s="51463">
        <v>2589</v>
      </c>
      <c r="BN1056" t="s" s="51938">
        <v>2565</v>
      </c>
      <c r="BO1056" t="n" s="52413">
        <v>-0.029085377231240273</v>
      </c>
    </row>
    <row r="1057" spans="1:23" x14ac:dyDescent="0.25">
      <c r="A1057" s="116" t="str">
        <f>IF(ISBLANK(TBL_DATA[[#This Row],[Row.names]]), "",   DATE(YEAR(TBL_DATA[[#This Row],[Row.names]]), MONTH(TBL_DATA[[#This Row],[Row.names]]), DAY(TBL_DATA[[#This Row],[Row.names]])))</f>
        <v/>
      </c>
      <c r="B1057" s="1241" t="s">
        <v>1184</v>
      </c>
      <c r="C1057" s="2454" t="s">
        <v>2397</v>
      </c>
      <c r="D1057" s="3667" t="n">
        <v>3.227218037871583E-4</v>
      </c>
      <c r="E1057" s="4880" t="n">
        <v>0.2621837371889011</v>
      </c>
      <c r="F1057" s="6031" t="n">
        <v>0.13709413239813628</v>
      </c>
      <c r="G1057" s="7182" t="n">
        <v>0.09931342320288368</v>
      </c>
      <c r="H1057" s="8333" t="n">
        <v>0.16371496606598832</v>
      </c>
      <c r="I1057" s="9484" t="n">
        <v>0.0029048856824924942</v>
      </c>
      <c r="J1057" s="10635" t="n">
        <v>0.16313702709174493</v>
      </c>
      <c r="K1057" s="11784" t="n">
        <v>0.21600659461766827</v>
      </c>
      <c r="L1057" s="12933" t="n">
        <v>0.1667064694211452</v>
      </c>
      <c r="M1057" s="14082" t="n">
        <v>0.002899685445644995</v>
      </c>
      <c r="N1057" s="15231" t="n">
        <v>0.050425725349979994</v>
      </c>
      <c r="O1057" s="16382" t="n">
        <v>0.03457252421393121</v>
      </c>
      <c r="P1057" s="17595" t="n">
        <v>0.0</v>
      </c>
      <c r="Q1057" s="18746" t="n">
        <v>-0.00800512899082415</v>
      </c>
      <c r="R1057" s="19897" t="n">
        <v>-0.006937289706888672</v>
      </c>
      <c r="S1057" s="20985" t="n">
        <v>0.0605146031593371</v>
      </c>
      <c r="T1057" s="22073" t="n">
        <v>0.04336750255184696</v>
      </c>
      <c r="U1057" s="23161" t="n">
        <v>1.3953905481873285</v>
      </c>
      <c r="V1057" s="24249" t="n">
        <v>0.06818923900770568</v>
      </c>
      <c r="W1057" s="25335" t="n">
        <v>0.043950257601424035</v>
      </c>
      <c r="X1057" t="n" s="26421">
        <v>1.5515094274554668</v>
      </c>
      <c r="Y1057" t="n" s="27570">
        <v>0.40461706101694256</v>
      </c>
      <c r="Z1057" t="n" s="28721">
        <v>0.4082970357731552</v>
      </c>
      <c r="AA1057" t="n" s="29932">
        <v>0.0</v>
      </c>
      <c r="AB1057" t="n" s="31145">
        <v>0.0</v>
      </c>
      <c r="AC1057" t="n" s="32358">
        <v>0.04508869922918992</v>
      </c>
      <c r="AD1057" t="n" s="32833">
        <v>0.2585957455284071</v>
      </c>
      <c r="AE1057" t="n" s="33308">
        <v>-0.003646200353414996</v>
      </c>
      <c r="AF1057" t="n" s="33783">
        <v>0.032449680975523</v>
      </c>
      <c r="AG1057" t="n" s="34258">
        <v>0.12100509909067701</v>
      </c>
      <c r="AH1057" t="n" s="34733">
        <v>0.013304880882362003</v>
      </c>
      <c r="AI1057" t="n" s="35208">
        <v>0.054436081885871</v>
      </c>
      <c r="AJ1057" t="n" s="35683">
        <v>0.30219605586374104</v>
      </c>
      <c r="AK1057" t="n" s="36158">
        <v>-0.01399972155226</v>
      </c>
      <c r="AL1057" t="n" s="36633">
        <v>0.0</v>
      </c>
      <c r="AM1057" t="n" s="37108">
        <v>0.021263399340064</v>
      </c>
      <c r="AN1057" t="n" s="37583">
        <v>-0.38716712077643695</v>
      </c>
      <c r="AO1057" t="n" s="38058">
        <v>1.133253335052997</v>
      </c>
      <c r="AP1057" t="n" s="38533">
        <v>-0.734815434168464</v>
      </c>
      <c r="AQ1057" t="n" s="39008">
        <v>0.398437900884533</v>
      </c>
      <c r="AR1057" t="n" s="39483">
        <v>1.8680687692214608</v>
      </c>
      <c r="AS1057" t="n" s="40076">
        <v>0.0028659005693209495</v>
      </c>
      <c r="AT1057" t="n" s="40669">
        <v>8.781860895325606E-5</v>
      </c>
      <c r="AU1057" t="n" s="41262">
        <v>9.030326270385538E-4</v>
      </c>
      <c r="AV1057" t="n" s="41855">
        <v>8.303812969585332E-4</v>
      </c>
      <c r="AW1057" t="n" s="42448">
        <v>9.726050845127177E-5</v>
      </c>
      <c r="AX1057" t="n" s="43041">
        <v>-1.485008103678106E-4</v>
      </c>
      <c r="AY1057" t="n" s="43634">
        <v>3.3355958512550267E-4</v>
      </c>
      <c r="AZ1057" t="n" s="44227">
        <v>0.004345102945603833</v>
      </c>
      <c r="BA1057" t="n" s="44820">
        <v>-0.002690293754916697</v>
      </c>
      <c r="BB1057" t="n" s="45413">
        <v>8.870071702213222E-5</v>
      </c>
      <c r="BC1057" t="n" s="46006">
        <v>-2.708492327446199E-5</v>
      </c>
      <c r="BD1057" t="n" s="46599">
        <v>0.0011180740832755828</v>
      </c>
      <c r="BE1057" t="n" s="47192">
        <v>-0.0016437142651964777</v>
      </c>
      <c r="BF1057" t="n" s="47785">
        <v>0.001949849574786489</v>
      </c>
      <c r="BG1057" t="n" s="48378">
        <v>0.0011612467768358716</v>
      </c>
      <c r="BH1057" t="n" s="48971">
        <v>1.1662912627985945E-4</v>
      </c>
      <c r="BI1057" t="n" s="49564">
        <v>0.003983792073933738</v>
      </c>
      <c r="BJ1057" t="s" s="50039">
        <v>2555</v>
      </c>
      <c r="BK1057" t="s" s="50514">
        <v>2565</v>
      </c>
      <c r="BL1057" t="n" s="50989">
        <v>0.07046326994895935</v>
      </c>
      <c r="BM1057" t="s" s="51464">
        <v>2589</v>
      </c>
      <c r="BN1057" t="s" s="51939">
        <v>2565</v>
      </c>
      <c r="BO1057" t="n" s="52414">
        <v>-0.03172936290502548</v>
      </c>
    </row>
    <row r="1058" spans="1:23" x14ac:dyDescent="0.25">
      <c r="A1058" s="116" t="str">
        <f>IF(ISBLANK(TBL_DATA[[#This Row],[Row.names]]), "",   DATE(YEAR(TBL_DATA[[#This Row],[Row.names]]), MONTH(TBL_DATA[[#This Row],[Row.names]]), DAY(TBL_DATA[[#This Row],[Row.names]])))</f>
        <v/>
      </c>
      <c r="B1058" s="1242" t="s">
        <v>1185</v>
      </c>
      <c r="C1058" s="2455" t="s">
        <v>2398</v>
      </c>
      <c r="D1058" s="3668" t="n">
        <v>7.045361704484203E-4</v>
      </c>
      <c r="E1058" s="4881" t="n">
        <v>0.26307299128550277</v>
      </c>
      <c r="F1058" s="6032" t="n">
        <v>0.17667284105083025</v>
      </c>
      <c r="G1058" s="7183" t="n">
        <v>0.10009584444376438</v>
      </c>
      <c r="H1058" s="8334" t="n">
        <v>0.18648140920754358</v>
      </c>
      <c r="I1058" s="9485" t="n">
        <v>0.002705586603970927</v>
      </c>
      <c r="J1058" s="10636" t="n">
        <v>0.19794804704684377</v>
      </c>
      <c r="K1058" s="11785" t="n">
        <v>0.20893426842999108</v>
      </c>
      <c r="L1058" s="12934" t="n">
        <v>0.1746906489743416</v>
      </c>
      <c r="M1058" s="14083" t="n">
        <v>0.0027251228285563073</v>
      </c>
      <c r="N1058" s="15232" t="n">
        <v>0.04761874763387741</v>
      </c>
      <c r="O1058" s="16383" t="n">
        <v>0.030881693087170224</v>
      </c>
      <c r="P1058" s="17596" t="n">
        <v>0.0</v>
      </c>
      <c r="Q1058" s="18747" t="n">
        <v>-0.007403073953281554</v>
      </c>
      <c r="R1058" s="19898" t="n">
        <v>-0.006394676572334725</v>
      </c>
      <c r="S1058" s="20986" t="n">
        <v>0.05035123707953493</v>
      </c>
      <c r="T1058" s="22074" t="n">
        <v>0.04271925090350175</v>
      </c>
      <c r="U1058" s="23162" t="n">
        <v>1.17865449451052</v>
      </c>
      <c r="V1058" s="24250" t="n">
        <v>0.05794710552872684</v>
      </c>
      <c r="W1058" s="25336" t="n">
        <v>0.04337421500641816</v>
      </c>
      <c r="X1058" t="n" s="26422">
        <v>1.3359805017831978</v>
      </c>
      <c r="Y1058" t="n" s="27571">
        <v>0.43183493282450364</v>
      </c>
      <c r="Z1058" t="n" s="28722">
        <v>0.417960104524752</v>
      </c>
      <c r="AA1058" t="n" s="29933">
        <v>0.0</v>
      </c>
      <c r="AB1058" t="n" s="31146">
        <v>0.0</v>
      </c>
      <c r="AC1058" t="n" s="32359">
        <v>0.04324988726797135</v>
      </c>
      <c r="AD1058" t="n" s="32834">
        <v>0.26104620021271696</v>
      </c>
      <c r="AE1058" t="n" s="33309">
        <v>-8.29267250494001E-4</v>
      </c>
      <c r="AF1058" t="n" s="33784">
        <v>0.031640898150244</v>
      </c>
      <c r="AG1058" t="n" s="34259">
        <v>0.123020437903112</v>
      </c>
      <c r="AH1058" t="n" s="34734">
        <v>0.012541628989913001</v>
      </c>
      <c r="AI1058" t="n" s="35209">
        <v>0.056033180733934006</v>
      </c>
      <c r="AJ1058" t="n" s="35684">
        <v>0.30036393256047705</v>
      </c>
      <c r="AK1058" t="n" s="36159">
        <v>-0.029257610390687</v>
      </c>
      <c r="AL1058" t="n" s="36634">
        <v>0.0</v>
      </c>
      <c r="AM1058" t="n" s="37109">
        <v>0.022975836328654</v>
      </c>
      <c r="AN1058" t="n" s="37584">
        <v>-0.397648258417989</v>
      </c>
      <c r="AO1058" t="n" s="38059">
        <v>1.1675115067716058</v>
      </c>
      <c r="AP1058" t="n" s="38534">
        <v>-0.7876245279517251</v>
      </c>
      <c r="AQ1058" t="n" s="39009">
        <v>0.37988697881988065</v>
      </c>
      <c r="AR1058" t="n" s="39484">
        <v>1.9551360347233309</v>
      </c>
      <c r="AS1058" t="n" s="40077">
        <v>0.0028694052031963202</v>
      </c>
      <c r="AT1058" t="n" s="40670">
        <v>1.4235385117621364E-4</v>
      </c>
      <c r="AU1058" t="n" s="41263">
        <v>8.105084626587293E-4</v>
      </c>
      <c r="AV1058" t="n" s="41856">
        <v>7.884666296966676E-4</v>
      </c>
      <c r="AW1058" t="n" s="42449">
        <v>1.0092611438698541E-4</v>
      </c>
      <c r="AX1058" t="n" s="43042">
        <v>-1.7530837367144708E-4</v>
      </c>
      <c r="AY1058" t="n" s="43635">
        <v>3.2497756715580057E-4</v>
      </c>
      <c r="AZ1058" t="n" s="44228">
        <v>0.004274185166127799</v>
      </c>
      <c r="BA1058" t="n" s="44821">
        <v>-0.0026231467841160466</v>
      </c>
      <c r="BB1058" t="n" s="45414">
        <v>9.584942108961582E-5</v>
      </c>
      <c r="BC1058" t="n" s="46007">
        <v>-2.67474216357227E-5</v>
      </c>
      <c r="BD1058" t="n" s="46600">
        <v>0.001237120189344517</v>
      </c>
      <c r="BE1058" t="n" s="47193">
        <v>-0.0015705592055196256</v>
      </c>
      <c r="BF1058" t="n" s="47786">
        <v>0.0018510238949863876</v>
      </c>
      <c r="BG1058" t="n" s="48379">
        <v>0.0010453545773663141</v>
      </c>
      <c r="BH1058" t="n" s="48972">
        <v>1.7499573816906396E-4</v>
      </c>
      <c r="BI1058" t="n" s="49565">
        <v>0.003843534641718259</v>
      </c>
      <c r="BJ1058" t="s" s="50040">
        <v>2555</v>
      </c>
      <c r="BK1058" t="s" s="50515">
        <v>2565</v>
      </c>
      <c r="BL1058" t="n" s="50990">
        <v>0.07069597393274307</v>
      </c>
      <c r="BM1058" t="s" s="51465">
        <v>2589</v>
      </c>
      <c r="BN1058" t="s" s="51940">
        <v>2565</v>
      </c>
      <c r="BO1058" t="n" s="52415">
        <v>-0.031707677990198135</v>
      </c>
    </row>
    <row r="1059" spans="1:23" x14ac:dyDescent="0.25">
      <c r="A1059" s="116" t="str">
        <f>IF(ISBLANK(TBL_DATA[[#This Row],[Row.names]]), "",   DATE(YEAR(TBL_DATA[[#This Row],[Row.names]]), MONTH(TBL_DATA[[#This Row],[Row.names]]), DAY(TBL_DATA[[#This Row],[Row.names]])))</f>
        <v/>
      </c>
      <c r="B1059" s="1243" t="s">
        <v>1186</v>
      </c>
      <c r="C1059" s="2456" t="s">
        <v>2399</v>
      </c>
      <c r="D1059" s="3669" t="n">
        <v>-0.004125251066266685</v>
      </c>
      <c r="E1059" s="4882" t="n">
        <v>0.25786249808142947</v>
      </c>
      <c r="F1059" s="6033" t="n">
        <v>0.18773612165714715</v>
      </c>
      <c r="G1059" s="7184" t="n">
        <v>0.09618233582746562</v>
      </c>
      <c r="H1059" s="8335" t="n">
        <v>0.18383811768248778</v>
      </c>
      <c r="I1059" s="9486" t="n">
        <v>0.002648008893861204</v>
      </c>
      <c r="J1059" s="10637" t="n">
        <v>0.2046032548318788</v>
      </c>
      <c r="K1059" s="11786" t="n">
        <v>0.19766713008816578</v>
      </c>
      <c r="L1059" s="12935" t="n">
        <v>0.16245937623313483</v>
      </c>
      <c r="M1059" s="14084" t="n">
        <v>0.0026824660002554256</v>
      </c>
      <c r="N1059" s="15233" t="n">
        <v>0.04652983965452566</v>
      </c>
      <c r="O1059" s="16384" t="n">
        <v>0.029365510264200836</v>
      </c>
      <c r="P1059" s="17597" t="n">
        <v>-0.004125251066266822</v>
      </c>
      <c r="Q1059" s="18748" t="n">
        <v>-0.007186984601967937</v>
      </c>
      <c r="R1059" s="19899" t="n">
        <v>-0.006201646457330996</v>
      </c>
      <c r="S1059" s="20987" t="n">
        <v>0.05151045688264633</v>
      </c>
      <c r="T1059" s="22075" t="n">
        <v>0.04269987980399942</v>
      </c>
      <c r="U1059" s="23163" t="n">
        <v>1.206337280551822</v>
      </c>
      <c r="V1059" s="24251" t="n">
        <v>0.05869904455980968</v>
      </c>
      <c r="W1059" s="25337" t="n">
        <v>0.043386116621272626</v>
      </c>
      <c r="X1059" t="n" s="26423">
        <v>1.3529453459088563</v>
      </c>
      <c r="Y1059" t="n" s="27572">
        <v>0.4287634752197157</v>
      </c>
      <c r="Z1059" t="n" s="28723">
        <v>0.40306249668399413</v>
      </c>
      <c r="AA1059" t="n" s="29934">
        <v>0.0</v>
      </c>
      <c r="AB1059" t="n" s="31147">
        <v>0.0</v>
      </c>
      <c r="AC1059" t="n" s="32360">
        <v>0.04154018193202049</v>
      </c>
      <c r="AD1059" t="n" s="32835">
        <v>0.268433509983227</v>
      </c>
      <c r="AE1059" t="n" s="33310">
        <v>0.001403379347431</v>
      </c>
      <c r="AF1059" t="n" s="33785">
        <v>0.031095054812445004</v>
      </c>
      <c r="AG1059" t="n" s="34260">
        <v>0.115648421050609</v>
      </c>
      <c r="AH1059" t="n" s="34735">
        <v>0.016276104876042998</v>
      </c>
      <c r="AI1059" t="n" s="35210">
        <v>0.054788184792476005</v>
      </c>
      <c r="AJ1059" t="n" s="35685">
        <v>0.29357784574249396</v>
      </c>
      <c r="AK1059" t="n" s="36160">
        <v>-0.026446551704860002</v>
      </c>
      <c r="AL1059" t="n" s="36635">
        <v>0.0</v>
      </c>
      <c r="AM1059" t="n" s="37110">
        <v>0.022258007269694</v>
      </c>
      <c r="AN1059" t="n" s="37585">
        <v>-0.377202948480167</v>
      </c>
      <c r="AO1059" t="n" s="38060">
        <v>1.307597681138298</v>
      </c>
      <c r="AP1059" t="n" s="38535">
        <v>-0.9077666734489062</v>
      </c>
      <c r="AQ1059" t="n" s="39010">
        <v>0.39983100768939195</v>
      </c>
      <c r="AR1059" t="n" s="39485">
        <v>2.215364354587204</v>
      </c>
      <c r="AS1059" t="n" s="40078">
        <v>0.002738017538281923</v>
      </c>
      <c r="AT1059" t="n" s="40671">
        <v>1.372215256908823E-4</v>
      </c>
      <c r="AU1059" t="n" s="41264">
        <v>8.07647685304523E-4</v>
      </c>
      <c r="AV1059" t="n" s="41857">
        <v>7.888709216722456E-4</v>
      </c>
      <c r="AW1059" t="n" s="42450">
        <v>9.487155779839814E-5</v>
      </c>
      <c r="AX1059" t="n" s="43043">
        <v>-1.7351832499150043E-4</v>
      </c>
      <c r="AY1059" t="n" s="43636">
        <v>3.2313281838335984E-4</v>
      </c>
      <c r="AZ1059" t="n" s="44229">
        <v>0.004112727061476913</v>
      </c>
      <c r="BA1059" t="n" s="44822">
        <v>-0.0025036492586866218</v>
      </c>
      <c r="BB1059" t="n" s="45415">
        <v>9.103035783554405E-5</v>
      </c>
      <c r="BC1059" t="n" s="46008">
        <v>-2.5610655638040414E-5</v>
      </c>
      <c r="BD1059" t="n" s="46601">
        <v>0.0012228603208145343</v>
      </c>
      <c r="BE1059" t="n" s="47194">
        <v>-0.0015063509390733103</v>
      </c>
      <c r="BF1059" t="n" s="47787">
        <v>0.0018084606856987348</v>
      </c>
      <c r="BG1059" t="n" s="48380">
        <v>0.0010176534587746876</v>
      </c>
      <c r="BH1059" t="n" s="48973">
        <v>1.6666639454027422E-4</v>
      </c>
      <c r="BI1059" t="n" s="49566">
        <v>0.003681451306372707</v>
      </c>
      <c r="BJ1059" t="s" s="50041">
        <v>2555</v>
      </c>
      <c r="BK1059" t="s" s="50516">
        <v>2565</v>
      </c>
      <c r="BL1059" t="n" s="50991">
        <v>0.07011197507381439</v>
      </c>
      <c r="BM1059" t="s" s="51466">
        <v>2589</v>
      </c>
      <c r="BN1059" t="s" s="51941">
        <v>2565</v>
      </c>
      <c r="BO1059" t="n" s="52416">
        <v>-0.03134763613343239</v>
      </c>
    </row>
    <row r="1060" spans="1:23" x14ac:dyDescent="0.25">
      <c r="A1060" s="116" t="str">
        <f>IF(ISBLANK(TBL_DATA[[#This Row],[Row.names]]), "",   DATE(YEAR(TBL_DATA[[#This Row],[Row.names]]), MONTH(TBL_DATA[[#This Row],[Row.names]]), DAY(TBL_DATA[[#This Row],[Row.names]])))</f>
        <v/>
      </c>
      <c r="B1060" s="1244" t="s">
        <v>1187</v>
      </c>
      <c r="C1060" s="2457" t="s">
        <v>2400</v>
      </c>
      <c r="D1060" s="3670" t="n">
        <v>-0.004228536299962187</v>
      </c>
      <c r="E1060" s="4883" t="n">
        <v>0.25254358084793105</v>
      </c>
      <c r="F1060" s="6034" t="n">
        <v>0.15186063930029658</v>
      </c>
      <c r="G1060" s="7185" t="n">
        <v>0.09403131345534928</v>
      </c>
      <c r="H1060" s="8336" t="n">
        <v>0.17107817264560515</v>
      </c>
      <c r="I1060" s="9487" t="n">
        <v>0.0027033002083166366</v>
      </c>
      <c r="J1060" s="10638" t="n">
        <v>0.17562344530506158</v>
      </c>
      <c r="K1060" s="11787" t="n">
        <v>0.20112488675820248</v>
      </c>
      <c r="L1060" s="12936" t="n">
        <v>0.16421462900049194</v>
      </c>
      <c r="M1060" s="14085" t="n">
        <v>0.0027144689150122494</v>
      </c>
      <c r="N1060" s="15234" t="n">
        <v>0.047134375833138</v>
      </c>
      <c r="O1060" s="16385" t="n">
        <v>0.030559045633613564</v>
      </c>
      <c r="P1060" s="17598" t="n">
        <v>-0.008336343592348805</v>
      </c>
      <c r="Q1060" s="18749" t="n">
        <v>-0.007408900620955843</v>
      </c>
      <c r="R1060" s="19900" t="n">
        <v>-0.006410760528987413</v>
      </c>
      <c r="S1060" s="20988" t="n">
        <v>0.04404946956429656</v>
      </c>
      <c r="T1060" s="22076" t="n">
        <v>0.04315985967267855</v>
      </c>
      <c r="U1060" s="23164" t="n">
        <v>1.0206119736802843</v>
      </c>
      <c r="V1060" s="24252" t="n">
        <v>0.05588688928613128</v>
      </c>
      <c r="W1060" s="25338" t="n">
        <v>0.043574137148734364</v>
      </c>
      <c r="X1060" t="n" s="26424">
        <v>1.2825701882602751</v>
      </c>
      <c r="Y1060" t="n" s="27573">
        <v>0.41361597242563686</v>
      </c>
      <c r="Z1060" t="n" s="28724">
        <v>0.4052340422527356</v>
      </c>
      <c r="AA1060" t="n" s="29935">
        <v>0.0</v>
      </c>
      <c r="AB1060" t="n" s="31148">
        <v>0.0</v>
      </c>
      <c r="AC1060" t="n" s="32361">
        <v>0.04436979483472776</v>
      </c>
      <c r="AD1060" t="n" s="32836">
        <v>0.273455257272481</v>
      </c>
      <c r="AE1060" t="n" s="33311">
        <v>-0.007275263491840999</v>
      </c>
      <c r="AF1060" t="n" s="33786">
        <v>0.031097835240513003</v>
      </c>
      <c r="AG1060" t="n" s="34261">
        <v>0.116220159131689</v>
      </c>
      <c r="AH1060" t="n" s="34736">
        <v>0.011142295143301</v>
      </c>
      <c r="AI1060" t="n" s="35211">
        <v>0.05468782566983</v>
      </c>
      <c r="AJ1060" t="n" s="35686">
        <v>0.28543037230692203</v>
      </c>
      <c r="AK1060" t="n" s="36161">
        <v>-0.027985734596580998</v>
      </c>
      <c r="AL1060" t="n" s="36636">
        <v>0.0</v>
      </c>
      <c r="AM1060" t="n" s="37111">
        <v>0.022637466454154</v>
      </c>
      <c r="AN1060" t="n" s="37586">
        <v>-0.409209538951351</v>
      </c>
      <c r="AO1060" t="n" s="38061">
        <v>1.3233377815887373</v>
      </c>
      <c r="AP1060" t="n" s="38536">
        <v>-0.9731371074096202</v>
      </c>
      <c r="AQ1060" t="n" s="39011">
        <v>0.35020067417911704</v>
      </c>
      <c r="AR1060" t="n" s="39486">
        <v>2.2964748889983575</v>
      </c>
      <c r="AS1060" t="n" s="40079">
        <v>0.0033057342168442343</v>
      </c>
      <c r="AT1060" t="n" s="40672">
        <v>6.941474068361622E-5</v>
      </c>
      <c r="AU1060" t="n" s="41265">
        <v>7.459103734386641E-4</v>
      </c>
      <c r="AV1060" t="n" s="41858">
        <v>9.87393951441921E-4</v>
      </c>
      <c r="AW1060" t="n" s="42451">
        <v>1.2526261787397088E-4</v>
      </c>
      <c r="AX1060" t="n" s="43044">
        <v>-2.251253140821566E-4</v>
      </c>
      <c r="AY1060" t="n" s="43637">
        <v>2.1505018797892902E-4</v>
      </c>
      <c r="AZ1060" t="n" s="44230">
        <v>0.004774919754591765</v>
      </c>
      <c r="BA1060" t="n" s="44823">
        <v>-0.0030995195024943684</v>
      </c>
      <c r="BB1060" t="n" s="45416">
        <v>2.037836285341822E-4</v>
      </c>
      <c r="BC1060" t="n" s="46009">
        <v>-2.42041480934067E-5</v>
      </c>
      <c r="BD1060" t="n" s="46602">
        <v>0.001288090464981117</v>
      </c>
      <c r="BE1060" t="n" s="47195">
        <v>-0.0018527078996861837</v>
      </c>
      <c r="BF1060" t="n" s="47788">
        <v>0.0019589256562441066</v>
      </c>
      <c r="BG1060" t="n" s="48381">
        <v>0.0014096710891285142</v>
      </c>
      <c r="BH1060" t="n" s="48974">
        <v>2.1893163682951635E-4</v>
      </c>
      <c r="BI1060" t="n" s="49567">
        <v>0.004055709559220281</v>
      </c>
      <c r="BJ1060" t="s" s="50042">
        <v>2555</v>
      </c>
      <c r="BK1060" t="s" s="50517">
        <v>2565</v>
      </c>
      <c r="BL1060" t="n" s="50992">
        <v>0.06901538372039795</v>
      </c>
      <c r="BM1060" t="s" s="51467">
        <v>2589</v>
      </c>
      <c r="BN1060" t="s" s="51942">
        <v>2565</v>
      </c>
      <c r="BO1060" t="n" s="52417">
        <v>-0.032001085579395294</v>
      </c>
    </row>
    <row r="1061" spans="1:23" x14ac:dyDescent="0.25">
      <c r="A1061" s="116" t="str">
        <f>IF(ISBLANK(TBL_DATA[[#This Row],[Row.names]]), "",   DATE(YEAR(TBL_DATA[[#This Row],[Row.names]]), MONTH(TBL_DATA[[#This Row],[Row.names]]), DAY(TBL_DATA[[#This Row],[Row.names]])))</f>
        <v/>
      </c>
      <c r="B1061" s="1245" t="s">
        <v>1188</v>
      </c>
      <c r="C1061" s="2458" t="s">
        <v>2401</v>
      </c>
      <c r="D1061" s="3671" t="n">
        <v>-0.0048173453405582845</v>
      </c>
      <c r="E1061" s="4884" t="n">
        <v>0.246509645864887</v>
      </c>
      <c r="F1061" s="6035" t="n">
        <v>0.12883305342855889</v>
      </c>
      <c r="G1061" s="7186" t="n">
        <v>0.08292229551914697</v>
      </c>
      <c r="H1061" s="8337" t="n">
        <v>0.13177847561432346</v>
      </c>
      <c r="I1061" s="9488" t="n">
        <v>0.0028245747011761257</v>
      </c>
      <c r="J1061" s="10639" t="n">
        <v>0.14771644630892444</v>
      </c>
      <c r="K1061" s="11788" t="n">
        <v>0.1741719684455157</v>
      </c>
      <c r="L1061" s="12937" t="n">
        <v>0.12274348105949684</v>
      </c>
      <c r="M1061" s="14086" t="n">
        <v>0.002839233383987919</v>
      </c>
      <c r="N1061" s="15235" t="n">
        <v>0.04812137865228234</v>
      </c>
      <c r="O1061" s="16386" t="n">
        <v>0.031871962418678366</v>
      </c>
      <c r="P1061" s="17599" t="n">
        <v>-0.013113529886945252</v>
      </c>
      <c r="Q1061" s="18750" t="n">
        <v>-0.007623601544742823</v>
      </c>
      <c r="R1061" s="19901" t="n">
        <v>-0.006604560208889011</v>
      </c>
      <c r="S1061" s="20989" t="n">
        <v>0.030066534141726553</v>
      </c>
      <c r="T1061" s="22077" t="n">
        <v>0.04429386125662263</v>
      </c>
      <c r="U1061" s="23165" t="n">
        <v>0.6787968645933105</v>
      </c>
      <c r="V1061" s="24253" t="n">
        <v>0.04216782009991071</v>
      </c>
      <c r="W1061" s="25339" t="n">
        <v>0.04463405295040849</v>
      </c>
      <c r="X1061" t="n" s="26425">
        <v>0.9447454871902865</v>
      </c>
      <c r="Y1061" t="n" s="27574">
        <v>0.3630130515757298</v>
      </c>
      <c r="Z1061" t="n" s="28725">
        <v>0.35034765741973617</v>
      </c>
      <c r="AA1061" t="n" s="29936">
        <v>0.0</v>
      </c>
      <c r="AB1061" t="n" s="31149">
        <v>0.0</v>
      </c>
      <c r="AC1061" t="n" s="32362">
        <v>0.047017504591917496</v>
      </c>
      <c r="AD1061" t="n" s="32837">
        <v>0.25102098969669895</v>
      </c>
      <c r="AE1061" t="n" s="33312">
        <v>-0.011974837220027996</v>
      </c>
      <c r="AF1061" t="n" s="33787">
        <v>0.031450082530155</v>
      </c>
      <c r="AG1061" t="n" s="34262">
        <v>0.112698743924205</v>
      </c>
      <c r="AH1061" t="n" s="34737">
        <v>0.004168996871011</v>
      </c>
      <c r="AI1061" t="n" s="35212">
        <v>0.055097802723197996</v>
      </c>
      <c r="AJ1061" t="n" s="35687">
        <v>0.28943226616282797</v>
      </c>
      <c r="AK1061" t="n" s="36162">
        <v>-0.029844819284857004</v>
      </c>
      <c r="AL1061" t="n" s="36637">
        <v>0.0</v>
      </c>
      <c r="AM1061" t="n" s="37112">
        <v>0.023650455181206</v>
      </c>
      <c r="AN1061" t="n" s="37587">
        <v>-0.37598422234056006</v>
      </c>
      <c r="AO1061" t="n" s="38062">
        <v>1.2744290197496309</v>
      </c>
      <c r="AP1061" t="n" s="38537">
        <v>-0.9247135615057739</v>
      </c>
      <c r="AQ1061" t="n" s="39012">
        <v>0.34971545824385697</v>
      </c>
      <c r="AR1061" t="n" s="39487">
        <v>2.199142581255405</v>
      </c>
      <c r="AS1061" t="n" s="40080">
        <v>0.0032705502812572407</v>
      </c>
      <c r="AT1061" t="n" s="40673">
        <v>3.924975703737691E-4</v>
      </c>
      <c r="AU1061" t="n" s="41266">
        <v>6.746527737562207E-4</v>
      </c>
      <c r="AV1061" t="n" s="41859">
        <v>0.0010547429937721518</v>
      </c>
      <c r="AW1061" t="n" s="42452">
        <v>-1.4386705697326323E-4</v>
      </c>
      <c r="AX1061" t="n" s="43045">
        <v>-1.7947773830503187E-4</v>
      </c>
      <c r="AY1061" t="n" s="43638">
        <v>3.986890802227143E-4</v>
      </c>
      <c r="AZ1061" t="n" s="44231">
        <v>0.004766923053427376</v>
      </c>
      <c r="BA1061" t="n" s="44824">
        <v>-0.0026180576714932564</v>
      </c>
      <c r="BB1061" t="n" s="45417">
        <v>1.7413404554999392E-4</v>
      </c>
      <c r="BC1061" t="n" s="46010">
        <v>-2.3125734848519718E-5</v>
      </c>
      <c r="BD1061" t="n" s="46603">
        <v>0.0011990439437220024</v>
      </c>
      <c r="BE1061" t="n" s="47196">
        <v>-0.0016255455942155558</v>
      </c>
      <c r="BF1061" t="n" s="47789">
        <v>0.0017983866562677213</v>
      </c>
      <c r="BG1061" t="n" s="48382">
        <v>0.001988020860248314</v>
      </c>
      <c r="BH1061" t="n" s="48975">
        <v>5.132168006733945E-4</v>
      </c>
      <c r="BI1061" t="n" s="49568">
        <v>0.003894538930043519</v>
      </c>
      <c r="BJ1061" t="s" s="50043">
        <v>2561</v>
      </c>
      <c r="BK1061" t="s" s="50518">
        <v>2565</v>
      </c>
      <c r="BL1061" t="n" s="50993">
        <v>0.07002121210098267</v>
      </c>
      <c r="BM1061" t="s" s="51468">
        <v>2590</v>
      </c>
      <c r="BN1061" t="s" s="51943">
        <v>2565</v>
      </c>
      <c r="BO1061" t="n" s="52418">
        <v>-0.027048276737332344</v>
      </c>
    </row>
    <row r="1062" spans="1:23" x14ac:dyDescent="0.25">
      <c r="A1062" s="116" t="str">
        <f>IF(ISBLANK(TBL_DATA[[#This Row],[Row.names]]), "",   DATE(YEAR(TBL_DATA[[#This Row],[Row.names]]), MONTH(TBL_DATA[[#This Row],[Row.names]]), DAY(TBL_DATA[[#This Row],[Row.names]])))</f>
        <v/>
      </c>
      <c r="B1062" s="1246" t="s">
        <v>1189</v>
      </c>
      <c r="C1062" s="2459" t="s">
        <v>2402</v>
      </c>
      <c r="D1062" s="3672" t="n">
        <v>-1.2980879245528526E-4</v>
      </c>
      <c r="E1062" s="4885" t="n">
        <v>0.24634783795297333</v>
      </c>
      <c r="F1062" s="6036" t="n">
        <v>0.13000551768855906</v>
      </c>
      <c r="G1062" s="7187" t="n">
        <v>0.08277205607736818</v>
      </c>
      <c r="H1062" s="8338" t="n">
        <v>0.1315734295664766</v>
      </c>
      <c r="I1062" s="9489" t="n">
        <v>0.0028231617955794697</v>
      </c>
      <c r="J1062" s="10640" t="n">
        <v>0.14697148427568574</v>
      </c>
      <c r="K1062" s="11789" t="n">
        <v>0.1728906399933411</v>
      </c>
      <c r="L1062" s="12938" t="n">
        <v>0.12136650862741939</v>
      </c>
      <c r="M1062" s="14087" t="n">
        <v>0.0028397041341429704</v>
      </c>
      <c r="N1062" s="15236" t="n">
        <v>0.04809162891601612</v>
      </c>
      <c r="O1062" s="16387" t="n">
        <v>0.031850812440447095</v>
      </c>
      <c r="P1062" s="17600" t="n">
        <v>-0.0132416364279212</v>
      </c>
      <c r="Q1062" s="18751" t="n">
        <v>-0.007611265806081675</v>
      </c>
      <c r="R1062" s="19902" t="n">
        <v>-0.006592854464875461</v>
      </c>
      <c r="S1062" s="20990" t="n">
        <v>0.029800495086876433</v>
      </c>
      <c r="T1062" s="22078" t="n">
        <v>0.04429620063982582</v>
      </c>
      <c r="U1062" s="23166" t="n">
        <v>0.6727551044204774</v>
      </c>
      <c r="V1062" s="24254" t="n">
        <v>0.04198983577885018</v>
      </c>
      <c r="W1062" s="25340" t="n">
        <v>0.0446364351121076</v>
      </c>
      <c r="X1062" t="n" s="26426">
        <v>0.9407076455229837</v>
      </c>
      <c r="Y1062" t="n" s="27575">
        <v>0.3627305192101661</v>
      </c>
      <c r="Z1062" t="n" s="28726">
        <v>0.3483769633994466</v>
      </c>
      <c r="AA1062" t="n" s="29937">
        <v>0.0</v>
      </c>
      <c r="AB1062" t="n" s="31150">
        <v>0.0</v>
      </c>
      <c r="AC1062" t="n" s="32363">
        <v>0.05045714444331472</v>
      </c>
      <c r="AD1062" t="n" s="32838">
        <v>0.25574331500861797</v>
      </c>
      <c r="AE1062" t="n" s="33313">
        <v>-0.016470731583644996</v>
      </c>
      <c r="AF1062" t="n" s="33788">
        <v>0.034710918835603004</v>
      </c>
      <c r="AG1062" t="n" s="34263">
        <v>0.11330054087263002</v>
      </c>
      <c r="AH1062" t="n" s="34738">
        <v>-0.007816245591366</v>
      </c>
      <c r="AI1062" t="n" s="35213">
        <v>0.054079272367078</v>
      </c>
      <c r="AJ1062" t="n" s="35688">
        <v>0.29008005250875407</v>
      </c>
      <c r="AK1062" t="n" s="36163">
        <v>-0.028286249308114002</v>
      </c>
      <c r="AL1062" t="n" s="36638">
        <v>0.0</v>
      </c>
      <c r="AM1062" t="n" s="37113">
        <v>0.023670109628786</v>
      </c>
      <c r="AN1062" t="n" s="37588">
        <v>-0.30723358596930805</v>
      </c>
      <c r="AO1062" t="n" s="38063">
        <v>1.2432541865302498</v>
      </c>
      <c r="AP1062" t="n" s="38538">
        <v>-0.8314767897612139</v>
      </c>
      <c r="AQ1062" t="n" s="39013">
        <v>0.4117773967690359</v>
      </c>
      <c r="AR1062" t="n" s="39488">
        <v>2.0747309762914634</v>
      </c>
      <c r="AS1062" t="n" s="40081">
        <v>0.003391612282060275</v>
      </c>
      <c r="AT1062" t="n" s="40674">
        <v>2.970981274301809E-4</v>
      </c>
      <c r="AU1062" t="n" s="41267">
        <v>6.398124537869879E-4</v>
      </c>
      <c r="AV1062" t="n" s="41860">
        <v>0.0010409151725214744</v>
      </c>
      <c r="AW1062" t="n" s="42453">
        <v>-1.6480076425092876E-4</v>
      </c>
      <c r="AX1062" t="n" s="43046">
        <v>-1.8220378839417054E-4</v>
      </c>
      <c r="AY1062" t="n" s="43639">
        <v>3.8940544783178674E-4</v>
      </c>
      <c r="AZ1062" t="n" s="44232">
        <v>0.004739132501868276</v>
      </c>
      <c r="BA1062" t="n" s="44825">
        <v>-0.0027223814127014037</v>
      </c>
      <c r="BB1062" t="n" s="45418">
        <v>2.0573123209655572E-4</v>
      </c>
      <c r="BC1062" t="n" s="46011">
        <v>-2.1433187082703045E-5</v>
      </c>
      <c r="BD1062" t="n" s="46604">
        <v>0.001277630540677912</v>
      </c>
      <c r="BE1062" t="n" s="47197">
        <v>-0.0016989946917404406</v>
      </c>
      <c r="BF1062" t="n" s="47790">
        <v>0.0017665434292253703</v>
      </c>
      <c r="BG1062" t="n" s="48383">
        <v>0.001933413028280167</v>
      </c>
      <c r="BH1062" t="n" s="48976">
        <v>4.606377558120691E-4</v>
      </c>
      <c r="BI1062" t="n" s="49569">
        <v>0.003873658002911252</v>
      </c>
      <c r="BJ1062" t="s" s="50044">
        <v>2561</v>
      </c>
      <c r="BK1062" t="s" s="50519">
        <v>2565</v>
      </c>
      <c r="BL1062" t="n" s="50994">
        <v>0.07148157060146332</v>
      </c>
      <c r="BM1062" t="s" s="51469">
        <v>2590</v>
      </c>
      <c r="BN1062" t="s" s="51944">
        <v>2565</v>
      </c>
      <c r="BO1062" t="n" s="52419">
        <v>-0.029553040862083435</v>
      </c>
    </row>
    <row r="1063" spans="1:23" x14ac:dyDescent="0.25">
      <c r="A1063" s="116" t="str">
        <f>IF(ISBLANK(TBL_DATA[[#This Row],[Row.names]]), "",   DATE(YEAR(TBL_DATA[[#This Row],[Row.names]]), MONTH(TBL_DATA[[#This Row],[Row.names]]), DAY(TBL_DATA[[#This Row],[Row.names]])))</f>
        <v/>
      </c>
      <c r="B1063" s="1247" t="s">
        <v>1190</v>
      </c>
      <c r="C1063" s="2460" t="s">
        <v>2403</v>
      </c>
      <c r="D1063" s="3673" t="n">
        <v>5.051199432716622E-4</v>
      </c>
      <c r="E1063" s="4886" t="n">
        <v>0.24697739310217703</v>
      </c>
      <c r="F1063" s="6037" t="n">
        <v>0.13237463155518947</v>
      </c>
      <c r="G1063" s="7188" t="n">
        <v>0.08068135043697741</v>
      </c>
      <c r="H1063" s="8339" t="n">
        <v>0.12853771691310503</v>
      </c>
      <c r="I1063" s="9490" t="n">
        <v>0.0028177117217449105</v>
      </c>
      <c r="J1063" s="10641" t="n">
        <v>0.14610064921937194</v>
      </c>
      <c r="K1063" s="11790" t="n">
        <v>0.16988258566127837</v>
      </c>
      <c r="L1063" s="12939" t="n">
        <v>0.11478476103056535</v>
      </c>
      <c r="M1063" s="14088" t="n">
        <v>0.0028398585031070896</v>
      </c>
      <c r="N1063" s="15237" t="n">
        <v>0.04791511460692235</v>
      </c>
      <c r="O1063" s="16388" t="n">
        <v>0.031683886876736976</v>
      </c>
      <c r="P1063" s="17601" t="n">
        <v>-0.012743205099290611</v>
      </c>
      <c r="Q1063" s="18752" t="n">
        <v>-0.007548002525273508</v>
      </c>
      <c r="R1063" s="19903" t="n">
        <v>-0.006533329135522009</v>
      </c>
      <c r="S1063" s="20991" t="n">
        <v>0.0299869267000199</v>
      </c>
      <c r="T1063" s="22079" t="n">
        <v>0.04428976408604299</v>
      </c>
      <c r="U1063" s="23167" t="n">
        <v>0.6770622359099372</v>
      </c>
      <c r="V1063" s="24255" t="n">
        <v>0.04361596589436356</v>
      </c>
      <c r="W1063" s="25341" t="n">
        <v>0.04461253531430428</v>
      </c>
      <c r="X1063" t="n" s="26427">
        <v>0.9776616726012166</v>
      </c>
      <c r="Y1063" t="n" s="27576">
        <v>0.3585215710568962</v>
      </c>
      <c r="Z1063" t="n" s="28727">
        <v>0.3387989979775108</v>
      </c>
      <c r="AA1063" t="n" s="29938">
        <v>0.0</v>
      </c>
      <c r="AB1063" t="n" s="31151">
        <v>0.0</v>
      </c>
      <c r="AC1063" t="n" s="32364">
        <v>0.048422684276410055</v>
      </c>
      <c r="AD1063" t="n" s="32839">
        <v>0.25851325972615397</v>
      </c>
      <c r="AE1063" t="n" s="33314">
        <v>-0.014640914037381996</v>
      </c>
      <c r="AF1063" t="n" s="33789">
        <v>0.035031538922011</v>
      </c>
      <c r="AG1063" t="n" s="34264">
        <v>0.112797942072659</v>
      </c>
      <c r="AH1063" t="n" s="34739">
        <v>-0.020216569916156998</v>
      </c>
      <c r="AI1063" t="n" s="35214">
        <v>0.051723493032197</v>
      </c>
      <c r="AJ1063" t="n" s="35689">
        <v>0.29622170513263496</v>
      </c>
      <c r="AK1063" t="n" s="36164">
        <v>-0.031533282274921</v>
      </c>
      <c r="AL1063" t="n" s="36639">
        <v>0.0</v>
      </c>
      <c r="AM1063" t="n" s="37114">
        <v>0.023727736499892</v>
      </c>
      <c r="AN1063" t="n" s="37589">
        <v>-0.328462239966273</v>
      </c>
      <c r="AO1063" t="n" s="38064">
        <v>1.135533940191661</v>
      </c>
      <c r="AP1063" t="n" s="38539">
        <v>-0.7523712710008461</v>
      </c>
      <c r="AQ1063" t="n" s="39014">
        <v>0.383162669190815</v>
      </c>
      <c r="AR1063" t="n" s="39489">
        <v>1.8879052111925072</v>
      </c>
      <c r="AS1063" t="n" s="40082">
        <v>0.0032564551062303003</v>
      </c>
      <c r="AT1063" t="n" s="40675">
        <v>2.5769612914562076E-4</v>
      </c>
      <c r="AU1063" t="n" s="41268">
        <v>6.58284650196347E-4</v>
      </c>
      <c r="AV1063" t="n" s="41861">
        <v>0.001030876820751768</v>
      </c>
      <c r="AW1063" t="n" s="42454">
        <v>-1.5964033761265865E-4</v>
      </c>
      <c r="AX1063" t="n" s="43047">
        <v>-1.563760695800747E-4</v>
      </c>
      <c r="AY1063" t="n" s="43640">
        <v>4.165692843129933E-4</v>
      </c>
      <c r="AZ1063" t="n" s="44233">
        <v>0.00461676831578</v>
      </c>
      <c r="BA1063" t="n" s="44826">
        <v>-0.002570844714578601</v>
      </c>
      <c r="BB1063" t="n" s="45419">
        <v>1.7755735458116546E-4</v>
      </c>
      <c r="BC1063" t="n" s="46012">
        <v>-1.9494077889625288E-5</v>
      </c>
      <c r="BD1063" t="n" s="46605">
        <v>0.0013449036907986084</v>
      </c>
      <c r="BE1063" t="n" s="47198">
        <v>-0.0016307831087067478</v>
      </c>
      <c r="BF1063" t="n" s="47791">
        <v>0.0016968964476051607</v>
      </c>
      <c r="BG1063" t="n" s="48384">
        <v>0.001991192506993319</v>
      </c>
      <c r="BH1063" t="n" s="48977">
        <v>4.01749356590526E-4</v>
      </c>
      <c r="BI1063" t="n" s="49570">
        <v>0.0037038935680563686</v>
      </c>
      <c r="BJ1063" t="s" s="50045">
        <v>2561</v>
      </c>
      <c r="BK1063" t="s" s="50520">
        <v>2565</v>
      </c>
      <c r="BL1063" t="n" s="50995">
        <v>0.07404861599206924</v>
      </c>
      <c r="BM1063" t="s" s="51470">
        <v>2590</v>
      </c>
      <c r="BN1063" t="s" s="51945">
        <v>2565</v>
      </c>
      <c r="BO1063" t="n" s="52420">
        <v>-0.028889119625091553</v>
      </c>
    </row>
    <row r="1064" spans="1:23" x14ac:dyDescent="0.25">
      <c r="A1064" s="116" t="str">
        <f>IF(ISBLANK(TBL_DATA[[#This Row],[Row.names]]), "",   DATE(YEAR(TBL_DATA[[#This Row],[Row.names]]), MONTH(TBL_DATA[[#This Row],[Row.names]]), DAY(TBL_DATA[[#This Row],[Row.names]])))</f>
        <v/>
      </c>
      <c r="B1064" s="1248" t="s">
        <v>1191</v>
      </c>
      <c r="C1064" s="2461" t="s">
        <v>2404</v>
      </c>
      <c r="D1064" s="3674" t="n">
        <v>-3.018314631613377E-4</v>
      </c>
      <c r="E1064" s="4887" t="n">
        <v>0.24660101609108787</v>
      </c>
      <c r="F1064" s="6038" t="n">
        <v>0.13957632714663792</v>
      </c>
      <c r="G1064" s="7189" t="n">
        <v>0.07920046545578693</v>
      </c>
      <c r="H1064" s="8340" t="n">
        <v>0.12986474861831626</v>
      </c>
      <c r="I1064" s="9491" t="n">
        <v>0.0027883512744472125</v>
      </c>
      <c r="J1064" s="10642" t="n">
        <v>0.14852390833527407</v>
      </c>
      <c r="K1064" s="11791" t="n">
        <v>0.15939450149178966</v>
      </c>
      <c r="L1064" s="12940" t="n">
        <v>0.10545831653162817</v>
      </c>
      <c r="M1064" s="14089" t="n">
        <v>0.002827186084152074</v>
      </c>
      <c r="N1064" s="15238" t="n">
        <v>0.047451983822968447</v>
      </c>
      <c r="O1064" s="16389" t="n">
        <v>0.03114367597301414</v>
      </c>
      <c r="P1064" s="17602" t="n">
        <v>-0.01304119026221151</v>
      </c>
      <c r="Q1064" s="18753" t="n">
        <v>-0.007429172607193351</v>
      </c>
      <c r="R1064" s="19904" t="n">
        <v>-0.006424306696486989</v>
      </c>
      <c r="S1064" s="20992" t="n">
        <v>0.027122754122647752</v>
      </c>
      <c r="T1064" s="22080" t="n">
        <v>0.04438631616667898</v>
      </c>
      <c r="U1064" s="23168" t="n">
        <v>0.6110611662566612</v>
      </c>
      <c r="V1064" s="24256" t="n">
        <v>0.04212343162084475</v>
      </c>
      <c r="W1064" s="25342" t="n">
        <v>0.04465168133001883</v>
      </c>
      <c r="X1064" t="n" s="26428">
        <v>0.9433783984417545</v>
      </c>
      <c r="Y1064" t="n" s="27577">
        <v>0.3603675188169935</v>
      </c>
      <c r="Z1064" t="n" s="28728">
        <v>0.3247434626464836</v>
      </c>
      <c r="AA1064" t="n" s="29939">
        <v>0.0</v>
      </c>
      <c r="AB1064" t="n" s="31152">
        <v>0.0</v>
      </c>
      <c r="AC1064" t="n" s="32365">
        <v>0.046462699974800695</v>
      </c>
      <c r="AD1064" t="n" s="32840">
        <v>0.296886466725485</v>
      </c>
      <c r="AE1064" t="n" s="33315">
        <v>-0.023038146820089</v>
      </c>
      <c r="AF1064" t="n" s="33790">
        <v>0.041717354211683</v>
      </c>
      <c r="AG1064" t="n" s="34265">
        <v>0.085756585408859</v>
      </c>
      <c r="AH1064" t="n" s="34740">
        <v>-0.010002186526676001</v>
      </c>
      <c r="AI1064" t="n" s="35215">
        <v>0.041413920198388</v>
      </c>
      <c r="AJ1064" t="n" s="35690">
        <v>0.300480082896299</v>
      </c>
      <c r="AK1064" t="n" s="36165">
        <v>-0.040549577000034</v>
      </c>
      <c r="AL1064" t="n" s="36640">
        <v>0.0</v>
      </c>
      <c r="AM1064" t="n" s="37115">
        <v>0.024391540525466</v>
      </c>
      <c r="AN1064" t="n" s="37590">
        <v>-0.24922329123791603</v>
      </c>
      <c r="AO1064" t="n" s="38065">
        <v>1.0696843772276996</v>
      </c>
      <c r="AP1064" t="n" s="38540">
        <v>-0.6018516288462349</v>
      </c>
      <c r="AQ1064" t="n" s="39015">
        <v>0.4678327483814647</v>
      </c>
      <c r="AR1064" t="n" s="39490">
        <v>1.6715360060739344</v>
      </c>
      <c r="AS1064" t="n" s="40083">
        <v>0.0031864716306342082</v>
      </c>
      <c r="AT1064" t="n" s="40676">
        <v>2.6431142218873085E-4</v>
      </c>
      <c r="AU1064" t="n" s="41269">
        <v>6.269626678580756E-4</v>
      </c>
      <c r="AV1064" t="n" s="41862">
        <v>9.95493640059055E-4</v>
      </c>
      <c r="AW1064" t="n" s="42455">
        <v>-1.5333796613840992E-4</v>
      </c>
      <c r="AX1064" t="n" s="43048">
        <v>-1.5720055674833003E-4</v>
      </c>
      <c r="AY1064" t="n" s="43641">
        <v>3.937105593477266E-4</v>
      </c>
      <c r="AZ1064" t="n" s="44234">
        <v>0.004564749849850662</v>
      </c>
      <c r="BA1064" t="n" s="44827">
        <v>-0.002579852395308833</v>
      </c>
      <c r="BB1064" t="n" s="45420">
        <v>1.7283530664656728E-4</v>
      </c>
      <c r="BC1064" t="n" s="46013">
        <v>-1.8514211794916846E-5</v>
      </c>
      <c r="BD1064" t="n" s="46606">
        <v>0.0012995584894180832</v>
      </c>
      <c r="BE1064" t="n" s="47199">
        <v>-0.0016284857714281102</v>
      </c>
      <c r="BF1064" t="n" s="47792">
        <v>0.0016630986545735733</v>
      </c>
      <c r="BG1064" t="n" s="48385">
        <v>0.001968603601242008</v>
      </c>
      <c r="BH1064" t="n" s="48978">
        <v>3.8842844720647396E-4</v>
      </c>
      <c r="BI1064" t="n" s="49571">
        <v>0.0036044265255825068</v>
      </c>
      <c r="BJ1064" t="s" s="50046">
        <v>2561</v>
      </c>
      <c r="BK1064" t="s" s="50521">
        <v>2565</v>
      </c>
      <c r="BL1064" t="n" s="50996">
        <v>0.07441103458404541</v>
      </c>
      <c r="BM1064" t="s" s="51471">
        <v>2590</v>
      </c>
      <c r="BN1064" t="s" s="51946">
        <v>2565</v>
      </c>
      <c r="BO1064" t="n" s="52421">
        <v>-0.03308357670903206</v>
      </c>
    </row>
    <row r="1065" spans="1:23" x14ac:dyDescent="0.25">
      <c r="A1065" s="116" t="str">
        <f>IF(ISBLANK(TBL_DATA[[#This Row],[Row.names]]), "",   DATE(YEAR(TBL_DATA[[#This Row],[Row.names]]), MONTH(TBL_DATA[[#This Row],[Row.names]]), DAY(TBL_DATA[[#This Row],[Row.names]])))</f>
        <v/>
      </c>
      <c r="B1065" s="1249" t="s">
        <v>1192</v>
      </c>
      <c r="C1065" s="2462" t="s">
        <v>2405</v>
      </c>
      <c r="D1065" s="3675" t="n">
        <v>-0.002893409431096378</v>
      </c>
      <c r="E1065" s="4888" t="n">
        <v>0.24299408895431562</v>
      </c>
      <c r="F1065" s="6039" t="n">
        <v>0.13951862582105523</v>
      </c>
      <c r="G1065" s="7190" t="n">
        <v>0.07554491413906131</v>
      </c>
      <c r="H1065" s="8341" t="n">
        <v>0.11744551672409123</v>
      </c>
      <c r="I1065" s="9492" t="n">
        <v>0.0027866388945862524</v>
      </c>
      <c r="J1065" s="10643" t="n">
        <v>0.1450478184785835</v>
      </c>
      <c r="K1065" s="11792" t="n">
        <v>0.14635175611045464</v>
      </c>
      <c r="L1065" s="12941" t="n">
        <v>0.0865174232730438</v>
      </c>
      <c r="M1065" s="14090" t="n">
        <v>0.0028350457126152346</v>
      </c>
      <c r="N1065" s="15239" t="n">
        <v>0.04708799538134957</v>
      </c>
      <c r="O1065" s="16390" t="n">
        <v>0.03066329400802032</v>
      </c>
      <c r="P1065" s="17603" t="n">
        <v>-0.01589686619041053</v>
      </c>
      <c r="Q1065" s="18754" t="n">
        <v>-0.007351392560848026</v>
      </c>
      <c r="R1065" s="19905" t="n">
        <v>-0.006354234643515313</v>
      </c>
      <c r="S1065" s="20993" t="n">
        <v>0.015032915113921685</v>
      </c>
      <c r="T1065" s="22081" t="n">
        <v>0.044294405547165974</v>
      </c>
      <c r="U1065" s="23169" t="n">
        <v>0.3393863159065133</v>
      </c>
      <c r="V1065" s="24257" t="n">
        <v>0.030104623776885164</v>
      </c>
      <c r="W1065" s="25343" t="n">
        <v>0.044699213070872074</v>
      </c>
      <c r="X1065" t="n" s="26429">
        <v>0.6734933728956993</v>
      </c>
      <c r="Y1065" t="n" s="27578">
        <v>0.34270324877959824</v>
      </c>
      <c r="Z1065" t="n" s="28729">
        <v>0.29413844235843045</v>
      </c>
      <c r="AA1065" t="n" s="29940">
        <v>0.0</v>
      </c>
      <c r="AB1065" t="n" s="31153">
        <v>0.0</v>
      </c>
      <c r="AC1065" t="n" s="32366">
        <v>0.044627671476535735</v>
      </c>
      <c r="AD1065" t="n" s="32841">
        <v>0.29797088130493904</v>
      </c>
      <c r="AE1065" t="n" s="33316">
        <v>-0.020478006762179</v>
      </c>
      <c r="AF1065" t="n" s="33791">
        <v>0.051959414387427</v>
      </c>
      <c r="AG1065" t="n" s="34266">
        <v>0.081083685136867</v>
      </c>
      <c r="AH1065" t="n" s="34741">
        <v>-0.0036735761591159995</v>
      </c>
      <c r="AI1065" t="n" s="35216">
        <v>0.043053347886609</v>
      </c>
      <c r="AJ1065" t="n" s="35691">
        <v>0.294417733721283</v>
      </c>
      <c r="AK1065" t="n" s="36166">
        <v>-0.040141067401672</v>
      </c>
      <c r="AL1065" t="n" s="36641">
        <v>0.0</v>
      </c>
      <c r="AM1065" t="n" s="37116">
        <v>0.023006190230197</v>
      </c>
      <c r="AN1065" t="n" s="37591">
        <v>-0.20839323036100302</v>
      </c>
      <c r="AO1065" t="n" s="38066">
        <v>1.067594274297202</v>
      </c>
      <c r="AP1065" t="n" s="38541">
        <v>-0.54878890231385</v>
      </c>
      <c r="AQ1065" t="n" s="39016">
        <v>0.518805371983352</v>
      </c>
      <c r="AR1065" t="n" s="39491">
        <v>1.616383176611052</v>
      </c>
      <c r="AS1065" t="n" s="40084">
        <v>0.003474079597213678</v>
      </c>
      <c r="AT1065" t="n" s="40677">
        <v>1.271695778191462E-4</v>
      </c>
      <c r="AU1065" t="n" s="41270">
        <v>7.249014087558971E-4</v>
      </c>
      <c r="AV1065" t="n" s="41863">
        <v>8.606986045853407E-4</v>
      </c>
      <c r="AW1065" t="n" s="42456">
        <v>-5.553329228381142E-5</v>
      </c>
      <c r="AX1065" t="n" s="43049">
        <v>-3.2342356619101815E-4</v>
      </c>
      <c r="AY1065" t="n" s="43642">
        <v>3.6113258037062234E-4</v>
      </c>
      <c r="AZ1065" t="n" s="44235">
        <v>0.0047348354012106564</v>
      </c>
      <c r="BA1065" t="n" s="44828">
        <v>-0.002721122204351871</v>
      </c>
      <c r="BB1065" t="n" s="45421">
        <v>2.1974595558631567E-4</v>
      </c>
      <c r="BC1065" t="n" s="46014">
        <v>-1.5716798969726198E-5</v>
      </c>
      <c r="BD1065" t="n" s="46607">
        <v>0.0014536810288677496</v>
      </c>
      <c r="BE1065" t="n" s="47200">
        <v>-0.0018607515274153394</v>
      </c>
      <c r="BF1065" t="n" s="47793">
        <v>0.0018826744337503084</v>
      </c>
      <c r="BG1065" t="n" s="48386">
        <v>0.001884002228497365</v>
      </c>
      <c r="BH1065" t="n" s="48979">
        <v>3.3801244855974225E-4</v>
      </c>
      <c r="BI1065" t="n" s="49572">
        <v>0.0036891486514854023</v>
      </c>
      <c r="BJ1065" t="s" s="50047">
        <v>2561</v>
      </c>
      <c r="BK1065" t="s" s="50522">
        <v>2565</v>
      </c>
      <c r="BL1065" t="n" s="50997">
        <v>0.07451777905225754</v>
      </c>
      <c r="BM1065" t="s" s="51472">
        <v>2590</v>
      </c>
      <c r="BN1065" t="s" s="51947">
        <v>2565</v>
      </c>
      <c r="BO1065" t="n" s="52422">
        <v>-0.031874459236860275</v>
      </c>
    </row>
    <row r="1066" spans="1:23" x14ac:dyDescent="0.25">
      <c r="A1066" s="116" t="str">
        <f>IF(ISBLANK(TBL_DATA[[#This Row],[Row.names]]), "",   DATE(YEAR(TBL_DATA[[#This Row],[Row.names]]), MONTH(TBL_DATA[[#This Row],[Row.names]]), DAY(TBL_DATA[[#This Row],[Row.names]])))</f>
        <v/>
      </c>
      <c r="B1066" s="1250" t="s">
        <v>1193</v>
      </c>
      <c r="C1066" s="2463" t="s">
        <v>2406</v>
      </c>
      <c r="D1066" s="3676" t="n">
        <v>0.0014873362971893373</v>
      </c>
      <c r="E1066" s="4889" t="n">
        <v>0.24484283918000926</v>
      </c>
      <c r="F1066" s="6040" t="n">
        <v>0.16457688963145234</v>
      </c>
      <c r="G1066" s="7191" t="n">
        <v>0.0769388835072094</v>
      </c>
      <c r="H1066" s="8342" t="n">
        <v>0.12808024968472675</v>
      </c>
      <c r="I1066" s="9493" t="n">
        <v>0.0027096273506418897</v>
      </c>
      <c r="J1066" s="10644" t="n">
        <v>0.18244023422642486</v>
      </c>
      <c r="K1066" s="11793" t="n">
        <v>0.1716299356914907</v>
      </c>
      <c r="L1066" s="12942" t="n">
        <v>0.12001087146177361</v>
      </c>
      <c r="M1066" s="14091" t="n">
        <v>0.0027221369032762494</v>
      </c>
      <c r="N1066" s="15240" t="n">
        <v>0.04606505352869016</v>
      </c>
      <c r="O1066" s="16391" t="n">
        <v>0.029375761023208633</v>
      </c>
      <c r="P1066" s="17604" t="n">
        <v>-0.01443317387931764</v>
      </c>
      <c r="Q1066" s="18755" t="n">
        <v>-0.0070876289356335345</v>
      </c>
      <c r="R1066" s="19906" t="n">
        <v>-0.00611213332435334</v>
      </c>
      <c r="S1066" s="20994" t="n">
        <v>0.01751856793028672</v>
      </c>
      <c r="T1066" s="22082" t="n">
        <v>0.04429239857248744</v>
      </c>
      <c r="U1066" s="23170" t="n">
        <v>0.39552086802471137</v>
      </c>
      <c r="V1066" s="24258" t="n">
        <v>0.035101752600743774</v>
      </c>
      <c r="W1066" s="25344" t="n">
        <v>0.044743701318072454</v>
      </c>
      <c r="X1066" t="n" s="26430">
        <v>0.7845071276337572</v>
      </c>
      <c r="Y1066" t="n" s="27579">
        <v>0.3578830111708667</v>
      </c>
      <c r="Z1066" t="n" s="28730">
        <v>0.34642585276184795</v>
      </c>
      <c r="AA1066" t="n" s="29941">
        <v>0.0</v>
      </c>
      <c r="AB1066" t="n" s="31154">
        <v>0.0</v>
      </c>
      <c r="AC1066" t="n" s="32367">
        <v>0.04503409686640716</v>
      </c>
      <c r="AD1066" t="n" s="32842">
        <v>0.30281187189027</v>
      </c>
      <c r="AE1066" t="n" s="33317">
        <v>-0.019140100315921005</v>
      </c>
      <c r="AF1066" t="n" s="33792">
        <v>0.05825079316300699</v>
      </c>
      <c r="AG1066" t="n" s="34267">
        <v>0.081474378010814</v>
      </c>
      <c r="AH1066" t="n" s="34742">
        <v>-0.0037633500241400003</v>
      </c>
      <c r="AI1066" t="n" s="35217">
        <v>0.042208413085285</v>
      </c>
      <c r="AJ1066" t="n" s="35692">
        <v>0.293807232348019</v>
      </c>
      <c r="AK1066" t="n" s="36167">
        <v>-0.040974659278250995</v>
      </c>
      <c r="AL1066" t="n" s="36642">
        <v>0.0</v>
      </c>
      <c r="AM1066" t="n" s="37117">
        <v>0.022773968544563</v>
      </c>
      <c r="AN1066" t="n" s="37592">
        <v>-0.19774871514258197</v>
      </c>
      <c r="AO1066" t="n" s="38067">
        <v>1.053612293729369</v>
      </c>
      <c r="AP1066" t="n" s="38542">
        <v>-0.5139124614483049</v>
      </c>
      <c r="AQ1066" t="n" s="39017">
        <v>0.5396998322810641</v>
      </c>
      <c r="AR1066" t="n" s="39492">
        <v>1.5675247551776739</v>
      </c>
      <c r="AS1066" t="n" s="40085">
        <v>0.0029647744456821647</v>
      </c>
      <c r="AT1066" t="n" s="40678">
        <v>2.9046957787096084E-4</v>
      </c>
      <c r="AU1066" t="n" s="41271">
        <v>0.0011047078527328747</v>
      </c>
      <c r="AV1066" t="n" s="41864">
        <v>7.447817237429082E-4</v>
      </c>
      <c r="AW1066" t="n" s="42457">
        <v>-6.0418921558729464E-5</v>
      </c>
      <c r="AX1066" t="n" s="43050">
        <v>-3.2980657662191534E-4</v>
      </c>
      <c r="AY1066" t="n" s="43643">
        <v>6.950169461036797E-4</v>
      </c>
      <c r="AZ1066" t="n" s="44236">
        <v>0.004499286599027861</v>
      </c>
      <c r="BA1066" t="n" s="44829">
        <v>-0.002494600572162611</v>
      </c>
      <c r="BB1066" t="n" s="45422">
        <v>1.6884963027806023E-4</v>
      </c>
      <c r="BC1066" t="n" s="46015">
        <v>-1.2760485010601678E-5</v>
      </c>
      <c r="BD1066" t="n" s="46608">
        <v>9.633725222015272E-4</v>
      </c>
      <c r="BE1066" t="n" s="47201">
        <v>-0.0016547080165762631</v>
      </c>
      <c r="BF1066" t="n" s="47794">
        <v>0.0025918413000775463</v>
      </c>
      <c r="BG1066" t="n" s="48387">
        <v>0.0020523197689102783</v>
      </c>
      <c r="BH1066" t="n" s="48980">
        <v>3.857829347963526E-4</v>
      </c>
      <c r="BI1066" t="n" s="49573">
        <v>0.0032316917106752093</v>
      </c>
      <c r="BJ1066" t="s" s="50048">
        <v>2561</v>
      </c>
      <c r="BK1066" t="s" s="50523">
        <v>2565</v>
      </c>
      <c r="BL1066" t="n" s="50998">
        <v>0.07628358155488968</v>
      </c>
      <c r="BM1066" t="s" s="51473">
        <v>2590</v>
      </c>
      <c r="BN1066" t="s" s="51948">
        <v>2565</v>
      </c>
      <c r="BO1066" t="n" s="52423">
        <v>-0.03063763491809368</v>
      </c>
    </row>
    <row r="1067" spans="1:23" x14ac:dyDescent="0.25">
      <c r="A1067" s="116" t="str">
        <f>IF(ISBLANK(TBL_DATA[[#This Row],[Row.names]]), "",   DATE(YEAR(TBL_DATA[[#This Row],[Row.names]]), MONTH(TBL_DATA[[#This Row],[Row.names]]), DAY(TBL_DATA[[#This Row],[Row.names]])))</f>
        <v/>
      </c>
      <c r="B1067" s="1251" t="s">
        <v>1194</v>
      </c>
      <c r="C1067" s="2464" t="s">
        <v>2407</v>
      </c>
      <c r="D1067" s="3677" t="n">
        <v>0.0043156139601504325</v>
      </c>
      <c r="E1067" s="4890" t="n">
        <v>0.25021510031496774</v>
      </c>
      <c r="F1067" s="6041" t="n">
        <v>0.1588612014984665</v>
      </c>
      <c r="G1067" s="7192" t="n">
        <v>0.0746518433470015</v>
      </c>
      <c r="H1067" s="8343" t="n">
        <v>0.12282491890975257</v>
      </c>
      <c r="I1067" s="9494" t="n">
        <v>0.002683691604431184</v>
      </c>
      <c r="J1067" s="10645" t="n">
        <v>0.17961760286870865</v>
      </c>
      <c r="K1067" s="11794" t="n">
        <v>0.15739445043224723</v>
      </c>
      <c r="L1067" s="12943" t="n">
        <v>0.09917956106934958</v>
      </c>
      <c r="M1067" s="14092" t="n">
        <v>0.002719622217576985</v>
      </c>
      <c r="N1067" s="15241" t="n">
        <v>0.045487255593242945</v>
      </c>
      <c r="O1067" s="16392" t="n">
        <v>0.029375761023208633</v>
      </c>
      <c r="P1067" s="17605" t="n">
        <v>-0.010179847925850138</v>
      </c>
      <c r="Q1067" s="18756" t="n">
        <v>-0.007014500173571934</v>
      </c>
      <c r="R1067" s="19907" t="n">
        <v>-0.00605124028779425</v>
      </c>
      <c r="S1067" s="20995" t="n">
        <v>0.02734668456864653</v>
      </c>
      <c r="T1067" s="22083" t="n">
        <v>0.0444944427664062</v>
      </c>
      <c r="U1067" s="23171" t="n">
        <v>0.6146089908848927</v>
      </c>
      <c r="V1067" s="24259" t="n">
        <v>0.04719274960327313</v>
      </c>
      <c r="W1067" s="25345" t="n">
        <v>0.04503574315883014</v>
      </c>
      <c r="X1067" t="n" s="26431">
        <v>1.0478954335634199</v>
      </c>
      <c r="Y1067" t="n" s="27580">
        <v>0.35046386248763584</v>
      </c>
      <c r="Z1067" t="n" s="28731">
        <v>0.31492786645412874</v>
      </c>
      <c r="AA1067" t="n" s="29942">
        <v>0.0</v>
      </c>
      <c r="AB1067" t="n" s="31155">
        <v>0.0</v>
      </c>
      <c r="AC1067" t="n" s="32368">
        <v>0.043566733725480214</v>
      </c>
      <c r="AD1067" t="n" s="32843">
        <v>0.30345866059902604</v>
      </c>
      <c r="AE1067" t="n" s="33318">
        <v>-0.020345569766714998</v>
      </c>
      <c r="AF1067" t="n" s="33793">
        <v>0.064089387775895</v>
      </c>
      <c r="AG1067" t="n" s="34268">
        <v>0.07917581882781599</v>
      </c>
      <c r="AH1067" t="n" s="34743">
        <v>-0.002143782846613</v>
      </c>
      <c r="AI1067" t="n" s="35218">
        <v>0.038434495426615</v>
      </c>
      <c r="AJ1067" t="n" s="35693">
        <v>0.288825766340075</v>
      </c>
      <c r="AK1067" t="n" s="36168">
        <v>-0.04231336253192</v>
      </c>
      <c r="AL1067" t="n" s="36643">
        <v>0.0</v>
      </c>
      <c r="AM1067" t="n" s="37118">
        <v>0.022828544241267</v>
      </c>
      <c r="AN1067" t="n" s="37593">
        <v>-0.226934868914094</v>
      </c>
      <c r="AO1067" t="n" s="38068">
        <v>1.0674306513037646</v>
      </c>
      <c r="AP1067" t="n" s="38543">
        <v>-0.5623555621524119</v>
      </c>
      <c r="AQ1067" t="n" s="39018">
        <v>0.5050750891513527</v>
      </c>
      <c r="AR1067" t="n" s="39493">
        <v>1.6297862134561765</v>
      </c>
      <c r="AS1067" t="n" s="40086">
        <v>0.003415912369424086</v>
      </c>
      <c r="AT1067" t="n" s="40679">
        <v>3.4037009766157555E-4</v>
      </c>
      <c r="AU1067" t="n" s="41272">
        <v>0.0012404847005421254</v>
      </c>
      <c r="AV1067" t="n" s="41865">
        <v>8.325516321384659E-4</v>
      </c>
      <c r="AW1067" t="n" s="42458">
        <v>-5.971618912638248E-5</v>
      </c>
      <c r="AX1067" t="n" s="43051">
        <v>-3.317919049625561E-4</v>
      </c>
      <c r="AY1067" t="n" s="43644">
        <v>6.679746203031017E-4</v>
      </c>
      <c r="AZ1067" t="n" s="44237">
        <v>0.004354874249346875</v>
      </c>
      <c r="BA1067" t="n" s="44830">
        <v>-0.002266719359419604</v>
      </c>
      <c r="BB1067" t="n" s="45423">
        <v>1.559848616745946E-4</v>
      </c>
      <c r="BC1067" t="n" s="46016">
        <v>-8.45921917841771E-6</v>
      </c>
      <c r="BD1067" t="n" s="46609">
        <v>0.0013039652297273017</v>
      </c>
      <c r="BE1067" t="n" s="47202">
        <v>-0.001588226728113473</v>
      </c>
      <c r="BF1067" t="n" s="47795">
        <v>0.0023241128844131097</v>
      </c>
      <c r="BG1067" t="n" s="48388">
        <v>0.0022602141045394404</v>
      </c>
      <c r="BH1067" t="n" s="48981">
        <v>3.9472892703021367E-4</v>
      </c>
      <c r="BI1067" t="n" s="49574">
        <v>0.0036466714408072724</v>
      </c>
      <c r="BJ1067" t="s" s="50049">
        <v>2557</v>
      </c>
      <c r="BK1067" t="s" s="50524">
        <v>2565</v>
      </c>
      <c r="BL1067" t="n" s="50999">
        <v>0.07760117202997208</v>
      </c>
      <c r="BM1067" t="s" s="51474">
        <v>2590</v>
      </c>
      <c r="BN1067" t="s" s="51949">
        <v>2565</v>
      </c>
      <c r="BO1067" t="n" s="52424">
        <v>-0.031150178983807564</v>
      </c>
    </row>
    <row r="1068" spans="1:23" x14ac:dyDescent="0.25">
      <c r="A1068" s="116" t="str">
        <f>IF(ISBLANK(TBL_DATA[[#This Row],[Row.names]]), "",   DATE(YEAR(TBL_DATA[[#This Row],[Row.names]]), MONTH(TBL_DATA[[#This Row],[Row.names]]), DAY(TBL_DATA[[#This Row],[Row.names]])))</f>
        <v/>
      </c>
      <c r="B1068" s="1252" t="s">
        <v>1195</v>
      </c>
      <c r="C1068" s="2465" t="s">
        <v>2408</v>
      </c>
      <c r="D1068" s="3678" t="n">
        <v>-0.0016537004100398319</v>
      </c>
      <c r="E1068" s="4891" t="n">
        <v>0.24814761909093885</v>
      </c>
      <c r="F1068" s="6042" t="n">
        <v>0.14765119611093191</v>
      </c>
      <c r="G1068" s="7193" t="n">
        <v>0.07426487378215241</v>
      </c>
      <c r="H1068" s="8344" t="n">
        <v>0.11923674333045421</v>
      </c>
      <c r="I1068" s="9495" t="n">
        <v>0.0026991512720432316</v>
      </c>
      <c r="J1068" s="10646" t="n">
        <v>0.1708195009724105</v>
      </c>
      <c r="K1068" s="11795" t="n">
        <v>0.15874861343349336</v>
      </c>
      <c r="L1068" s="12944" t="n">
        <v>0.09775150919606596</v>
      </c>
      <c r="M1068" s="14093" t="n">
        <v>0.0027318743015732</v>
      </c>
      <c r="N1068" s="15242" t="n">
        <v>0.04565600436380116</v>
      </c>
      <c r="O1068" s="16393" t="n">
        <v>0.029561363904213336</v>
      </c>
      <c r="P1068" s="17606" t="n">
        <v>-0.01181671391720085</v>
      </c>
      <c r="Q1068" s="18757" t="n">
        <v>-0.007093334473079556</v>
      </c>
      <c r="R1068" s="19908" t="n">
        <v>-0.006126501082606258</v>
      </c>
      <c r="S1068" s="20996" t="n">
        <v>0.020982246013242944</v>
      </c>
      <c r="T1068" s="22084" t="n">
        <v>0.04453273163015833</v>
      </c>
      <c r="U1068" s="23172" t="n">
        <v>0.47116458490575525</v>
      </c>
      <c r="V1068" s="24260" t="n">
        <v>0.04336352436541513</v>
      </c>
      <c r="W1068" s="25346" t="n">
        <v>0.04508206823352791</v>
      </c>
      <c r="X1068" t="n" s="26432">
        <v>0.9618796578007333</v>
      </c>
      <c r="Y1068" t="n" s="27581">
        <v>0.345306738032223</v>
      </c>
      <c r="Z1068" t="n" s="28732">
        <v>0.3126523775634307</v>
      </c>
      <c r="AA1068" t="n" s="29943">
        <v>0.0</v>
      </c>
      <c r="AB1068" t="n" s="31156">
        <v>0.0</v>
      </c>
      <c r="AC1068" t="n" s="32369">
        <v>0.04564992092248931</v>
      </c>
      <c r="AD1068" t="n" s="32844">
        <v>0.318088439709369</v>
      </c>
      <c r="AE1068" t="n" s="33319">
        <v>-0.021108818776436007</v>
      </c>
      <c r="AF1068" t="n" s="33794">
        <v>0.068760412200061</v>
      </c>
      <c r="AG1068" t="n" s="34269">
        <v>0.076055530267997</v>
      </c>
      <c r="AH1068" t="n" s="34744">
        <v>0.003392249922327</v>
      </c>
      <c r="AI1068" t="n" s="35219">
        <v>0.027119307093235998</v>
      </c>
      <c r="AJ1068" t="n" s="35694">
        <v>0.2895882557227761</v>
      </c>
      <c r="AK1068" t="n" s="36169">
        <v>-0.042586761940132</v>
      </c>
      <c r="AL1068" t="n" s="36644">
        <v>0.0</v>
      </c>
      <c r="AM1068" t="n" s="37119">
        <v>0.022990042066239003</v>
      </c>
      <c r="AN1068" t="n" s="37594">
        <v>-0.22735528537844496</v>
      </c>
      <c r="AO1068" t="n" s="38069">
        <v>1.073211535964343</v>
      </c>
      <c r="AP1068" t="n" s="38544">
        <v>-0.558268165077351</v>
      </c>
      <c r="AQ1068" t="n" s="39019">
        <v>0.514943370886992</v>
      </c>
      <c r="AR1068" t="n" s="39494">
        <v>1.6314797010416942</v>
      </c>
      <c r="AS1068" t="n" s="40087">
        <v>0.0036706066012429004</v>
      </c>
      <c r="AT1068" t="n" s="40680">
        <v>1.8526478578062374E-4</v>
      </c>
      <c r="AU1068" t="n" s="41273">
        <v>0.001711777652483948</v>
      </c>
      <c r="AV1068" t="n" s="41866">
        <v>6.884201234634822E-4</v>
      </c>
      <c r="AW1068" t="n" s="42459">
        <v>-5.727935089996135E-5</v>
      </c>
      <c r="AX1068" t="n" s="43052">
        <v>-4.0204524229335884E-4</v>
      </c>
      <c r="AY1068" t="n" s="43645">
        <v>8.427835824973363E-4</v>
      </c>
      <c r="AZ1068" t="n" s="44238">
        <v>0.004160007429787032</v>
      </c>
      <c r="BA1068" t="n" s="44831">
        <v>-0.002333596494806092</v>
      </c>
      <c r="BB1068" t="n" s="45424">
        <v>1.6786267901053748E-4</v>
      </c>
      <c r="BC1068" t="n" s="46017">
        <v>-5.908379808619861E-6</v>
      </c>
      <c r="BD1068" t="n" s="46610">
        <v>0.001437556919297524</v>
      </c>
      <c r="BE1068" t="n" s="47203">
        <v>-0.0015958151161172842</v>
      </c>
      <c r="BF1068" t="n" s="47796">
        <v>0.002184882842609562</v>
      </c>
      <c r="BG1068" t="n" s="48389">
        <v>0.0020706927687127123</v>
      </c>
      <c r="BH1068" t="n" s="48982">
        <v>2.8837537899329476E-4</v>
      </c>
      <c r="BI1068" t="n" s="49575">
        <v>0.0042422005929620196</v>
      </c>
      <c r="BJ1068" t="s" s="50050">
        <v>2557</v>
      </c>
      <c r="BK1068" t="s" s="50525">
        <v>2565</v>
      </c>
      <c r="BL1068" t="n" s="51000">
        <v>0.07790475338697433</v>
      </c>
      <c r="BM1068" t="s" s="51475">
        <v>2590</v>
      </c>
      <c r="BN1068" t="s" s="51950">
        <v>2565</v>
      </c>
      <c r="BO1068" t="n" s="52425">
        <v>-0.031934693455696106</v>
      </c>
    </row>
    <row r="1069" spans="1:23" x14ac:dyDescent="0.25">
      <c r="A1069" s="116" t="str">
        <f>IF(ISBLANK(TBL_DATA[[#This Row],[Row.names]]), "",   DATE(YEAR(TBL_DATA[[#This Row],[Row.names]]), MONTH(TBL_DATA[[#This Row],[Row.names]]), DAY(TBL_DATA[[#This Row],[Row.names]])))</f>
        <v/>
      </c>
      <c r="B1069" s="1253" t="s">
        <v>1196</v>
      </c>
      <c r="C1069" s="2466" t="s">
        <v>2409</v>
      </c>
      <c r="D1069" s="3679" t="n">
        <v>6.205521909950736E-4</v>
      </c>
      <c r="E1069" s="4892" t="n">
        <v>0.2489221598306508</v>
      </c>
      <c r="F1069" s="6043" t="n">
        <v>0.14335759074234544</v>
      </c>
      <c r="G1069" s="7194" t="n">
        <v>0.07385388516134163</v>
      </c>
      <c r="H1069" s="8345" t="n">
        <v>0.1180653960167889</v>
      </c>
      <c r="I1069" s="9496" t="n">
        <v>0.0026966679810605113</v>
      </c>
      <c r="J1069" s="10647" t="n">
        <v>0.16641132694689076</v>
      </c>
      <c r="K1069" s="11796" t="n">
        <v>0.1578303330941293</v>
      </c>
      <c r="L1069" s="12945" t="n">
        <v>0.09676163856092655</v>
      </c>
      <c r="M1069" s="14094" t="n">
        <v>0.0027290435999529268</v>
      </c>
      <c r="N1069" s="15243" t="n">
        <v>0.04558369829192602</v>
      </c>
      <c r="O1069" s="16394" t="n">
        <v>0.029561363904213336</v>
      </c>
      <c r="P1069" s="17607" t="n">
        <v>-0.011203494613917675</v>
      </c>
      <c r="Q1069" s="18758" t="n">
        <v>-0.007099715068654382</v>
      </c>
      <c r="R1069" s="19909" t="n">
        <v>-0.0061344128661507055</v>
      </c>
      <c r="S1069" s="20997" t="n">
        <v>0.026908583236503913</v>
      </c>
      <c r="T1069" s="22085" t="n">
        <v>0.0443957578479822</v>
      </c>
      <c r="U1069" s="23173" t="n">
        <v>0.6061070818667625</v>
      </c>
      <c r="V1069" s="24261" t="n">
        <v>0.04866175798874384</v>
      </c>
      <c r="W1069" s="25347" t="n">
        <v>0.04499611806206759</v>
      </c>
      <c r="X1069" t="n" s="26433">
        <v>1.0814656926986428</v>
      </c>
      <c r="Y1069" t="n" s="27582">
        <v>0.34360645514423743</v>
      </c>
      <c r="Z1069" t="n" s="28733">
        <v>0.3110653284455317</v>
      </c>
      <c r="AA1069" t="n" s="29944">
        <v>0.0</v>
      </c>
      <c r="AB1069" t="n" s="31157">
        <v>0.0</v>
      </c>
      <c r="AC1069" t="n" s="32370">
        <v>0.044589145066020124</v>
      </c>
      <c r="AD1069" t="n" s="32845">
        <v>0.32027219751668</v>
      </c>
      <c r="AE1069" t="n" s="33320">
        <v>-0.023247471812940002</v>
      </c>
      <c r="AF1069" t="n" s="33795">
        <v>0.06957535432845101</v>
      </c>
      <c r="AG1069" t="n" s="34270">
        <v>0.076365743437184</v>
      </c>
      <c r="AH1069" t="n" s="34745">
        <v>0.008765754973915001</v>
      </c>
      <c r="AI1069" t="n" s="35220">
        <v>0.025385625669412007</v>
      </c>
      <c r="AJ1069" t="n" s="35695">
        <v>0.28123908972218303</v>
      </c>
      <c r="AK1069" t="n" s="36170">
        <v>-0.040251119324094</v>
      </c>
      <c r="AL1069" t="n" s="36645">
        <v>0.0</v>
      </c>
      <c r="AM1069" t="n" s="37120">
        <v>0.022358136688599</v>
      </c>
      <c r="AN1069" t="n" s="37595">
        <v>-0.2984222399337879</v>
      </c>
      <c r="AO1069" t="n" s="38070">
        <v>1.1217413700358796</v>
      </c>
      <c r="AP1069" t="n" s="38545">
        <v>-0.679700298770278</v>
      </c>
      <c r="AQ1069" t="n" s="39020">
        <v>0.44204107126560155</v>
      </c>
      <c r="AR1069" t="n" s="39495">
        <v>1.8014416688061576</v>
      </c>
      <c r="AS1069" t="n" s="40088">
        <v>0.003540644481764583</v>
      </c>
      <c r="AT1069" t="n" s="40681">
        <v>2.1578384731586785E-4</v>
      </c>
      <c r="AU1069" t="n" s="41274">
        <v>0.001658977948266387</v>
      </c>
      <c r="AV1069" t="n" s="41867">
        <v>6.612471392114145E-4</v>
      </c>
      <c r="AW1069" t="n" s="42460">
        <v>-5.723516802048724E-5</v>
      </c>
      <c r="AX1069" t="n" s="43053">
        <v>-3.8699026872240704E-4</v>
      </c>
      <c r="AY1069" t="n" s="43646">
        <v>8.190154799977094E-4</v>
      </c>
      <c r="AZ1069" t="n" s="44239">
        <v>0.004023271039579709</v>
      </c>
      <c r="BA1069" t="n" s="44832">
        <v>-0.0022185798062112133</v>
      </c>
      <c r="BB1069" t="n" s="45425">
        <v>1.6256354684854223E-4</v>
      </c>
      <c r="BC1069" t="n" s="46018">
        <v>-6.23754441601608E-6</v>
      </c>
      <c r="BD1069" t="n" s="46611">
        <v>0.0013351696238781236</v>
      </c>
      <c r="BE1069" t="n" s="47204">
        <v>-0.0015135388440767612</v>
      </c>
      <c r="BF1069" t="n" s="47797">
        <v>0.002051916233806057</v>
      </c>
      <c r="BG1069" t="n" s="48390">
        <v>0.002043161230960694</v>
      </c>
      <c r="BH1069" t="n" s="48983">
        <v>3.2096788040000476E-4</v>
      </c>
      <c r="BI1069" t="n" s="49576">
        <v>0.004174784570645969</v>
      </c>
      <c r="BJ1069" t="s" s="50051">
        <v>2557</v>
      </c>
      <c r="BK1069" t="s" s="50526">
        <v>2565</v>
      </c>
      <c r="BL1069" t="n" s="51001">
        <v>0.08039815723896027</v>
      </c>
      <c r="BM1069" t="s" s="51476">
        <v>2590</v>
      </c>
      <c r="BN1069" t="s" s="51951">
        <v>2565</v>
      </c>
      <c r="BO1069" t="n" s="52426">
        <v>-0.032540641725063324</v>
      </c>
    </row>
    <row r="1070" spans="1:23" x14ac:dyDescent="0.25">
      <c r="A1070" s="116" t="str">
        <f>IF(ISBLANK(TBL_DATA[[#This Row],[Row.names]]), "",   DATE(YEAR(TBL_DATA[[#This Row],[Row.names]]), MONTH(TBL_DATA[[#This Row],[Row.names]]), DAY(TBL_DATA[[#This Row],[Row.names]])))</f>
        <v/>
      </c>
      <c r="B1070" s="1254" t="s">
        <v>1197</v>
      </c>
      <c r="C1070" s="2467" t="s">
        <v>2410</v>
      </c>
      <c r="D1070" s="3680" t="n">
        <v>-0.008970639052286719</v>
      </c>
      <c r="E1070" s="4893" t="n">
        <v>0.23771852993040787</v>
      </c>
      <c r="F1070" s="6044" t="n">
        <v>0.11556886942140787</v>
      </c>
      <c r="G1070" s="7195" t="n">
        <v>0.07877855851839109</v>
      </c>
      <c r="H1070" s="8346" t="n">
        <v>0.11622359102693122</v>
      </c>
      <c r="I1070" s="9497" t="n">
        <v>0.002907161467004765</v>
      </c>
      <c r="J1070" s="10648" t="n">
        <v>0.13432020986626703</v>
      </c>
      <c r="K1070" s="11797" t="n">
        <v>0.15670771162598468</v>
      </c>
      <c r="L1070" s="12946" t="n">
        <v>0.08221949390360055</v>
      </c>
      <c r="M1070" s="14095" t="n">
        <v>0.0029625614397111393</v>
      </c>
      <c r="N1070" s="15244" t="n">
        <v>0.04909058660969743</v>
      </c>
      <c r="O1070" s="16395" t="n">
        <v>0.03430430020037295</v>
      </c>
      <c r="P1070" s="17608" t="n">
        <v>-0.020073631159898464</v>
      </c>
      <c r="Q1070" s="18759" t="n">
        <v>-0.007791620583082676</v>
      </c>
      <c r="R1070" s="19910" t="n">
        <v>-0.006752054835848607</v>
      </c>
      <c r="S1070" s="20998" t="n">
        <v>0.008063742883466452</v>
      </c>
      <c r="T1070" s="22086" t="n">
        <v>0.045925283069315585</v>
      </c>
      <c r="U1070" s="23174" t="n">
        <v>0.17558395603780486</v>
      </c>
      <c r="V1070" s="24262" t="n">
        <v>0.026908989334827105</v>
      </c>
      <c r="W1070" s="25348" t="n">
        <v>0.04672106833490129</v>
      </c>
      <c r="X1070" t="n" s="26434">
        <v>0.5759497865489885</v>
      </c>
      <c r="Y1070" t="n" s="27583">
        <v>0.3409158122277863</v>
      </c>
      <c r="Z1070" t="n" s="28734">
        <v>0.2867394181196589</v>
      </c>
      <c r="AA1070" t="n" s="29945">
        <v>0.0</v>
      </c>
      <c r="AB1070" t="n" s="31158">
        <v>0.0</v>
      </c>
      <c r="AC1070" t="n" s="32371">
        <v>0.04280567342964887</v>
      </c>
      <c r="AD1070" t="n" s="32846">
        <v>0.3250923233658641</v>
      </c>
      <c r="AE1070" t="n" s="33321">
        <v>-0.022454477988076003</v>
      </c>
      <c r="AF1070" t="n" s="33796">
        <v>0.06840468873780901</v>
      </c>
      <c r="AG1070" t="n" s="34271">
        <v>0.07569930775994001</v>
      </c>
      <c r="AH1070" t="n" s="34746">
        <v>0.008671633918016002</v>
      </c>
      <c r="AI1070" t="n" s="35221">
        <v>0.025932718627531007</v>
      </c>
      <c r="AJ1070" t="n" s="35696">
        <v>0.28105832700082106</v>
      </c>
      <c r="AK1070" t="n" s="36171">
        <v>-0.039306986593819</v>
      </c>
      <c r="AL1070" t="n" s="36646">
        <v>0.0</v>
      </c>
      <c r="AM1070" t="n" s="37121">
        <v>0.022838369953889</v>
      </c>
      <c r="AN1070" t="n" s="37596">
        <v>-0.31046868435057207</v>
      </c>
      <c r="AO1070" t="n" s="38071">
        <v>1.1345271978928486</v>
      </c>
      <c r="AP1070" t="n" s="38546">
        <v>-0.6990599774614459</v>
      </c>
      <c r="AQ1070" t="n" s="39021">
        <v>0.43546722043140274</v>
      </c>
      <c r="AR1070" t="n" s="39496">
        <v>1.8335871753542945</v>
      </c>
      <c r="AS1070" t="n" s="40089">
        <v>0.0035090849043696868</v>
      </c>
      <c r="AT1070" t="n" s="40682">
        <v>1.8944657571992715E-4</v>
      </c>
      <c r="AU1070" t="n" s="41275">
        <v>0.0016074493956401085</v>
      </c>
      <c r="AV1070" t="n" s="41868">
        <v>6.603652386822799E-4</v>
      </c>
      <c r="AW1070" t="n" s="42461">
        <v>-5.516394791814241E-5</v>
      </c>
      <c r="AX1070" t="n" s="43054">
        <v>-3.6667200774821577E-4</v>
      </c>
      <c r="AY1070" t="n" s="43647">
        <v>7.989286749643338E-4</v>
      </c>
      <c r="AZ1070" t="n" s="44240">
        <v>0.003831602176400055</v>
      </c>
      <c r="BA1070" t="n" s="44833">
        <v>-0.0021379346318969312</v>
      </c>
      <c r="BB1070" t="n" s="45426">
        <v>1.588104980175003E-4</v>
      </c>
      <c r="BC1070" t="n" s="46019">
        <v>-5.556203946571919E-6</v>
      </c>
      <c r="BD1070" t="n" s="46612">
        <v>0.0013322457256965657</v>
      </c>
      <c r="BE1070" t="n" s="47205">
        <v>-0.0014711430470477674</v>
      </c>
      <c r="BF1070" t="n" s="47798">
        <v>0.00197320690744402</v>
      </c>
      <c r="BG1070" t="n" s="48391">
        <v>0.0019668991728075858</v>
      </c>
      <c r="BH1070" t="n" s="48984">
        <v>3.316554500661958E-4</v>
      </c>
      <c r="BI1070" t="n" s="49577">
        <v>0.004057496463317429</v>
      </c>
      <c r="BJ1070" t="s" s="50052">
        <v>2557</v>
      </c>
      <c r="BK1070" t="s" s="50527">
        <v>2565</v>
      </c>
      <c r="BL1070" t="n" s="51002">
        <v>0.07914411276578903</v>
      </c>
      <c r="BM1070" t="s" s="51477">
        <v>2590</v>
      </c>
      <c r="BN1070" t="s" s="51952">
        <v>2565</v>
      </c>
      <c r="BO1070" t="n" s="52427">
        <v>-0.03253694251179695</v>
      </c>
    </row>
    <row r="1071" spans="1:23" x14ac:dyDescent="0.25">
      <c r="A1071" s="116" t="str">
        <f>IF(ISBLANK(TBL_DATA[[#This Row],[Row.names]]), "",   DATE(YEAR(TBL_DATA[[#This Row],[Row.names]]), MONTH(TBL_DATA[[#This Row],[Row.names]]), DAY(TBL_DATA[[#This Row],[Row.names]])))</f>
        <v/>
      </c>
      <c r="B1071" s="1255" t="s">
        <v>1198</v>
      </c>
      <c r="C1071" s="2468" t="s">
        <v>2411</v>
      </c>
      <c r="D1071" s="3681" t="n">
        <v>-0.011191810042909721</v>
      </c>
      <c r="E1071" s="4894" t="n">
        <v>0.22386621925683725</v>
      </c>
      <c r="F1071" s="6045" t="n">
        <v>0.05613814943482698</v>
      </c>
      <c r="G1071" s="7196" t="n">
        <v>0.08065222102477486</v>
      </c>
      <c r="H1071" s="8347" t="n">
        <v>0.10072120786900338</v>
      </c>
      <c r="I1071" s="9498" t="n">
        <v>0.0032161499661833583</v>
      </c>
      <c r="J1071" s="10649" t="n">
        <v>0.07403522265302764</v>
      </c>
      <c r="K1071" s="11798" t="n">
        <v>0.15819591247958498</v>
      </c>
      <c r="L1071" s="12947" t="n">
        <v>0.06875844096846122</v>
      </c>
      <c r="M1071" s="14096" t="n">
        <v>0.0032728062073109554</v>
      </c>
      <c r="N1071" s="15245" t="n">
        <v>0.053838057994729495</v>
      </c>
      <c r="O1071" s="16396" t="n">
        <v>0.04096109691382309</v>
      </c>
      <c r="P1071" s="17609" t="n">
        <v>-0.03104078093599527</v>
      </c>
      <c r="Q1071" s="18760" t="n">
        <v>-0.008817078861912873</v>
      </c>
      <c r="R1071" s="19911" t="n">
        <v>-0.007676978389414831</v>
      </c>
      <c r="S1071" s="20999" t="n">
        <v>-0.011987876122410701</v>
      </c>
      <c r="T1071" s="22087" t="n">
        <v>0.048369671015252566</v>
      </c>
      <c r="U1071" s="23175" t="n">
        <v>-0.24783869459501853</v>
      </c>
      <c r="V1071" s="24263" t="n">
        <v>0.007154491013892317</v>
      </c>
      <c r="W1071" s="25349" t="n">
        <v>0.0491712160803399</v>
      </c>
      <c r="X1071" t="n" s="26435">
        <v>0.14550160814006985</v>
      </c>
      <c r="Y1071" t="n" s="27584">
        <v>0.3173660471269782</v>
      </c>
      <c r="Z1071" t="n" s="28735">
        <v>0.2622183078437913</v>
      </c>
      <c r="AA1071" t="n" s="29946">
        <v>0.0</v>
      </c>
      <c r="AB1071" t="n" s="31159">
        <v>0.0</v>
      </c>
      <c r="AC1071" t="n" s="32372">
        <v>0.05822074914846974</v>
      </c>
      <c r="AD1071" t="n" s="32847">
        <v>0.33893049475360404</v>
      </c>
      <c r="AE1071" t="n" s="33322">
        <v>-0.019903923166642006</v>
      </c>
      <c r="AF1071" t="n" s="33797">
        <v>0.070768008048813</v>
      </c>
      <c r="AG1071" t="n" s="34272">
        <v>0.075063866958976</v>
      </c>
      <c r="AH1071" t="n" s="34747">
        <v>0.008676868101916</v>
      </c>
      <c r="AI1071" t="n" s="35222">
        <v>0.028765976140380997</v>
      </c>
      <c r="AJ1071" t="n" s="35697">
        <v>0.27519853430088603</v>
      </c>
      <c r="AK1071" t="n" s="36172">
        <v>-0.042754200227169005</v>
      </c>
      <c r="AL1071" t="n" s="36647">
        <v>0.0</v>
      </c>
      <c r="AM1071" t="n" s="37122">
        <v>0.025830993809244</v>
      </c>
      <c r="AN1071" t="n" s="37597">
        <v>-0.335397030897791</v>
      </c>
      <c r="AO1071" t="n" s="38072">
        <v>1.168177505225972</v>
      </c>
      <c r="AP1071" t="n" s="38547">
        <v>-0.742997917403754</v>
      </c>
      <c r="AQ1071" t="n" s="39022">
        <v>0.425179587822218</v>
      </c>
      <c r="AR1071" t="n" s="39497">
        <v>1.911175422629726</v>
      </c>
      <c r="AS1071" t="n" s="40090">
        <v>0.003485404206516999</v>
      </c>
      <c r="AT1071" t="n" s="40683">
        <v>1.6131709018579152E-4</v>
      </c>
      <c r="AU1071" t="n" s="41276">
        <v>0.0015681565586706486</v>
      </c>
      <c r="AV1071" t="n" s="41869">
        <v>6.603908909997142E-4</v>
      </c>
      <c r="AW1071" t="n" s="42462">
        <v>-4.727175811017569E-5</v>
      </c>
      <c r="AX1071" t="n" s="43055">
        <v>-3.8026790438326733E-4</v>
      </c>
      <c r="AY1071" t="n" s="43648">
        <v>7.719878863955093E-4</v>
      </c>
      <c r="AZ1071" t="n" s="44241">
        <v>0.0037333044933315204</v>
      </c>
      <c r="BA1071" t="n" s="44834">
        <v>-0.0021211649293882027</v>
      </c>
      <c r="BB1071" t="n" s="45427">
        <v>1.5185587509027607E-4</v>
      </c>
      <c r="BC1071" t="n" s="46020">
        <v>-5.85332149669175E-6</v>
      </c>
      <c r="BD1071" t="n" s="46613">
        <v>0.0013023603560425349</v>
      </c>
      <c r="BE1071" t="n" s="47206">
        <v>-0.0014648954715614695</v>
      </c>
      <c r="BF1071" t="n" s="47799">
        <v>0.001920642813731603</v>
      </c>
      <c r="BG1071" t="n" s="48392">
        <v>0.001903609273540037</v>
      </c>
      <c r="BH1071" t="n" s="48985">
        <v>3.266708625876836E-4</v>
      </c>
      <c r="BI1071" t="n" s="49578">
        <v>0.003989471253471731</v>
      </c>
      <c r="BJ1071" t="s" s="50053">
        <v>2557</v>
      </c>
      <c r="BK1071" t="s" s="50528">
        <v>2565</v>
      </c>
      <c r="BL1071" t="n" s="51003">
        <v>0.07820446044206619</v>
      </c>
      <c r="BM1071" t="s" s="51478">
        <v>2590</v>
      </c>
      <c r="BN1071" t="s" s="51953">
        <v>2565</v>
      </c>
      <c r="BO1071" t="n" s="52428">
        <v>-0.03160429745912552</v>
      </c>
    </row>
    <row r="1072" spans="1:23" x14ac:dyDescent="0.25">
      <c r="A1072" s="116" t="str">
        <f>IF(ISBLANK(TBL_DATA[[#This Row],[Row.names]]), "",   DATE(YEAR(TBL_DATA[[#This Row],[Row.names]]), MONTH(TBL_DATA[[#This Row],[Row.names]]), DAY(TBL_DATA[[#This Row],[Row.names]])))</f>
        <v/>
      </c>
      <c r="B1072" s="1256" t="s">
        <v>1199</v>
      </c>
      <c r="C1072" s="2469" t="s">
        <v>2412</v>
      </c>
      <c r="D1072" s="3682" t="n">
        <v>0.007527946288888337</v>
      </c>
      <c r="E1072" s="4895" t="n">
        <v>0.23307941842018765</v>
      </c>
      <c r="F1072" s="6046" t="n">
        <v>0.09611834558984822</v>
      </c>
      <c r="G1072" s="7197" t="n">
        <v>0.08948698294802016</v>
      </c>
      <c r="H1072" s="8348" t="n">
        <v>0.11908427105063081</v>
      </c>
      <c r="I1072" s="9499" t="n">
        <v>0.003283355520435668</v>
      </c>
      <c r="J1072" s="10650" t="n">
        <v>0.12108550094728554</v>
      </c>
      <c r="K1072" s="11799" t="n">
        <v>0.18243000355376646</v>
      </c>
      <c r="L1072" s="12948" t="n">
        <v>0.08730877053484695</v>
      </c>
      <c r="M1072" s="14097" t="n">
        <v>0.0033420478747646304</v>
      </c>
      <c r="N1072" s="15246" t="n">
        <v>0.0555329824980409</v>
      </c>
      <c r="O1072" s="16397" t="n">
        <v>0.04064563309706743</v>
      </c>
      <c r="P1072" s="17610" t="n">
        <v>-0.023746507978758102</v>
      </c>
      <c r="Q1072" s="18761" t="n">
        <v>-0.00893961697308162</v>
      </c>
      <c r="R1072" s="19912" t="n">
        <v>-0.007763623968440925</v>
      </c>
      <c r="S1072" s="21000" t="n">
        <v>-0.002306037187088883</v>
      </c>
      <c r="T1072" s="22088" t="n">
        <v>0.04904170954525523</v>
      </c>
      <c r="U1072" s="23176" t="n">
        <v>-0.047021957604493646</v>
      </c>
      <c r="V1072" s="24264" t="n">
        <v>0.019655562348544153</v>
      </c>
      <c r="W1072" s="25350" t="n">
        <v>0.049943952741849436</v>
      </c>
      <c r="X1072" t="n" s="26436">
        <v>0.39355239762739497</v>
      </c>
      <c r="Y1072" t="n" s="27585">
        <v>0.345085889382094</v>
      </c>
      <c r="Z1072" t="n" s="28736">
        <v>0.2954805755626704</v>
      </c>
      <c r="AA1072" t="n" s="29947">
        <v>0.0</v>
      </c>
      <c r="AB1072" t="n" s="31160">
        <v>0.0</v>
      </c>
      <c r="AC1072" t="n" s="32373">
        <v>0.07579712799296505</v>
      </c>
      <c r="AD1072" t="n" s="32848">
        <v>0.31706283074225994</v>
      </c>
      <c r="AE1072" t="n" s="33323">
        <v>-0.020754123916492007</v>
      </c>
      <c r="AF1072" t="n" s="33798">
        <v>0.06636497478877298</v>
      </c>
      <c r="AG1072" t="n" s="34273">
        <v>0.076416404903128</v>
      </c>
      <c r="AH1072" t="n" s="34748">
        <v>0.008261405955298</v>
      </c>
      <c r="AI1072" t="n" s="35223">
        <v>0.024622486009078008</v>
      </c>
      <c r="AJ1072" t="n" s="35698">
        <v>0.27188528319400995</v>
      </c>
      <c r="AK1072" t="n" s="36173">
        <v>-0.042472146523804</v>
      </c>
      <c r="AL1072" t="n" s="36648">
        <v>0.0</v>
      </c>
      <c r="AM1072" t="n" s="37123">
        <v>0.028488421835602996</v>
      </c>
      <c r="AN1072" t="n" s="37598">
        <v>-0.311467425528071</v>
      </c>
      <c r="AO1072" t="n" s="38073">
        <v>1.1271128410943254</v>
      </c>
      <c r="AP1072" t="n" s="38548">
        <v>-0.7087047296345419</v>
      </c>
      <c r="AQ1072" t="n" s="39023">
        <v>0.4184081114597835</v>
      </c>
      <c r="AR1072" t="n" s="39498">
        <v>1.8358175707288673</v>
      </c>
      <c r="AS1072" t="n" s="40091">
        <v>0.00336582255838524</v>
      </c>
      <c r="AT1072" t="n" s="40684">
        <v>1.6672564995373067E-4</v>
      </c>
      <c r="AU1072" t="n" s="41277">
        <v>0.0015462783549789441</v>
      </c>
      <c r="AV1072" t="n" s="41870">
        <v>6.306959987115108E-4</v>
      </c>
      <c r="AW1072" t="n" s="42463">
        <v>-4.512443900865978E-5</v>
      </c>
      <c r="AX1072" t="n" s="43056">
        <v>-3.717516704566186E-4</v>
      </c>
      <c r="AY1072" t="n" s="43649">
        <v>7.665281265251149E-4</v>
      </c>
      <c r="AZ1072" t="n" s="44242">
        <v>0.0035954470460086603</v>
      </c>
      <c r="BA1072" t="n" s="44835">
        <v>-0.00204804744061211</v>
      </c>
      <c r="BB1072" t="n" s="45428">
        <v>1.47745132197382E-4</v>
      </c>
      <c r="BC1072" t="n" s="46021">
        <v>-5.356237297264471E-6</v>
      </c>
      <c r="BD1072" t="n" s="46614">
        <v>0.0012957585599132546</v>
      </c>
      <c r="BE1072" t="n" s="47207">
        <v>-0.0013862417434963895</v>
      </c>
      <c r="BF1072" t="n" s="47800">
        <v>0.0018687425675854219</v>
      </c>
      <c r="BG1072" t="n" s="48393">
        <v>0.0018290039673329957</v>
      </c>
      <c r="BH1072" t="n" s="48986">
        <v>2.9087090843249165E-4</v>
      </c>
      <c r="BI1072" t="n" s="49579">
        <v>0.003850828819618155</v>
      </c>
      <c r="BJ1072" t="s" s="50054">
        <v>2561</v>
      </c>
      <c r="BK1072" t="s" s="50529">
        <v>2565</v>
      </c>
      <c r="BL1072" t="n" s="51004">
        <v>0.07926598191261292</v>
      </c>
      <c r="BM1072" t="s" s="51479">
        <v>2591</v>
      </c>
      <c r="BN1072" t="s" s="51954">
        <v>2565</v>
      </c>
      <c r="BO1072" t="n" s="52429">
        <v>-0.03908221051096916</v>
      </c>
    </row>
    <row r="1073" spans="1:23" x14ac:dyDescent="0.25">
      <c r="A1073" s="116" t="str">
        <f>IF(ISBLANK(TBL_DATA[[#This Row],[Row.names]]), "",   DATE(YEAR(TBL_DATA[[#This Row],[Row.names]]), MONTH(TBL_DATA[[#This Row],[Row.names]]), DAY(TBL_DATA[[#This Row],[Row.names]])))</f>
        <v/>
      </c>
      <c r="B1073" s="1257" t="s">
        <v>1200</v>
      </c>
      <c r="C1073" s="2470" t="s">
        <v>2413</v>
      </c>
      <c r="D1073" s="3683" t="n">
        <v>0.0034855243562657958</v>
      </c>
      <c r="E1073" s="4896" t="n">
        <v>0.23737734676630118</v>
      </c>
      <c r="F1073" s="6047" t="n">
        <v>0.09247931459168113</v>
      </c>
      <c r="G1073" s="7198" t="n">
        <v>0.0902900246504195</v>
      </c>
      <c r="H1073" s="8349" t="n">
        <v>0.1220734034435047</v>
      </c>
      <c r="I1073" s="9500" t="n">
        <v>0.003270015347722959</v>
      </c>
      <c r="J1073" s="10651" t="n">
        <v>0.11885595013693062</v>
      </c>
      <c r="K1073" s="11800" t="n">
        <v>0.181890273068384</v>
      </c>
      <c r="L1073" s="12949" t="n">
        <v>0.0871988925440342</v>
      </c>
      <c r="M1073" s="14098" t="n">
        <v>0.0033343314374022774</v>
      </c>
      <c r="N1073" s="15247" t="n">
        <v>0.05540142791574449</v>
      </c>
      <c r="O1073" s="16398" t="n">
        <v>0.04064563309706743</v>
      </c>
      <c r="P1073" s="17611" t="n">
        <v>-0.02034375265442867</v>
      </c>
      <c r="Q1073" s="18762" t="n">
        <v>-0.008925987713449905</v>
      </c>
      <c r="R1073" s="19913" t="n">
        <v>-0.007752780571580304</v>
      </c>
      <c r="S1073" s="21001" t="n">
        <v>0.009995727454092496</v>
      </c>
      <c r="T1073" s="22089" t="n">
        <v>0.04900913207782645</v>
      </c>
      <c r="U1073" s="23177" t="n">
        <v>0.20395642669654485</v>
      </c>
      <c r="V1073" s="24265" t="n">
        <v>0.030877826937583785</v>
      </c>
      <c r="W1073" s="25351" t="n">
        <v>0.050116747168004766</v>
      </c>
      <c r="X1073" t="n" s="26437">
        <v>0.6161179382626936</v>
      </c>
      <c r="Y1073" t="n" s="27586">
        <v>0.34939004485460756</v>
      </c>
      <c r="Z1073" t="n" s="28737">
        <v>0.29529458603915215</v>
      </c>
      <c r="AA1073" t="n" s="29948">
        <v>0.0</v>
      </c>
      <c r="AB1073" t="n" s="31161">
        <v>0.0</v>
      </c>
      <c r="AC1073" t="n" s="32374">
        <v>0.07975854037427527</v>
      </c>
      <c r="AD1073" t="n" s="32849">
        <v>0.328650355628415</v>
      </c>
      <c r="AE1073" t="n" s="33324">
        <v>-0.019595512718485</v>
      </c>
      <c r="AF1073" t="n" s="33799">
        <v>0.06743554877460899</v>
      </c>
      <c r="AG1073" t="n" s="34274">
        <v>0.076682684499874</v>
      </c>
      <c r="AH1073" t="n" s="34749">
        <v>0.0</v>
      </c>
      <c r="AI1073" t="n" s="35224">
        <v>0.04330950870605</v>
      </c>
      <c r="AJ1073" t="n" s="35699">
        <v>0.273840230002125</v>
      </c>
      <c r="AK1073" t="n" s="36174">
        <v>-0.043159199870402995</v>
      </c>
      <c r="AL1073" t="n" s="36649">
        <v>0.0</v>
      </c>
      <c r="AM1073" t="n" s="37124">
        <v>0.033628326764029</v>
      </c>
      <c r="AN1073" t="n" s="37599">
        <v>-0.279217356413763</v>
      </c>
      <c r="AO1073" t="n" s="38074">
        <v>1.090712738536368</v>
      </c>
      <c r="AP1073" t="n" s="38549">
        <v>-0.609138153163917</v>
      </c>
      <c r="AQ1073" t="n" s="39024">
        <v>0.481574585372451</v>
      </c>
      <c r="AR1073" t="n" s="39499">
        <v>1.6998508917002848</v>
      </c>
      <c r="AS1073" t="n" s="40092">
        <v>0.00334208455363191</v>
      </c>
      <c r="AT1073" t="n" s="40685">
        <v>1.7518405095632927E-4</v>
      </c>
      <c r="AU1073" t="n" s="41278">
        <v>0.001558213314127135</v>
      </c>
      <c r="AV1073" t="n" s="41871">
        <v>5.919042795667166E-4</v>
      </c>
      <c r="AW1073" t="n" s="42464">
        <v>-3.123481906512447E-5</v>
      </c>
      <c r="AX1073" t="n" s="43057">
        <v>-3.606152511863918E-4</v>
      </c>
      <c r="AY1073" t="n" s="43650">
        <v>5.563111098645344E-4</v>
      </c>
      <c r="AZ1073" t="n" s="44243">
        <v>0.003442546465174676</v>
      </c>
      <c r="BA1073" t="n" s="44836">
        <v>-0.0018352086039228315</v>
      </c>
      <c r="BB1073" t="n" s="45429">
        <v>1.1956127058484147E-4</v>
      </c>
      <c r="BC1073" t="n" s="46022">
        <v>-5.691398049275855E-6</v>
      </c>
      <c r="BD1073" t="n" s="46615">
        <v>0.0012064377263702076</v>
      </c>
      <c r="BE1073" t="n" s="47208">
        <v>-0.0012049507930753905</v>
      </c>
      <c r="BF1073" t="n" s="47801">
        <v>0.001800562280174778</v>
      </c>
      <c r="BG1073" t="n" s="48394">
        <v>0.001523667012979865</v>
      </c>
      <c r="BH1073" t="n" s="48987">
        <v>2.8603682379848514E-4</v>
      </c>
      <c r="BI1073" t="n" s="49580">
        <v>0.003941301921434572</v>
      </c>
      <c r="BJ1073" t="s" s="50055">
        <v>2561</v>
      </c>
      <c r="BK1073" t="s" s="50530">
        <v>2565</v>
      </c>
      <c r="BL1073" t="n" s="51005">
        <v>0.07927176356315613</v>
      </c>
      <c r="BM1073" t="s" s="51480">
        <v>2590</v>
      </c>
      <c r="BN1073" t="s" s="51955">
        <v>2565</v>
      </c>
      <c r="BO1073" t="n" s="52430">
        <v>-0.03285590559244156</v>
      </c>
    </row>
    <row r="1074" spans="1:23" x14ac:dyDescent="0.25">
      <c r="A1074" s="116" t="str">
        <f>IF(ISBLANK(TBL_DATA[[#This Row],[Row.names]]), "",   DATE(YEAR(TBL_DATA[[#This Row],[Row.names]]), MONTH(TBL_DATA[[#This Row],[Row.names]]), DAY(TBL_DATA[[#This Row],[Row.names]])))</f>
        <v/>
      </c>
      <c r="B1074" s="1258" t="s">
        <v>1201</v>
      </c>
      <c r="C1074" s="2471" t="s">
        <v>2414</v>
      </c>
      <c r="D1074" s="3684" t="n">
        <v>0.004427615790013592</v>
      </c>
      <c r="E1074" s="4897" t="n">
        <v>0.2428559782450488</v>
      </c>
      <c r="F1074" s="6048" t="n">
        <v>0.12083323032962556</v>
      </c>
      <c r="G1074" s="7199" t="n">
        <v>0.0897764984252351</v>
      </c>
      <c r="H1074" s="8350" t="n">
        <v>0.11913358722596065</v>
      </c>
      <c r="I1074" s="9501" t="n">
        <v>0.0032948791577866996</v>
      </c>
      <c r="J1074" s="10652" t="n">
        <v>0.15045007577859804</v>
      </c>
      <c r="K1074" s="11801" t="n">
        <v>0.18632621791963516</v>
      </c>
      <c r="L1074" s="12950" t="n">
        <v>0.09048478601601236</v>
      </c>
      <c r="M1074" s="14099" t="n">
        <v>0.0033480308403468963</v>
      </c>
      <c r="N1074" s="15248" t="n">
        <v>0.05572944732759062</v>
      </c>
      <c r="O1074" s="16399" t="n">
        <v>0.04036038090266266</v>
      </c>
      <c r="P1074" s="17612" t="n">
        <v>-0.01600621118489598</v>
      </c>
      <c r="Q1074" s="18763" t="n">
        <v>-0.008872190632647483</v>
      </c>
      <c r="R1074" s="19914" t="n">
        <v>-0.007692037194786466</v>
      </c>
      <c r="S1074" s="21002" t="n">
        <v>0.015108136022956797</v>
      </c>
      <c r="T1074" s="22090" t="n">
        <v>0.049325663808629655</v>
      </c>
      <c r="U1074" s="23178" t="n">
        <v>0.30629361789376647</v>
      </c>
      <c r="V1074" s="24266" t="n">
        <v>0.03806440690235435</v>
      </c>
      <c r="W1074" s="25352" t="n">
        <v>0.05044607992071952</v>
      </c>
      <c r="X1074" t="n" s="26438">
        <v>0.7545562898480107</v>
      </c>
      <c r="Y1074" t="n" s="27587">
        <v>0.3451573369145739</v>
      </c>
      <c r="Z1074" t="n" s="28738">
        <v>0.30080689157001106</v>
      </c>
      <c r="AA1074" t="n" s="29949">
        <v>0.0</v>
      </c>
      <c r="AB1074" t="n" s="31162">
        <v>0.0</v>
      </c>
      <c r="AC1074" t="n" s="32375">
        <v>0.0778917142199891</v>
      </c>
      <c r="AD1074" t="n" s="32850">
        <v>0.333031222192335</v>
      </c>
      <c r="AE1074" t="n" s="33325">
        <v>-0.028601179868302004</v>
      </c>
      <c r="AF1074" t="n" s="33800">
        <v>0.06461611354667499</v>
      </c>
      <c r="AG1074" t="n" s="34275">
        <v>0.076157104840922</v>
      </c>
      <c r="AH1074" t="n" s="34750">
        <v>0.0</v>
      </c>
      <c r="AI1074" t="n" s="35225">
        <v>0.040161431417407</v>
      </c>
      <c r="AJ1074" t="n" s="35700">
        <v>0.27344573280506596</v>
      </c>
      <c r="AK1074" t="n" s="36175">
        <v>-0.044334285339372004</v>
      </c>
      <c r="AL1074" t="n" s="36650">
        <v>0.0</v>
      </c>
      <c r="AM1074" t="n" s="37125">
        <v>0.026342544200611998</v>
      </c>
      <c r="AN1074" t="n" s="37600">
        <v>-0.26650930936768596</v>
      </c>
      <c r="AO1074" t="n" s="38075">
        <v>1.0729962163876128</v>
      </c>
      <c r="AP1074" t="n" s="38550">
        <v>-0.598686841959956</v>
      </c>
      <c r="AQ1074" t="n" s="39025">
        <v>0.47430937442765675</v>
      </c>
      <c r="AR1074" t="n" s="39500">
        <v>1.6716830583475688</v>
      </c>
      <c r="AS1074" t="n" s="40093">
        <v>0.0033895098593744984</v>
      </c>
      <c r="AT1074" t="n" s="40686">
        <v>2.195063995847296E-4</v>
      </c>
      <c r="AU1074" t="n" s="41279">
        <v>0.0015001216053551793</v>
      </c>
      <c r="AV1074" t="n" s="41872">
        <v>5.756076838695206E-4</v>
      </c>
      <c r="AW1074" t="n" s="42465">
        <v>-8.677064983396805E-6</v>
      </c>
      <c r="AX1074" t="n" s="43058">
        <v>-3.953101139539585E-4</v>
      </c>
      <c r="AY1074" t="n" s="43651">
        <v>4.927189027932635E-4</v>
      </c>
      <c r="AZ1074" t="n" s="44244">
        <v>0.0033234384311115186</v>
      </c>
      <c r="BA1074" t="n" s="44837">
        <v>-0.0017284291982269068</v>
      </c>
      <c r="BB1074" t="n" s="45430">
        <v>1.0428304283647961E-4</v>
      </c>
      <c r="BC1074" t="n" s="46023">
        <v>-6.408192423929789E-6</v>
      </c>
      <c r="BD1074" t="n" s="46616">
        <v>0.0011430816708418437</v>
      </c>
      <c r="BE1074" t="n" s="47209">
        <v>-0.001090445714099297</v>
      </c>
      <c r="BF1074" t="n" s="47802">
        <v>0.0017231771994032053</v>
      </c>
      <c r="BG1074" t="n" s="48395">
        <v>0.0013840603672421344</v>
      </c>
      <c r="BH1074" t="n" s="48988">
        <v>2.6959672180172883E-4</v>
      </c>
      <c r="BI1074" t="n" s="49581">
        <v>0.004036891110147382</v>
      </c>
      <c r="BJ1074" t="s" s="50056">
        <v>2561</v>
      </c>
      <c r="BK1074" t="s" s="50531">
        <v>2565</v>
      </c>
      <c r="BL1074" t="n" s="51006">
        <v>0.08018210530281067</v>
      </c>
      <c r="BM1074" t="s" s="51481">
        <v>2590</v>
      </c>
      <c r="BN1074" t="s" s="51956">
        <v>2565</v>
      </c>
      <c r="BO1074" t="n" s="52431">
        <v>-0.03271728754043579</v>
      </c>
    </row>
    <row r="1075" spans="1:23" x14ac:dyDescent="0.25">
      <c r="A1075" s="116" t="str">
        <f>IF(ISBLANK(TBL_DATA[[#This Row],[Row.names]]), "",   DATE(YEAR(TBL_DATA[[#This Row],[Row.names]]), MONTH(TBL_DATA[[#This Row],[Row.names]]), DAY(TBL_DATA[[#This Row],[Row.names]])))</f>
        <v/>
      </c>
      <c r="B1075" s="1259" t="s">
        <v>1202</v>
      </c>
      <c r="C1075" s="2472" t="s">
        <v>2415</v>
      </c>
      <c r="D1075" s="3685" t="n">
        <v>-0.002301075900948</v>
      </c>
      <c r="E1075" s="4898" t="n">
        <v>0.23999607230515996</v>
      </c>
      <c r="F1075" s="6049" t="n">
        <v>0.11953360603487218</v>
      </c>
      <c r="G1075" s="7200" t="n">
        <v>0.08961608402554105</v>
      </c>
      <c r="H1075" s="8351" t="n">
        <v>0.1185162868369321</v>
      </c>
      <c r="I1075" s="9502" t="n">
        <v>0.0032983474477115177</v>
      </c>
      <c r="J1075" s="10653" t="n">
        <v>0.1500360545085846</v>
      </c>
      <c r="K1075" s="11802" t="n">
        <v>0.1869491670255386</v>
      </c>
      <c r="L1075" s="12951" t="n">
        <v>0.09102732570457797</v>
      </c>
      <c r="M1075" s="14100" t="n">
        <v>0.003349381906023908</v>
      </c>
      <c r="N1075" s="15249" t="n">
        <v>0.055768572293575555</v>
      </c>
      <c r="O1075" s="16400" t="n">
        <v>0.0404052112131356</v>
      </c>
      <c r="P1075" s="17613" t="n">
        <v>-0.01827045557902085</v>
      </c>
      <c r="Q1075" s="18764" t="n">
        <v>-0.00888197533544969</v>
      </c>
      <c r="R1075" s="19915" t="n">
        <v>-0.007700993368591391</v>
      </c>
      <c r="S1075" s="21003" t="n">
        <v>0.014321314495819193</v>
      </c>
      <c r="T1075" s="22091" t="n">
        <v>0.049358123693781134</v>
      </c>
      <c r="U1075" s="23179" t="n">
        <v>0.29015111240185987</v>
      </c>
      <c r="V1075" s="24267" t="n">
        <v>0.03769502685839532</v>
      </c>
      <c r="W1075" s="25353" t="n">
        <v>0.050466812274632525</v>
      </c>
      <c r="X1075" t="n" s="26439">
        <v>0.7469270429300123</v>
      </c>
      <c r="Y1075" t="n" s="27588">
        <v>0.34426194508968316</v>
      </c>
      <c r="Z1075" t="n" s="28739">
        <v>0.30170735109469576</v>
      </c>
      <c r="AA1075" t="n" s="29950">
        <v>0.0</v>
      </c>
      <c r="AB1075" t="n" s="31163">
        <v>0.0</v>
      </c>
      <c r="AC1075" t="n" s="32376">
        <v>0.07705962003274197</v>
      </c>
      <c r="AD1075" t="n" s="32851">
        <v>0.3267634258766</v>
      </c>
      <c r="AE1075" t="n" s="33326">
        <v>-0.033952567110023</v>
      </c>
      <c r="AF1075" t="n" s="33801">
        <v>0.064710746216925</v>
      </c>
      <c r="AG1075" t="n" s="34276">
        <v>0.07434744819379599</v>
      </c>
      <c r="AH1075" t="n" s="34751">
        <v>-7.20691980263E-4</v>
      </c>
      <c r="AI1075" t="n" s="35226">
        <v>0.041742448463728</v>
      </c>
      <c r="AJ1075" t="n" s="35701">
        <v>0.26148947197142297</v>
      </c>
      <c r="AK1075" t="n" s="36176">
        <v>-0.045238801890075</v>
      </c>
      <c r="AL1075" t="n" s="36651">
        <v>0.0</v>
      </c>
      <c r="AM1075" t="n" s="37126">
        <v>0.026712418296864</v>
      </c>
      <c r="AN1075" t="n" s="37601">
        <v>-0.267794430243526</v>
      </c>
      <c r="AO1075" t="n" s="38076">
        <v>1.0783330302131198</v>
      </c>
      <c r="AP1075" t="n" s="38551">
        <v>-0.630273562417671</v>
      </c>
      <c r="AQ1075" t="n" s="39026">
        <v>0.4480594677954488</v>
      </c>
      <c r="AR1075" t="n" s="39501">
        <v>1.7086065926307907</v>
      </c>
      <c r="AS1075" t="n" s="40094">
        <v>0.003448031459189374</v>
      </c>
      <c r="AT1075" t="n" s="40687">
        <v>2.1300168826747504E-4</v>
      </c>
      <c r="AU1075" t="n" s="41280">
        <v>0.0013643215987018203</v>
      </c>
      <c r="AV1075" t="n" s="41873">
        <v>5.429061506461553E-4</v>
      </c>
      <c r="AW1075" t="n" s="42466">
        <v>-8.05196301606461E-6</v>
      </c>
      <c r="AX1075" t="n" s="43059">
        <v>-3.7980681963077265E-4</v>
      </c>
      <c r="AY1075" t="n" s="43652">
        <v>4.613681344991367E-4</v>
      </c>
      <c r="AZ1075" t="n" s="44245">
        <v>0.003200374872114573</v>
      </c>
      <c r="BA1075" t="n" s="44838">
        <v>-0.0016271658169347142</v>
      </c>
      <c r="BB1075" t="n" s="45431">
        <v>1.0002852810175215E-4</v>
      </c>
      <c r="BC1075" t="n" s="46024">
        <v>-5.444512094416531E-6</v>
      </c>
      <c r="BD1075" t="n" s="46617">
        <v>0.0012064901484496971</v>
      </c>
      <c r="BE1075" t="n" s="47210">
        <v>-0.001059778585846947</v>
      </c>
      <c r="BF1075" t="n" s="47803">
        <v>0.0016129010967133937</v>
      </c>
      <c r="BG1075" t="n" s="48396">
        <v>0.0013696929437247674</v>
      </c>
      <c r="BH1075" t="n" s="48989">
        <v>2.9253484842190977E-4</v>
      </c>
      <c r="BI1075" t="n" s="49582">
        <v>0.003887722868381496</v>
      </c>
      <c r="BJ1075" t="s" s="50057">
        <v>2561</v>
      </c>
      <c r="BK1075" t="s" s="50532">
        <v>2565</v>
      </c>
      <c r="BL1075" t="n" s="51007">
        <v>0.07767915725708008</v>
      </c>
      <c r="BM1075" t="s" s="51482">
        <v>2590</v>
      </c>
      <c r="BN1075" t="s" s="51957">
        <v>2565</v>
      </c>
      <c r="BO1075" t="n" s="52432">
        <v>-0.03323250636458397</v>
      </c>
    </row>
    <row r="1076" spans="1:23" x14ac:dyDescent="0.25">
      <c r="A1076" s="116" t="str">
        <f>IF(ISBLANK(TBL_DATA[[#This Row],[Row.names]]), "",   DATE(YEAR(TBL_DATA[[#This Row],[Row.names]]), MONTH(TBL_DATA[[#This Row],[Row.names]]), DAY(TBL_DATA[[#This Row],[Row.names]])))</f>
        <v/>
      </c>
      <c r="B1076" s="1260" t="s">
        <v>1203</v>
      </c>
      <c r="C1076" s="2473" t="s">
        <v>2416</v>
      </c>
      <c r="D1076" s="3686" t="n">
        <v>-0.007974600853523235</v>
      </c>
      <c r="E1076" s="4899" t="n">
        <v>0.23010759856858987</v>
      </c>
      <c r="F1076" s="6050" t="n">
        <v>0.08773116160295835</v>
      </c>
      <c r="G1076" s="7201" t="n">
        <v>0.09300518133568275</v>
      </c>
      <c r="H1076" s="8352" t="n">
        <v>0.11720499369456054</v>
      </c>
      <c r="I1076" s="9503" t="n">
        <v>0.0034448746339175097</v>
      </c>
      <c r="J1076" s="10654" t="n">
        <v>0.12350576937266311</v>
      </c>
      <c r="K1076" s="11803" t="n">
        <v>0.20149353193936295</v>
      </c>
      <c r="L1076" s="12952" t="n">
        <v>0.09780667563844225</v>
      </c>
      <c r="M1076" s="14101" t="n">
        <v>0.0034825173790050483</v>
      </c>
      <c r="N1076" s="15250" t="n">
        <v>0.05820278393098223</v>
      </c>
      <c r="O1076" s="16401" t="n">
        <v>0.04341906237844062</v>
      </c>
      <c r="P1076" s="17614" t="n">
        <v>-0.026099356841889354</v>
      </c>
      <c r="Q1076" s="18765" t="n">
        <v>-0.009403507737853754</v>
      </c>
      <c r="R1076" s="19916" t="n">
        <v>-0.008170977740822465</v>
      </c>
      <c r="S1076" s="21004" t="n">
        <v>0.012345459336410292</v>
      </c>
      <c r="T1076" s="22092" t="n">
        <v>0.04965325100399846</v>
      </c>
      <c r="U1076" s="23180" t="n">
        <v>0.24863345474430548</v>
      </c>
      <c r="V1076" s="24268" t="n">
        <v>0.037825730588791906</v>
      </c>
      <c r="W1076" s="25354" t="n">
        <v>0.05066272026384131</v>
      </c>
      <c r="X1076" t="n" s="26440">
        <v>0.7466186259206586</v>
      </c>
      <c r="Y1076" t="n" s="27589">
        <v>0.34235214866356617</v>
      </c>
      <c r="Z1076" t="n" s="28740">
        <v>0.31274058840905555</v>
      </c>
      <c r="AA1076" t="n" s="29951">
        <v>0.0</v>
      </c>
      <c r="AB1076" t="n" s="31164">
        <v>0.0</v>
      </c>
      <c r="AC1076" t="n" s="32377">
        <v>0.07477666881953364</v>
      </c>
      <c r="AD1076" t="n" s="32852">
        <v>0.32559927187762</v>
      </c>
      <c r="AE1076" t="n" s="33327">
        <v>-0.03880143746610501</v>
      </c>
      <c r="AF1076" t="n" s="33802">
        <v>0.06475316082894</v>
      </c>
      <c r="AG1076" t="n" s="34277">
        <v>0.074391587562203</v>
      </c>
      <c r="AH1076" t="n" s="34752">
        <v>-2.7767702057100024E-4</v>
      </c>
      <c r="AI1076" t="n" s="35227">
        <v>0.060880604995447</v>
      </c>
      <c r="AJ1076" t="n" s="35702">
        <v>0.24400394773467302</v>
      </c>
      <c r="AK1076" t="n" s="36177">
        <v>-0.045030740573913</v>
      </c>
      <c r="AL1076" t="n" s="36652">
        <v>0.0</v>
      </c>
      <c r="AM1076" t="n" s="37127">
        <v>0.026498669675063</v>
      </c>
      <c r="AN1076" t="n" s="37602">
        <v>-0.267131187021283</v>
      </c>
      <c r="AO1076" t="n" s="38077">
        <v>1.0879454291638488</v>
      </c>
      <c r="AP1076" t="n" s="38552">
        <v>-0.6430592285717751</v>
      </c>
      <c r="AQ1076" t="n" s="39027">
        <v>0.44488620059207373</v>
      </c>
      <c r="AR1076" t="n" s="39502">
        <v>1.731004657735624</v>
      </c>
      <c r="AS1076" t="n" s="40095">
        <v>0.003359643682803368</v>
      </c>
      <c r="AT1076" t="n" s="40688">
        <v>2.1260161526327368E-4</v>
      </c>
      <c r="AU1076" t="n" s="41281">
        <v>0.0013127114634899496</v>
      </c>
      <c r="AV1076" t="n" s="41874">
        <v>5.276018572574607E-4</v>
      </c>
      <c r="AW1076" t="n" s="42467">
        <v>-8.96524633586744E-6</v>
      </c>
      <c r="AX1076" t="n" s="43060">
        <v>-3.626770011397862E-4</v>
      </c>
      <c r="AY1076" t="n" s="43653">
        <v>4.377734361980642E-4</v>
      </c>
      <c r="AZ1076" t="n" s="44246">
        <v>0.0031020942942151177</v>
      </c>
      <c r="BA1076" t="n" s="44839">
        <v>-0.001581179123639227</v>
      </c>
      <c r="BB1076" t="n" s="45432">
        <v>9.500894323504555E-5</v>
      </c>
      <c r="BC1076" t="n" s="46025">
        <v>-5.4076201510832486E-6</v>
      </c>
      <c r="BD1076" t="n" s="46618">
        <v>0.0011876413844587692</v>
      </c>
      <c r="BE1076" t="n" s="47211">
        <v>-0.0010283295631490002</v>
      </c>
      <c r="BF1076" t="n" s="47804">
        <v>0.0015618167133442905</v>
      </c>
      <c r="BG1076" t="n" s="48397">
        <v>0.0013260250630931156</v>
      </c>
      <c r="BH1076" t="n" s="48990">
        <v>2.907569327675968E-4</v>
      </c>
      <c r="BI1076" t="n" s="49583">
        <v>0.0037512957706815424</v>
      </c>
      <c r="BJ1076" t="s" s="50058">
        <v>2557</v>
      </c>
      <c r="BK1076" t="s" s="50533">
        <v>2565</v>
      </c>
      <c r="BL1076" t="n" s="51008">
        <v>0.07950868457555771</v>
      </c>
      <c r="BM1076" t="s" s="51483">
        <v>2590</v>
      </c>
      <c r="BN1076" t="s" s="51958">
        <v>2565</v>
      </c>
      <c r="BO1076" t="n" s="52433">
        <v>-0.032454244792461395</v>
      </c>
    </row>
    <row r="1077" spans="1:23" x14ac:dyDescent="0.25">
      <c r="A1077" s="116" t="str">
        <f>IF(ISBLANK(TBL_DATA[[#This Row],[Row.names]]), "",   DATE(YEAR(TBL_DATA[[#This Row],[Row.names]]), MONTH(TBL_DATA[[#This Row],[Row.names]]), DAY(TBL_DATA[[#This Row],[Row.names]])))</f>
        <v/>
      </c>
      <c r="B1077" s="1261" t="s">
        <v>1204</v>
      </c>
      <c r="C1077" s="2474" t="s">
        <v>2417</v>
      </c>
      <c r="D1077" s="3687" t="n">
        <v>7.420130478072528E-4</v>
      </c>
      <c r="E1077" s="4900" t="n">
        <v>0.2310203544569347</v>
      </c>
      <c r="F1077" s="6051" t="n">
        <v>0.11311277728093261</v>
      </c>
      <c r="G1077" s="7202" t="n">
        <v>0.08490457835015802</v>
      </c>
      <c r="H1077" s="8353" t="n">
        <v>0.10730812264593706</v>
      </c>
      <c r="I1077" s="9504" t="n">
        <v>0.0033307453501553856</v>
      </c>
      <c r="J1077" s="10655" t="n">
        <v>0.1509271266818164</v>
      </c>
      <c r="K1077" s="11804" t="n">
        <v>0.18518676055551583</v>
      </c>
      <c r="L1077" s="12953" t="n">
        <v>0.08890068069238204</v>
      </c>
      <c r="M1077" s="14102" t="n">
        <v>0.003364910364122622</v>
      </c>
      <c r="N1077" s="15251" t="n">
        <v>0.05596170130397864</v>
      </c>
      <c r="O1077" s="16402" t="n">
        <v>0.04068143227026004</v>
      </c>
      <c r="P1077" s="17615" t="n">
        <v>-0.02537670985739804</v>
      </c>
      <c r="Q1077" s="18766" t="n">
        <v>-0.00889804160372943</v>
      </c>
      <c r="R1077" s="19917" t="n">
        <v>-0.007712969844552932</v>
      </c>
      <c r="S1077" s="21005" t="n">
        <v>0.01891514291334495</v>
      </c>
      <c r="T1077" s="22093" t="n">
        <v>0.0492491313472552</v>
      </c>
      <c r="U1077" s="23181" t="n">
        <v>0.38407058959018875</v>
      </c>
      <c r="V1077" s="24269" t="n">
        <v>0.04756117162931095</v>
      </c>
      <c r="W1077" s="25355" t="n">
        <v>0.05024253416684702</v>
      </c>
      <c r="X1077" t="n" s="26441">
        <v>0.9466316223494675</v>
      </c>
      <c r="Y1077" t="n" s="27590">
        <v>0.32757918530629665</v>
      </c>
      <c r="Z1077" t="n" s="28741">
        <v>0.29816217179981436</v>
      </c>
      <c r="AA1077" t="n" s="29952">
        <v>0.0</v>
      </c>
      <c r="AB1077" t="n" s="31165">
        <v>0.0</v>
      </c>
      <c r="AC1077" t="n" s="32378">
        <v>0.08061594855536779</v>
      </c>
      <c r="AD1077" t="n" s="32853">
        <v>0.318999188778413</v>
      </c>
      <c r="AE1077" t="n" s="33328">
        <v>-0.040351484733141</v>
      </c>
      <c r="AF1077" t="n" s="33803">
        <v>0.063325412702856</v>
      </c>
      <c r="AG1077" t="n" s="34278">
        <v>0.075086662879348</v>
      </c>
      <c r="AH1077" t="n" s="34753">
        <v>-1.6704648759899993E-4</v>
      </c>
      <c r="AI1077" t="n" s="35228">
        <v>0.059807830993911</v>
      </c>
      <c r="AJ1077" t="n" s="35703">
        <v>0.24402888514936902</v>
      </c>
      <c r="AK1077" t="n" s="36178">
        <v>-0.04598754474549199</v>
      </c>
      <c r="AL1077" t="n" s="36653">
        <v>0.0</v>
      </c>
      <c r="AM1077" t="n" s="37128">
        <v>0.027175074519287</v>
      </c>
      <c r="AN1077" t="n" s="37603">
        <v>-0.245401058803497</v>
      </c>
      <c r="AO1077" t="n" s="38078">
        <v>1.0690476141212182</v>
      </c>
      <c r="AP1077" t="n" s="38553">
        <v>-0.612531693867763</v>
      </c>
      <c r="AQ1077" t="n" s="39028">
        <v>0.4565159202534552</v>
      </c>
      <c r="AR1077" t="n" s="39503">
        <v>1.6815793079889811</v>
      </c>
      <c r="AS1077" t="n" s="40096">
        <v>0.003450281240668099</v>
      </c>
      <c r="AT1077" t="n" s="40689">
        <v>2.0600617862810193E-4</v>
      </c>
      <c r="AU1077" t="n" s="41282">
        <v>0.0012490639325267658</v>
      </c>
      <c r="AV1077" t="n" s="41875">
        <v>5.27183018303948E-4</v>
      </c>
      <c r="AW1077" t="n" s="42468">
        <v>1.247225831144134E-5</v>
      </c>
      <c r="AX1077" t="n" s="43061">
        <v>-3.7069060045855605E-4</v>
      </c>
      <c r="AY1077" t="n" s="43654">
        <v>4.789821425724919E-4</v>
      </c>
      <c r="AZ1077" t="n" s="44247">
        <v>0.0030857146571568136</v>
      </c>
      <c r="BA1077" t="n" s="44840">
        <v>-0.0016872345345191936</v>
      </c>
      <c r="BB1077" t="n" s="45433">
        <v>1.1360312714078513E-4</v>
      </c>
      <c r="BC1077" t="n" s="46026">
        <v>-6.269102961260048E-6</v>
      </c>
      <c r="BD1077" t="n" s="46619">
        <v>0.0013896702428995364</v>
      </c>
      <c r="BE1077" t="n" s="47212">
        <v>-0.0010820197648295988</v>
      </c>
      <c r="BF1077" t="n" s="47805">
        <v>0.0015177110128573447</v>
      </c>
      <c r="BG1077" t="n" s="48398">
        <v>0.001514475832480931</v>
      </c>
      <c r="BH1077" t="n" s="48991">
        <v>2.506452479632366E-4</v>
      </c>
      <c r="BI1077" t="n" s="49584">
        <v>0.0034686297459979856</v>
      </c>
      <c r="BJ1077" t="s" s="50059">
        <v>2557</v>
      </c>
      <c r="BK1077" t="s" s="50534">
        <v>2565</v>
      </c>
      <c r="BL1077" t="n" s="51009">
        <v>0.08006792515516281</v>
      </c>
      <c r="BM1077" t="s" s="51484">
        <v>2590</v>
      </c>
      <c r="BN1077" t="s" s="51959">
        <v>2565</v>
      </c>
      <c r="BO1077" t="n" s="52434">
        <v>-0.032508499920368195</v>
      </c>
    </row>
    <row r="1078" spans="1:23" x14ac:dyDescent="0.25">
      <c r="A1078" s="116" t="str">
        <f>IF(ISBLANK(TBL_DATA[[#This Row],[Row.names]]), "",   DATE(YEAR(TBL_DATA[[#This Row],[Row.names]]), MONTH(TBL_DATA[[#This Row],[Row.names]]), DAY(TBL_DATA[[#This Row],[Row.names]])))</f>
        <v/>
      </c>
      <c r="B1078" s="1262" t="s">
        <v>1205</v>
      </c>
      <c r="C1078" s="2475" t="s">
        <v>2418</v>
      </c>
      <c r="D1078" s="3688" t="n">
        <v>0.009162269578967687</v>
      </c>
      <c r="E1078" s="4901" t="n">
        <v>0.24229929480166557</v>
      </c>
      <c r="F1078" s="6052" t="n">
        <v>0.14824662023173096</v>
      </c>
      <c r="G1078" s="7203" t="n">
        <v>0.09215354442657192</v>
      </c>
      <c r="H1078" s="8354" t="n">
        <v>0.11609788161987881</v>
      </c>
      <c r="I1078" s="9505" t="n">
        <v>0.003471218879602509</v>
      </c>
      <c r="J1078" s="10656" t="n">
        <v>0.18664581664742586</v>
      </c>
      <c r="K1078" s="11805" t="n">
        <v>0.2100290142965094</v>
      </c>
      <c r="L1078" s="12954" t="n">
        <v>0.1027506854785604</v>
      </c>
      <c r="M1078" s="14103" t="n">
        <v>0.0034973289223460195</v>
      </c>
      <c r="N1078" s="15252" t="n">
        <v>0.05861114184094588</v>
      </c>
      <c r="O1078" s="16403" t="n">
        <v>0.04068040122266654</v>
      </c>
      <c r="P1078" s="17616" t="n">
        <v>-0.016446948535171035</v>
      </c>
      <c r="Q1078" s="18767" t="n">
        <v>-0.009191587380984925</v>
      </c>
      <c r="R1078" s="19918" t="n">
        <v>-0.00795040980149174</v>
      </c>
      <c r="S1078" s="21006" t="n">
        <v>0.041249348515518536</v>
      </c>
      <c r="T1078" s="22094" t="n">
        <v>0.05020417178363097</v>
      </c>
      <c r="U1078" s="23182" t="n">
        <v>0.8216318893436632</v>
      </c>
      <c r="V1078" s="24270" t="n">
        <v>0.07432988259397222</v>
      </c>
      <c r="W1078" s="25356" t="n">
        <v>0.051068913913435925</v>
      </c>
      <c r="X1078" t="n" s="26442">
        <v>1.4554819536590238</v>
      </c>
      <c r="Y1078" t="n" s="27591">
        <v>0.3407313921843404</v>
      </c>
      <c r="Z1078" t="n" s="28742">
        <v>0.3205474777292131</v>
      </c>
      <c r="AA1078" t="n" s="29953">
        <v>0.0</v>
      </c>
      <c r="AB1078" t="n" s="31166">
        <v>0.0</v>
      </c>
      <c r="AC1078" t="n" s="32379">
        <v>0.0773592339626814</v>
      </c>
      <c r="AD1078" t="n" s="32854">
        <v>0.3247656571943359</v>
      </c>
      <c r="AE1078" t="n" s="33329">
        <v>-0.04115359310814299</v>
      </c>
      <c r="AF1078" t="n" s="33804">
        <v>0.070914565945601</v>
      </c>
      <c r="AG1078" t="n" s="34279">
        <v>0.074298775499186</v>
      </c>
      <c r="AH1078" t="n" s="34754">
        <v>-0.004065773244656</v>
      </c>
      <c r="AI1078" t="n" s="35229">
        <v>0.060544320350109</v>
      </c>
      <c r="AJ1078" t="n" s="35704">
        <v>0.245420853258087</v>
      </c>
      <c r="AK1078" t="n" s="36179">
        <v>-0.046057292360753004</v>
      </c>
      <c r="AL1078" t="n" s="36654">
        <v>0.0</v>
      </c>
      <c r="AM1078" t="n" s="37129">
        <v>0.027022539276835</v>
      </c>
      <c r="AN1078" t="n" s="37604">
        <v>-0.22317892600488398</v>
      </c>
      <c r="AO1078" t="n" s="38079">
        <v>1.0473897409655868</v>
      </c>
      <c r="AP1078" t="n" s="38554">
        <v>-0.558878614159869</v>
      </c>
      <c r="AQ1078" t="n" s="39029">
        <v>0.48851112680571784</v>
      </c>
      <c r="AR1078" t="n" s="39504">
        <v>1.6062683551254557</v>
      </c>
      <c r="AS1078" t="n" s="40097">
        <v>0.0033443478652731254</v>
      </c>
      <c r="AT1078" t="n" s="40690">
        <v>2.0279062186670242E-4</v>
      </c>
      <c r="AU1078" t="n" s="41283">
        <v>0.0012121858503576276</v>
      </c>
      <c r="AV1078" t="n" s="41876">
        <v>5.092831896730011E-4</v>
      </c>
      <c r="AW1078" t="n" s="42469">
        <v>1.173282414827354E-5</v>
      </c>
      <c r="AX1078" t="n" s="43062">
        <v>-3.55848848227497E-4</v>
      </c>
      <c r="AY1078" t="n" s="43655">
        <v>4.678498471141213E-4</v>
      </c>
      <c r="AZ1078" t="n" s="44248">
        <v>0.002971413912624674</v>
      </c>
      <c r="BA1078" t="n" s="44841">
        <v>-0.0016212536234164326</v>
      </c>
      <c r="BB1078" t="n" s="45434">
        <v>1.082298452739952E-4</v>
      </c>
      <c r="BC1078" t="n" s="46027">
        <v>-6.141036270022196E-6</v>
      </c>
      <c r="BD1078" t="n" s="46620">
        <v>0.0013451441563686413</v>
      </c>
      <c r="BE1078" t="n" s="47213">
        <v>-0.0010320019331181856</v>
      </c>
      <c r="BF1078" t="n" s="47806">
        <v>0.0014754266874197795</v>
      </c>
      <c r="BG1078" t="n" s="48399">
        <v>0.0014643508782148716</v>
      </c>
      <c r="BH1078" t="n" s="48992">
        <v>2.4289022316364837E-4</v>
      </c>
      <c r="BI1078" t="n" s="49585">
        <v>0.003348780436368814</v>
      </c>
      <c r="BJ1078" t="s" s="50060">
        <v>2557</v>
      </c>
      <c r="BK1078" t="s" s="50535">
        <v>2565</v>
      </c>
      <c r="BL1078" t="n" s="51010">
        <v>0.07976824790239334</v>
      </c>
      <c r="BM1078" t="s" s="51485">
        <v>2590</v>
      </c>
      <c r="BN1078" t="s" s="51960">
        <v>2565</v>
      </c>
      <c r="BO1078" t="n" s="52435">
        <v>-0.0326492078602314</v>
      </c>
    </row>
    <row r="1079" spans="1:23" x14ac:dyDescent="0.25">
      <c r="A1079" s="116" t="str">
        <f>IF(ISBLANK(TBL_DATA[[#This Row],[Row.names]]), "",   DATE(YEAR(TBL_DATA[[#This Row],[Row.names]]), MONTH(TBL_DATA[[#This Row],[Row.names]]), DAY(TBL_DATA[[#This Row],[Row.names]])))</f>
        <v/>
      </c>
      <c r="B1079" s="1263" t="s">
        <v>1206</v>
      </c>
      <c r="C1079" s="2476" t="s">
        <v>2419</v>
      </c>
      <c r="D1079" s="3689" t="n">
        <v>-0.0012057978836538831</v>
      </c>
      <c r="E1079" s="4902" t="n">
        <v>0.24080133294112893</v>
      </c>
      <c r="F1079" s="6053" t="n">
        <v>0.14771268842839302</v>
      </c>
      <c r="G1079" s="7204" t="n">
        <v>0.09400726867994302</v>
      </c>
      <c r="H1079" s="8355" t="n">
        <v>0.11886149304358615</v>
      </c>
      <c r="I1079" s="9506" t="n">
        <v>0.0034719427340007343</v>
      </c>
      <c r="J1079" s="10657" t="n">
        <v>0.18381159891856713</v>
      </c>
      <c r="K1079" s="11806" t="n">
        <v>0.21206882656243292</v>
      </c>
      <c r="L1079" s="12955" t="n">
        <v>0.103572044311285</v>
      </c>
      <c r="M1079" s="14104" t="n">
        <v>0.0035019356288233275</v>
      </c>
      <c r="N1079" s="15253" t="n">
        <v>0.0587152255148612</v>
      </c>
      <c r="O1079" s="16404" t="n">
        <v>0.04075182005483959</v>
      </c>
      <c r="P1079" s="17617" t="n">
        <v>-0.0176329147230887</v>
      </c>
      <c r="Q1079" s="18768" t="n">
        <v>-0.009231669616839477</v>
      </c>
      <c r="R1079" s="19919" t="n">
        <v>-0.0079882879116733</v>
      </c>
      <c r="S1079" s="21007" t="n">
        <v>0.0397321171842806</v>
      </c>
      <c r="T1079" s="22095" t="n">
        <v>0.05022600255799589</v>
      </c>
      <c r="U1079" s="23183" t="n">
        <v>0.7910666818129113</v>
      </c>
      <c r="V1079" s="24271" t="n">
        <v>0.07089635780208225</v>
      </c>
      <c r="W1079" s="25357" t="n">
        <v>0.05110800501614039</v>
      </c>
      <c r="X1079" t="n" s="26443">
        <v>1.3871869539750674</v>
      </c>
      <c r="Y1079" t="n" s="27592">
        <v>0.3447629519591484</v>
      </c>
      <c r="Z1079" t="n" s="28743">
        <v>0.32182610880922174</v>
      </c>
      <c r="AA1079" t="n" s="29954">
        <v>0.0</v>
      </c>
      <c r="AB1079" t="n" s="31167">
        <v>0.0</v>
      </c>
      <c r="AC1079" t="n" s="32380">
        <v>0.08436087525344109</v>
      </c>
      <c r="AD1079" t="n" s="32855">
        <v>0.318355832160246</v>
      </c>
      <c r="AE1079" t="n" s="33330">
        <v>-0.028945408164608995</v>
      </c>
      <c r="AF1079" t="n" s="33805">
        <v>0.069033479607178</v>
      </c>
      <c r="AG1079" t="n" s="34280">
        <v>0.06948793475079301</v>
      </c>
      <c r="AH1079" t="n" s="34755">
        <v>0.0</v>
      </c>
      <c r="AI1079" t="n" s="35230">
        <v>0.058857886021639994</v>
      </c>
      <c r="AJ1079" t="n" s="35705">
        <v>0.215074934007384</v>
      </c>
      <c r="AK1079" t="n" s="36180">
        <v>-0.045093717968773</v>
      </c>
      <c r="AL1079" t="n" s="36655">
        <v>0.0</v>
      </c>
      <c r="AM1079" t="n" s="37130">
        <v>0.027898078982785</v>
      </c>
      <c r="AN1079" t="n" s="37605">
        <v>-0.242517517874568</v>
      </c>
      <c r="AO1079" t="n" s="38080">
        <v>1.0402653664755892</v>
      </c>
      <c r="AP1079" t="n" s="38555">
        <v>-0.5981138649535132</v>
      </c>
      <c r="AQ1079" t="n" s="39030">
        <v>0.44215150152207605</v>
      </c>
      <c r="AR1079" t="n" s="39505">
        <v>1.6383792314291024</v>
      </c>
      <c r="AS1079" t="n" s="40098">
        <v>0.0030210049881622203</v>
      </c>
      <c r="AT1079" t="n" s="40691">
        <v>8.014971730717538E-5</v>
      </c>
      <c r="AU1079" t="n" s="41284">
        <v>0.0019733062090977116</v>
      </c>
      <c r="AV1079" t="n" s="41877">
        <v>4.2484256167250314E-4</v>
      </c>
      <c r="AW1079" t="n" s="42470">
        <v>5.423796146477083E-5</v>
      </c>
      <c r="AX1079" t="n" s="43063">
        <v>-3.8445188869704223E-4</v>
      </c>
      <c r="AY1079" t="n" s="43656">
        <v>5.750734203660205E-4</v>
      </c>
      <c r="AZ1079" t="n" s="44249">
        <v>0.0031330832031569054</v>
      </c>
      <c r="BA1079" t="n" s="44842">
        <v>-0.0015153900847798495</v>
      </c>
      <c r="BB1079" t="n" s="45435">
        <v>1.1412890277810576E-4</v>
      </c>
      <c r="BC1079" t="n" s="46028">
        <v>-2.9386142267312692E-6</v>
      </c>
      <c r="BD1079" t="n" s="46621">
        <v>0.0011244423252399815</v>
      </c>
      <c r="BE1079" t="n" s="47214">
        <v>-0.0011994730341951822</v>
      </c>
      <c r="BF1079" t="n" s="47807">
        <v>0.0019015190802130274</v>
      </c>
      <c r="BG1079" t="n" s="48400">
        <v>0.0016750944371903052</v>
      </c>
      <c r="BH1079" t="n" s="48993">
        <v>3.310328863626772E-4</v>
      </c>
      <c r="BI1079" t="n" s="49586">
        <v>0.0036404306814909805</v>
      </c>
      <c r="BJ1079" t="s" s="50061">
        <v>2557</v>
      </c>
      <c r="BK1079" t="s" s="50536">
        <v>2565</v>
      </c>
      <c r="BL1079" t="n" s="51011">
        <v>0.0795031413435936</v>
      </c>
      <c r="BM1079" t="s" s="51486">
        <v>2590</v>
      </c>
      <c r="BN1079" t="s" s="51961">
        <v>2565</v>
      </c>
      <c r="BO1079" t="n" s="52436">
        <v>-0.03257669880986214</v>
      </c>
    </row>
    <row r="1080" spans="1:23" x14ac:dyDescent="0.25">
      <c r="A1080" s="116" t="str">
        <f>IF(ISBLANK(TBL_DATA[[#This Row],[Row.names]]), "",   DATE(YEAR(TBL_DATA[[#This Row],[Row.names]]), MONTH(TBL_DATA[[#This Row],[Row.names]]), DAY(TBL_DATA[[#This Row],[Row.names]])))</f>
        <v/>
      </c>
      <c r="B1080" s="1264" t="s">
        <v>1207</v>
      </c>
      <c r="C1080" s="2477" t="s">
        <v>2420</v>
      </c>
      <c r="D1080" s="3690" t="n">
        <v>-0.0022549729128476183</v>
      </c>
      <c r="E1080" s="4903" t="n">
        <v>0.23800335954512142</v>
      </c>
      <c r="F1080" s="6054" t="n">
        <v>0.1310303424697239</v>
      </c>
      <c r="G1080" s="7205" t="n">
        <v>0.09381465903164343</v>
      </c>
      <c r="H1080" s="8356" t="n">
        <v>0.11726035320933521</v>
      </c>
      <c r="I1080" s="9507" t="n">
        <v>0.0034838684738810566</v>
      </c>
      <c r="J1080" s="10658" t="n">
        <v>0.1669977515731338</v>
      </c>
      <c r="K1080" s="11807" t="n">
        <v>0.20975920866390144</v>
      </c>
      <c r="L1080" s="12956" t="n">
        <v>0.09923236779417291</v>
      </c>
      <c r="M1080" s="14105" t="n">
        <v>0.0035192637853666046</v>
      </c>
      <c r="N1080" s="15254" t="n">
        <v>0.058863448947397846</v>
      </c>
      <c r="O1080" s="16405" t="n">
        <v>0.041000615228710076</v>
      </c>
      <c r="P1080" s="17618" t="n">
        <v>-0.019848125890861268</v>
      </c>
      <c r="Q1080" s="18769" t="n">
        <v>-0.009329374258669438</v>
      </c>
      <c r="R1080" s="19920" t="n">
        <v>-0.008082853703185016</v>
      </c>
      <c r="S1080" s="21008" t="n">
        <v>0.025190026189046533</v>
      </c>
      <c r="T1080" s="22096" t="n">
        <v>0.0498075887663386</v>
      </c>
      <c r="U1080" s="23184" t="n">
        <v>0.5057467509061727</v>
      </c>
      <c r="V1080" s="24272" t="n">
        <v>0.05563789130337593</v>
      </c>
      <c r="W1080" s="25358" t="n">
        <v>0.05075075730437641</v>
      </c>
      <c r="X1080" t="n" s="26444">
        <v>1.0962967699120048</v>
      </c>
      <c r="Y1080" t="n" s="27593">
        <v>0.3424329908308124</v>
      </c>
      <c r="Z1080" t="n" s="28744">
        <v>0.315011694694297</v>
      </c>
      <c r="AA1080" t="n" s="29955">
        <v>0.0</v>
      </c>
      <c r="AB1080" t="n" s="31168">
        <v>0.0</v>
      </c>
      <c r="AC1080" t="n" s="32381">
        <v>0.08116995799079244</v>
      </c>
      <c r="AD1080" t="n" s="32856">
        <v>0.32351855127429396</v>
      </c>
      <c r="AE1080" t="n" s="33331">
        <v>-0.024656921866838</v>
      </c>
      <c r="AF1080" t="n" s="33806">
        <v>0.065107918830551</v>
      </c>
      <c r="AG1080" t="n" s="34281">
        <v>0.06870865910299799</v>
      </c>
      <c r="AH1080" t="n" s="34756">
        <v>0.0</v>
      </c>
      <c r="AI1080" t="n" s="35231">
        <v>0.059855231805949996</v>
      </c>
      <c r="AJ1080" t="n" s="35706">
        <v>0.193753296376896</v>
      </c>
      <c r="AK1080" t="n" s="36181">
        <v>-0.041677497390623</v>
      </c>
      <c r="AL1080" t="n" s="36656">
        <v>0.0</v>
      </c>
      <c r="AM1080" t="n" s="37131">
        <v>0.028058957803753004</v>
      </c>
      <c r="AN1080" t="n" s="37606">
        <v>-0.26697899044324397</v>
      </c>
      <c r="AO1080" t="n" s="38081">
        <v>1.068959711684588</v>
      </c>
      <c r="AP1080" t="n" s="38556">
        <v>-0.663270506190851</v>
      </c>
      <c r="AQ1080" t="n" s="39031">
        <v>0.4056892054937369</v>
      </c>
      <c r="AR1080" t="n" s="39506">
        <v>1.732230217875439</v>
      </c>
      <c r="AS1080" t="n" s="40099">
        <v>0.0029779149079385545</v>
      </c>
      <c r="AT1080" t="n" s="40692">
        <v>7.713556900909804E-5</v>
      </c>
      <c r="AU1080" t="n" s="41285">
        <v>0.0019008714697705458</v>
      </c>
      <c r="AV1080" t="n" s="41878">
        <v>4.257893365248146E-4</v>
      </c>
      <c r="AW1080" t="n" s="42471">
        <v>5.244722744562262E-5</v>
      </c>
      <c r="AX1080" t="n" s="43064">
        <v>-3.5858088723299047E-4</v>
      </c>
      <c r="AY1080" t="n" s="43657">
        <v>5.626874972133542E-4</v>
      </c>
      <c r="AZ1080" t="n" s="44250">
        <v>0.0029857402121887303</v>
      </c>
      <c r="BA1080" t="n" s="44843">
        <v>-0.001461266312857285</v>
      </c>
      <c r="BB1080" t="n" s="45436">
        <v>1.0387868205442024E-4</v>
      </c>
      <c r="BC1080" t="n" s="46029">
        <v>-2.4749685658690344E-6</v>
      </c>
      <c r="BD1080" t="n" s="46622">
        <v>0.0011099342581486346</v>
      </c>
      <c r="BE1080" t="n" s="47215">
        <v>-0.0011522967725243853</v>
      </c>
      <c r="BF1080" t="n" s="47808">
        <v>0.001839882025280061</v>
      </c>
      <c r="BG1080" t="n" s="48401">
        <v>0.0016680841843697183</v>
      </c>
      <c r="BH1080" t="n" s="48994">
        <v>3.1401368836473514E-4</v>
      </c>
      <c r="BI1080" t="n" s="49587">
        <v>0.003484525349850232</v>
      </c>
      <c r="BJ1080" t="s" s="50062">
        <v>2557</v>
      </c>
      <c r="BK1080" t="s" s="50537">
        <v>2565</v>
      </c>
      <c r="BL1080" t="n" s="51012">
        <v>0.08248238265514374</v>
      </c>
      <c r="BM1080" t="s" s="51487">
        <v>2590</v>
      </c>
      <c r="BN1080" t="s" s="51962">
        <v>2565</v>
      </c>
      <c r="BO1080" t="n" s="52437">
        <v>-0.032485365867614746</v>
      </c>
    </row>
    <row r="1081" spans="1:23" x14ac:dyDescent="0.25">
      <c r="A1081" s="116" t="str">
        <f>IF(ISBLANK(TBL_DATA[[#This Row],[Row.names]]), "",   DATE(YEAR(TBL_DATA[[#This Row],[Row.names]]), MONTH(TBL_DATA[[#This Row],[Row.names]]), DAY(TBL_DATA[[#This Row],[Row.names]])))</f>
        <v/>
      </c>
      <c r="B1081" s="1265" t="s">
        <v>1208</v>
      </c>
      <c r="C1081" s="2478" t="s">
        <v>2421</v>
      </c>
      <c r="D1081" s="3691" t="n">
        <v>0.005244465159640671</v>
      </c>
      <c r="E1081" s="4904" t="n">
        <v>0.2444960250317738</v>
      </c>
      <c r="F1081" s="6055" t="n">
        <v>0.15819052690223123</v>
      </c>
      <c r="G1081" s="7206" t="n">
        <v>0.09759027669113512</v>
      </c>
      <c r="H1081" s="8357" t="n">
        <v>0.1260190654604829</v>
      </c>
      <c r="I1081" s="9508" t="n">
        <v>0.0035004231316637766</v>
      </c>
      <c r="J1081" s="10659" t="n">
        <v>0.19404266584663743</v>
      </c>
      <c r="K1081" s="11808" t="n">
        <v>0.21945401436047424</v>
      </c>
      <c r="L1081" s="12957" t="n">
        <v>0.1087751628312642</v>
      </c>
      <c r="M1081" s="14106" t="n">
        <v>0.0035347866514268663</v>
      </c>
      <c r="N1081" s="15255" t="n">
        <v>0.05943877305763653</v>
      </c>
      <c r="O1081" s="16406" t="n">
        <v>0.04084062321529087</v>
      </c>
      <c r="P1081" s="17619" t="n">
        <v>-0.01470775353593945</v>
      </c>
      <c r="Q1081" s="18770" t="n">
        <v>-0.009313233136106682</v>
      </c>
      <c r="R1081" s="19921" t="n">
        <v>-0.008054529242025859</v>
      </c>
      <c r="S1081" s="21009" t="n">
        <v>0.025673078845119157</v>
      </c>
      <c r="T1081" s="22097" t="n">
        <v>0.04984556372725857</v>
      </c>
      <c r="U1081" s="23185" t="n">
        <v>0.5150524324610971</v>
      </c>
      <c r="V1081" s="24273" t="n">
        <v>0.05840314121643453</v>
      </c>
      <c r="W1081" s="25359" t="n">
        <v>0.050847240992180257</v>
      </c>
      <c r="X1081" t="n" s="26445">
        <v>1.1486000041854048</v>
      </c>
      <c r="Y1081" t="n" s="27594">
        <v>0.35499164139523465</v>
      </c>
      <c r="Z1081" t="n" s="28745">
        <v>0.32981079853647033</v>
      </c>
      <c r="AA1081" t="n" s="29956">
        <v>0.0</v>
      </c>
      <c r="AB1081" t="n" s="31169">
        <v>0.0</v>
      </c>
      <c r="AC1081" t="n" s="32382">
        <v>0.0786463497623822</v>
      </c>
      <c r="AD1081" t="n" s="32857">
        <v>0.329652156111261</v>
      </c>
      <c r="AE1081" t="n" s="33332">
        <v>-0.025194046063767996</v>
      </c>
      <c r="AF1081" t="n" s="33807">
        <v>0.052523076370339004</v>
      </c>
      <c r="AG1081" t="n" s="34282">
        <v>0.068434528981457</v>
      </c>
      <c r="AH1081" t="n" s="34757">
        <v>0.0</v>
      </c>
      <c r="AI1081" t="n" s="35232">
        <v>0.057578140063072</v>
      </c>
      <c r="AJ1081" t="n" s="35707">
        <v>0.197810421829508</v>
      </c>
      <c r="AK1081" t="n" s="36182">
        <v>-0.042815954272365994</v>
      </c>
      <c r="AL1081" t="n" s="36657">
        <v>0.0</v>
      </c>
      <c r="AM1081" t="n" s="37132">
        <v>0.029604155067031998</v>
      </c>
      <c r="AN1081" t="n" s="37607">
        <v>-0.271781896128793</v>
      </c>
      <c r="AO1081" t="n" s="38082">
        <v>1.0793030445352372</v>
      </c>
      <c r="AP1081" t="n" s="38557">
        <v>-0.683492462577495</v>
      </c>
      <c r="AQ1081" t="n" s="39032">
        <v>0.3958105819577422</v>
      </c>
      <c r="AR1081" t="n" s="39507">
        <v>1.7627955071127321</v>
      </c>
      <c r="AS1081" t="n" s="40100">
        <v>0.0028162474883620106</v>
      </c>
      <c r="AT1081" t="n" s="40693">
        <v>9.714334528190924E-5</v>
      </c>
      <c r="AU1081" t="n" s="41286">
        <v>0.001879978343087734</v>
      </c>
      <c r="AV1081" t="n" s="41879">
        <v>4.2592405740440994E-4</v>
      </c>
      <c r="AW1081" t="n" s="42472">
        <v>5.0301526208197606E-5</v>
      </c>
      <c r="AX1081" t="n" s="43065">
        <v>-3.7020130637059655E-4</v>
      </c>
      <c r="AY1081" t="n" s="43658">
        <v>5.215563610621947E-4</v>
      </c>
      <c r="AZ1081" t="n" s="44251">
        <v>0.002992546754214206</v>
      </c>
      <c r="BA1081" t="n" s="44844">
        <v>-0.0014375849795364363</v>
      </c>
      <c r="BB1081" t="n" s="45437">
        <v>1.1473322660272304E-4</v>
      </c>
      <c r="BC1081" t="n" s="46030">
        <v>-2.9579630011520393E-6</v>
      </c>
      <c r="BD1081" t="n" s="46623">
        <v>0.0010779124392779557</v>
      </c>
      <c r="BE1081" t="n" s="47216">
        <v>-0.0011268859193832748</v>
      </c>
      <c r="BF1081" t="n" s="47809">
        <v>0.0017333273199218496</v>
      </c>
      <c r="BG1081" t="n" s="48402">
        <v>0.001623740149159485</v>
      </c>
      <c r="BH1081" t="n" s="48995">
        <v>3.018881015986854E-4</v>
      </c>
      <c r="BI1081" t="n" s="49588">
        <v>0.0034777047627404987</v>
      </c>
      <c r="BJ1081" t="s" s="50063">
        <v>2557</v>
      </c>
      <c r="BK1081" t="s" s="50538">
        <v>2565</v>
      </c>
      <c r="BL1081" t="n" s="51013">
        <v>0.08602195233106613</v>
      </c>
      <c r="BM1081" t="s" s="51488">
        <v>2590</v>
      </c>
      <c r="BN1081" t="s" s="51963">
        <v>2565</v>
      </c>
      <c r="BO1081" t="n" s="52438">
        <v>-0.03291205316781998</v>
      </c>
    </row>
    <row r="1082" spans="1:23" x14ac:dyDescent="0.25">
      <c r="A1082" s="116" t="str">
        <f>IF(ISBLANK(TBL_DATA[[#This Row],[Row.names]]), "",   DATE(YEAR(TBL_DATA[[#This Row],[Row.names]]), MONTH(TBL_DATA[[#This Row],[Row.names]]), DAY(TBL_DATA[[#This Row],[Row.names]])))</f>
        <v/>
      </c>
      <c r="B1082" s="1266" t="s">
        <v>1209</v>
      </c>
      <c r="C1082" s="2479" t="s">
        <v>2422</v>
      </c>
      <c r="D1082" s="3692" t="n">
        <v>-0.00676222020047919</v>
      </c>
      <c r="E1082" s="4905" t="n">
        <v>0.23608046887188783</v>
      </c>
      <c r="F1082" s="6056" t="n">
        <v>0.10090558021636942</v>
      </c>
      <c r="G1082" s="7207" t="n">
        <v>0.09893510396993864</v>
      </c>
      <c r="H1082" s="8358" t="n">
        <v>0.12582973463673178</v>
      </c>
      <c r="I1082" s="9509" t="n">
        <v>0.003550907952754823</v>
      </c>
      <c r="J1082" s="10660" t="n">
        <v>0.13362835422296193</v>
      </c>
      <c r="K1082" s="11809" t="n">
        <v>0.20943918247062823</v>
      </c>
      <c r="L1082" s="12958" t="n">
        <v>0.09640611199578421</v>
      </c>
      <c r="M1082" s="14107" t="n">
        <v>0.0036101732332033754</v>
      </c>
      <c r="N1082" s="15256" t="n">
        <v>0.0602894983118441</v>
      </c>
      <c r="O1082" s="16407" t="n">
        <v>0.043021703740930936</v>
      </c>
      <c r="P1082" s="17620" t="n">
        <v>-0.021370516668354322</v>
      </c>
      <c r="Q1082" s="18771" t="n">
        <v>-0.00965323470684841</v>
      </c>
      <c r="R1082" s="19922" t="n">
        <v>-0.008376515447793182</v>
      </c>
      <c r="S1082" s="21010" t="n">
        <v>0.015489414268822888</v>
      </c>
      <c r="T1082" s="22098" t="n">
        <v>0.050706118441129364</v>
      </c>
      <c r="U1082" s="23186" t="n">
        <v>0.30547426513836495</v>
      </c>
      <c r="V1082" s="24274" t="n">
        <v>0.04436474161791093</v>
      </c>
      <c r="W1082" s="25360" t="n">
        <v>0.05188996111707948</v>
      </c>
      <c r="X1082" t="n" s="26446">
        <v>0.8549773532843978</v>
      </c>
      <c r="Y1082" t="n" s="27595">
        <v>0.35472487174813633</v>
      </c>
      <c r="Z1082" t="n" s="28746">
        <v>0.3104933364756549</v>
      </c>
      <c r="AA1082" t="n" s="29957">
        <v>0.0</v>
      </c>
      <c r="AB1082" t="n" s="31170">
        <v>0.0</v>
      </c>
      <c r="AC1082" t="n" s="32383">
        <v>0.07873247158260642</v>
      </c>
      <c r="AD1082" t="n" s="32858">
        <v>0.32152394213057</v>
      </c>
      <c r="AE1082" t="n" s="33333">
        <v>-0.025236979748926</v>
      </c>
      <c r="AF1082" t="n" s="33808">
        <v>0.057703162414099</v>
      </c>
      <c r="AG1082" t="n" s="34283">
        <v>0.06865262181280202</v>
      </c>
      <c r="AH1082" t="n" s="34758">
        <v>0.0</v>
      </c>
      <c r="AI1082" t="n" s="35233">
        <v>0.058361659268375</v>
      </c>
      <c r="AJ1082" t="n" s="35708">
        <v>0.19552068108303597</v>
      </c>
      <c r="AK1082" t="n" s="36183">
        <v>-0.04304764485770401</v>
      </c>
      <c r="AL1082" t="n" s="36658">
        <v>0.0</v>
      </c>
      <c r="AM1082" t="n" s="37133">
        <v>0.037585799530629994</v>
      </c>
      <c r="AN1082" t="n" s="37608">
        <v>-0.23982154166223704</v>
      </c>
      <c r="AO1082" t="n" s="38083">
        <v>1.05469303641161</v>
      </c>
      <c r="AP1082" t="n" s="38558">
        <v>-0.623451336440965</v>
      </c>
      <c r="AQ1082" t="n" s="39033">
        <v>0.4312416999706451</v>
      </c>
      <c r="AR1082" t="n" s="39508">
        <v>1.6781443728525751</v>
      </c>
      <c r="AS1082" t="n" s="40101">
        <v>0.0027250488891324425</v>
      </c>
      <c r="AT1082" t="n" s="40694">
        <v>1.0089052378360352E-4</v>
      </c>
      <c r="AU1082" t="n" s="41287">
        <v>0.0018104338290605025</v>
      </c>
      <c r="AV1082" t="n" s="41880">
        <v>4.1053513471516053E-4</v>
      </c>
      <c r="AW1082" t="n" s="42473">
        <v>4.85772040721095E-5</v>
      </c>
      <c r="AX1082" t="n" s="43066">
        <v>-3.436119161252045E-4</v>
      </c>
      <c r="AY1082" t="n" s="43659">
        <v>5.227822287281025E-4</v>
      </c>
      <c r="AZ1082" t="n" s="44252">
        <v>0.002879078480782777</v>
      </c>
      <c r="BA1082" t="n" s="44845">
        <v>-0.0013452443685874275</v>
      </c>
      <c r="BB1082" t="n" s="45438">
        <v>7.744061429609907E-5</v>
      </c>
      <c r="BC1082" t="n" s="46031">
        <v>-3.1520399512188863E-6</v>
      </c>
      <c r="BD1082" t="n" s="46624">
        <v>0.0010881888398870869</v>
      </c>
      <c r="BE1082" t="n" s="47217">
        <v>-0.001040477826917683</v>
      </c>
      <c r="BF1082" t="n" s="47810">
        <v>0.0016789074311433462</v>
      </c>
      <c r="BG1082" t="n" s="48403">
        <v>0.0016109523082633798</v>
      </c>
      <c r="BH1082" t="n" s="48996">
        <v>2.9950979674133767E-4</v>
      </c>
      <c r="BI1082" t="n" s="49589">
        <v>0.003245698030789479</v>
      </c>
      <c r="BJ1082" t="s" s="50064">
        <v>2557</v>
      </c>
      <c r="BK1082" t="s" s="50539">
        <v>2565</v>
      </c>
      <c r="BL1082" t="n" s="51014">
        <v>0.08968649804592133</v>
      </c>
      <c r="BM1082" t="s" s="51489">
        <v>2590</v>
      </c>
      <c r="BN1082" t="s" s="51964">
        <v>2565</v>
      </c>
      <c r="BO1082" t="n" s="52439">
        <v>-0.03301471471786499</v>
      </c>
    </row>
    <row r="1083" spans="1:23" x14ac:dyDescent="0.25">
      <c r="A1083" s="116" t="str">
        <f>IF(ISBLANK(TBL_DATA[[#This Row],[Row.names]]), "",   DATE(YEAR(TBL_DATA[[#This Row],[Row.names]]), MONTH(TBL_DATA[[#This Row],[Row.names]]), DAY(TBL_DATA[[#This Row],[Row.names]])))</f>
        <v/>
      </c>
      <c r="B1083" s="1267" t="s">
        <v>1210</v>
      </c>
      <c r="C1083" s="2480" t="s">
        <v>2423</v>
      </c>
      <c r="D1083" s="3693" t="n">
        <v>0.001835828581483532</v>
      </c>
      <c r="E1083" s="4906" t="n">
        <v>0.2383497007256563</v>
      </c>
      <c r="F1083" s="6057" t="n">
        <v>0.1073005380206078</v>
      </c>
      <c r="G1083" s="7208" t="n">
        <v>0.09823984102254932</v>
      </c>
      <c r="H1083" s="8359" t="n">
        <v>0.1239562207564705</v>
      </c>
      <c r="I1083" s="9510" t="n">
        <v>0.0035587419055831955</v>
      </c>
      <c r="J1083" s="10661" t="n">
        <v>0.13865868289871086</v>
      </c>
      <c r="K1083" s="11810" t="n">
        <v>0.21006876756246834</v>
      </c>
      <c r="L1083" s="12959" t="n">
        <v>0.09681668794926088</v>
      </c>
      <c r="M1083" s="14108" t="n">
        <v>0.0036134457561907843</v>
      </c>
      <c r="N1083" s="15257" t="n">
        <v>0.06035786338115337</v>
      </c>
      <c r="O1083" s="16408" t="n">
        <v>0.043021703740930936</v>
      </c>
      <c r="P1083" s="17621" t="n">
        <v>-0.019573920692171676</v>
      </c>
      <c r="Q1083" s="18772" t="n">
        <v>-0.009644880510476952</v>
      </c>
      <c r="R1083" s="19923" t="n">
        <v>-0.008366713520007835</v>
      </c>
      <c r="S1083" s="21011" t="n">
        <v>0.02328302766822765</v>
      </c>
      <c r="T1083" s="22099" t="n">
        <v>0.050784482972255435</v>
      </c>
      <c r="U1083" s="23187" t="n">
        <v>0.45846735667167526</v>
      </c>
      <c r="V1083" s="24275" t="n">
        <v>0.05141829723736113</v>
      </c>
      <c r="W1083" s="25361" t="n">
        <v>0.05187366422937812</v>
      </c>
      <c r="X1083" t="n" s="26447">
        <v>0.9912216150761315</v>
      </c>
      <c r="Y1083" t="n" s="27596">
        <v>0.3520741693968339</v>
      </c>
      <c r="Z1083" t="n" s="28747">
        <v>0.3111538011165233</v>
      </c>
      <c r="AA1083" t="n" s="29958">
        <v>0.0</v>
      </c>
      <c r="AB1083" t="n" s="31171">
        <v>0.0</v>
      </c>
      <c r="AC1083" t="n" s="32384">
        <v>0.08177114079417852</v>
      </c>
      <c r="AD1083" t="n" s="32859">
        <v>0.32132356042532506</v>
      </c>
      <c r="AE1083" t="n" s="33334">
        <v>-0.023512742040342996</v>
      </c>
      <c r="AF1083" t="n" s="33809">
        <v>0.056095373333382006</v>
      </c>
      <c r="AG1083" t="n" s="34284">
        <v>0.066769466386956</v>
      </c>
      <c r="AH1083" t="n" s="34759">
        <v>0.0</v>
      </c>
      <c r="AI1083" t="n" s="35234">
        <v>0.059537028574641</v>
      </c>
      <c r="AJ1083" t="n" s="35709">
        <v>0.19305055984511701</v>
      </c>
      <c r="AK1083" t="n" s="36184">
        <v>-0.044121482770512</v>
      </c>
      <c r="AL1083" t="n" s="36659">
        <v>0.0</v>
      </c>
      <c r="AM1083" t="n" s="37134">
        <v>0.03626476762412901</v>
      </c>
      <c r="AN1083" t="n" s="37609">
        <v>-0.257714562953783</v>
      </c>
      <c r="AO1083" t="n" s="38084">
        <v>1.073810055596288</v>
      </c>
      <c r="AP1083" t="n" s="38559">
        <v>-0.6661180871713759</v>
      </c>
      <c r="AQ1083" t="n" s="39034">
        <v>0.40769196842491207</v>
      </c>
      <c r="AR1083" t="n" s="39509">
        <v>1.7399281427676638</v>
      </c>
      <c r="AS1083" t="n" s="40102">
        <v>0.0027230407032627652</v>
      </c>
      <c r="AT1083" t="n" s="40695">
        <v>8.953830670797645E-5</v>
      </c>
      <c r="AU1083" t="n" s="41288">
        <v>0.0018842332648015088</v>
      </c>
      <c r="AV1083" t="n" s="41881">
        <v>4.181514274060055E-4</v>
      </c>
      <c r="AW1083" t="n" s="42474">
        <v>4.6736592022670695E-5</v>
      </c>
      <c r="AX1083" t="n" s="43067">
        <v>-3.271212451404689E-4</v>
      </c>
      <c r="AY1083" t="n" s="43660">
        <v>5.418524910363558E-4</v>
      </c>
      <c r="AZ1083" t="n" s="44253">
        <v>0.002655543250790459</v>
      </c>
      <c r="BA1083" t="n" s="44846">
        <v>-0.0013054781336989773</v>
      </c>
      <c r="BB1083" t="n" s="45439">
        <v>5.0725296031430936E-5</v>
      </c>
      <c r="BC1083" t="n" s="46032">
        <v>-2.127159456256357E-6</v>
      </c>
      <c r="BD1083" t="n" s="46625">
        <v>0.001027035223227269</v>
      </c>
      <c r="BE1083" t="n" s="47218">
        <v>-9.856230553067274E-4</v>
      </c>
      <c r="BF1083" t="n" s="47811">
        <v>0.0016426227146021212</v>
      </c>
      <c r="BG1083" t="n" s="48404">
        <v>0.0016922374212432123</v>
      </c>
      <c r="BH1083" t="n" s="48997">
        <v>2.8239024754236083E-4</v>
      </c>
      <c r="BI1083" t="n" s="49590">
        <v>0.0031164322424552336</v>
      </c>
      <c r="BJ1083" t="s" s="50065">
        <v>2557</v>
      </c>
      <c r="BK1083" t="s" s="50540">
        <v>2565</v>
      </c>
      <c r="BL1083" t="n" s="51015">
        <v>0.08835500478744507</v>
      </c>
      <c r="BM1083" t="s" s="51490">
        <v>2590</v>
      </c>
      <c r="BN1083" t="s" s="51965">
        <v>2565</v>
      </c>
      <c r="BO1083" t="n" s="52440">
        <v>-0.032332245260477066</v>
      </c>
    </row>
    <row r="1084" spans="1:23" x14ac:dyDescent="0.25">
      <c r="A1084" s="116" t="str">
        <f>IF(ISBLANK(TBL_DATA[[#This Row],[Row.names]]), "",   DATE(YEAR(TBL_DATA[[#This Row],[Row.names]]), MONTH(TBL_DATA[[#This Row],[Row.names]]), DAY(TBL_DATA[[#This Row],[Row.names]])))</f>
        <v/>
      </c>
      <c r="B1084" s="1268" t="s">
        <v>1211</v>
      </c>
      <c r="C1084" s="2481" t="s">
        <v>2424</v>
      </c>
      <c r="D1084" s="3694" t="n">
        <v>9.154301099534958E-5</v>
      </c>
      <c r="E1084" s="4907" t="n">
        <v>0.2384630629859259</v>
      </c>
      <c r="F1084" s="6058" t="n">
        <v>0.09203114015419578</v>
      </c>
      <c r="G1084" s="7209" t="n">
        <v>0.09719215908924486</v>
      </c>
      <c r="H1084" s="8360" t="n">
        <v>0.12315220154326217</v>
      </c>
      <c r="I1084" s="9511" t="n">
        <v>0.003554074526294269</v>
      </c>
      <c r="J1084" s="10662" t="n">
        <v>0.12438249495778186</v>
      </c>
      <c r="K1084" s="11811" t="n">
        <v>0.20750080149604438</v>
      </c>
      <c r="L1084" s="12960" t="n">
        <v>0.09575224025532943</v>
      </c>
      <c r="M1084" s="14109" t="n">
        <v>0.003609176684864169</v>
      </c>
      <c r="N1084" s="15258" t="n">
        <v>0.06025106013202929</v>
      </c>
      <c r="O1084" s="16409" t="n">
        <v>0.043021703740930936</v>
      </c>
      <c r="P1084" s="17622" t="n">
        <v>-0.019484169536813423</v>
      </c>
      <c r="Q1084" s="18773" t="n">
        <v>-0.009660505643374978</v>
      </c>
      <c r="R1084" s="19924" t="n">
        <v>-0.008384600369604532</v>
      </c>
      <c r="S1084" s="21012" t="n">
        <v>0.02304284312932725</v>
      </c>
      <c r="T1084" s="22100" t="n">
        <v>0.05079401962538649</v>
      </c>
      <c r="U1084" s="23188" t="n">
        <v>0.45365267996649355</v>
      </c>
      <c r="V1084" s="24276" t="n">
        <v>0.05178476675848098</v>
      </c>
      <c r="W1084" s="25362" t="n">
        <v>0.051853247501747426</v>
      </c>
      <c r="X1084" t="n" s="26448">
        <v>0.9986793354984346</v>
      </c>
      <c r="Y1084" t="n" s="27597">
        <v>0.3509304796441344</v>
      </c>
      <c r="Z1084" t="n" s="28748">
        <v>0.3094385888271361</v>
      </c>
      <c r="AA1084" t="n" s="29959">
        <v>0.0</v>
      </c>
      <c r="AB1084" t="n" s="31172">
        <v>0.0</v>
      </c>
      <c r="AC1084" t="n" s="32385">
        <v>0.0787657939313997</v>
      </c>
      <c r="AD1084" t="n" s="32860">
        <v>0.32625101877090795</v>
      </c>
      <c r="AE1084" t="n" s="33335">
        <v>-0.022554192309984004</v>
      </c>
      <c r="AF1084" t="n" s="33810">
        <v>0.067129754879292</v>
      </c>
      <c r="AG1084" t="n" s="34285">
        <v>0.068170464720334</v>
      </c>
      <c r="AH1084" t="n" s="34760">
        <v>0.0</v>
      </c>
      <c r="AI1084" t="n" s="35235">
        <v>0.059150671098374005</v>
      </c>
      <c r="AJ1084" t="n" s="35710">
        <v>0.21948357091016604</v>
      </c>
      <c r="AK1084" t="n" s="36185">
        <v>-0.045913844757061</v>
      </c>
      <c r="AL1084" t="n" s="36660">
        <v>0.0</v>
      </c>
      <c r="AM1084" t="n" s="37135">
        <v>0.032898280173665</v>
      </c>
      <c r="AN1084" t="n" s="37610">
        <v>-0.303795526205587</v>
      </c>
      <c r="AO1084" t="n" s="38085">
        <v>1.114402005730719</v>
      </c>
      <c r="AP1084" t="n" s="38560">
        <v>-0.7135818084506119</v>
      </c>
      <c r="AQ1084" t="n" s="39035">
        <v>0.400820197280107</v>
      </c>
      <c r="AR1084" t="n" s="39510">
        <v>1.827983814181331</v>
      </c>
      <c r="AS1084" t="n" s="40103">
        <v>0.002625588136218232</v>
      </c>
      <c r="AT1084" t="n" s="40696">
        <v>9.483265629991505E-5</v>
      </c>
      <c r="AU1084" t="n" s="41289">
        <v>0.0018278318828780051</v>
      </c>
      <c r="AV1084" t="n" s="41882">
        <v>4.03874383717033E-4</v>
      </c>
      <c r="AW1084" t="n" s="42475">
        <v>4.53540804371667E-5</v>
      </c>
      <c r="AX1084" t="n" s="43068">
        <v>-3.210270711959824E-4</v>
      </c>
      <c r="AY1084" t="n" s="43661">
        <v>5.34255519061663E-4</v>
      </c>
      <c r="AZ1084" t="n" s="44254">
        <v>0.0025702173272895298</v>
      </c>
      <c r="BA1084" t="n" s="44847">
        <v>-0.0012567373440360418</v>
      </c>
      <c r="BB1084" t="n" s="45440">
        <v>4.977620085646755E-5</v>
      </c>
      <c r="BC1084" t="n" s="46033">
        <v>-1.8977688169213413E-6</v>
      </c>
      <c r="BD1084" t="n" s="46626">
        <v>0.0010035958521258015</v>
      </c>
      <c r="BE1084" t="n" s="47219">
        <v>-9.447651394793994E-4</v>
      </c>
      <c r="BF1084" t="n" s="47812">
        <v>0.0015849298929945172</v>
      </c>
      <c r="BG1084" t="n" s="48405">
        <v>0.001645541592120198</v>
      </c>
      <c r="BH1084" t="n" s="48998">
        <v>2.7305900366804403E-4</v>
      </c>
      <c r="BI1084" t="n" s="49591">
        <v>0.0030097068012799057</v>
      </c>
      <c r="BJ1084" t="s" s="50066">
        <v>2557</v>
      </c>
      <c r="BK1084" t="s" s="50541">
        <v>2565</v>
      </c>
      <c r="BL1084" t="n" s="51016">
        <v>0.0878477618098259</v>
      </c>
      <c r="BM1084" t="s" s="51491">
        <v>2590</v>
      </c>
      <c r="BN1084" t="s" s="51966">
        <v>2565</v>
      </c>
      <c r="BO1084" t="n" s="52441">
        <v>-0.03419317305088043</v>
      </c>
    </row>
    <row r="1085" spans="1:23" x14ac:dyDescent="0.25">
      <c r="A1085" s="116" t="str">
        <f>IF(ISBLANK(TBL_DATA[[#This Row],[Row.names]]), "",   DATE(YEAR(TBL_DATA[[#This Row],[Row.names]]), MONTH(TBL_DATA[[#This Row],[Row.names]]), DAY(TBL_DATA[[#This Row],[Row.names]])))</f>
        <v/>
      </c>
      <c r="B1085" s="1269" t="s">
        <v>1212</v>
      </c>
      <c r="C1085" s="2482" t="s">
        <v>2425</v>
      </c>
      <c r="D1085" s="3695" t="n">
        <v>-0.0018610771640790336</v>
      </c>
      <c r="E1085" s="4908" t="n">
        <v>0.2361581876608474</v>
      </c>
      <c r="F1085" s="6059" t="n">
        <v>0.06685254789056816</v>
      </c>
      <c r="G1085" s="7210" t="n">
        <v>0.0957176728676429</v>
      </c>
      <c r="H1085" s="8361" t="n">
        <v>0.12064287583342795</v>
      </c>
      <c r="I1085" s="9512" t="n">
        <v>0.0035407712891650594</v>
      </c>
      <c r="J1085" s="10663" t="n">
        <v>0.09760275447739297</v>
      </c>
      <c r="K1085" s="11812" t="n">
        <v>0.20772822970862953</v>
      </c>
      <c r="L1085" s="12961" t="n">
        <v>0.09696092618114564</v>
      </c>
      <c r="M1085" s="14110" t="n">
        <v>0.0035881327563841155</v>
      </c>
      <c r="N1085" s="15259" t="n">
        <v>0.05993982936175378</v>
      </c>
      <c r="O1085" s="16410" t="n">
        <v>0.04318242033067457</v>
      </c>
      <c r="P1085" s="17623" t="n">
        <v>-0.021308985157906468</v>
      </c>
      <c r="Q1085" s="18774" t="n">
        <v>-0.009702786059776983</v>
      </c>
      <c r="R1085" s="19925" t="n">
        <v>-0.008433471557692281</v>
      </c>
      <c r="S1085" s="21013" t="n">
        <v>0.018611838329378738</v>
      </c>
      <c r="T1085" s="22101" t="n">
        <v>0.050900048301785204</v>
      </c>
      <c r="U1085" s="23189" t="n">
        <v>0.36565463001193205</v>
      </c>
      <c r="V1085" s="24277" t="n">
        <v>0.04681989782112783</v>
      </c>
      <c r="W1085" s="25363" t="n">
        <v>0.051928145852084516</v>
      </c>
      <c r="X1085" t="n" s="26449">
        <v>0.9016285302096603</v>
      </c>
      <c r="Y1085" t="n" s="27598">
        <v>0.3473368333958089</v>
      </c>
      <c r="Z1085" t="n" s="28749">
        <v>0.3113854944937956</v>
      </c>
      <c r="AA1085" t="n" s="29960">
        <v>0.0</v>
      </c>
      <c r="AB1085" t="n" s="31173">
        <v>0.0</v>
      </c>
      <c r="AC1085" t="n" s="32386">
        <v>0.07555179473197352</v>
      </c>
      <c r="AD1085" t="n" s="32861">
        <v>0.32398349187816894</v>
      </c>
      <c r="AE1085" t="n" s="33336">
        <v>-0.019170409965807</v>
      </c>
      <c r="AF1085" t="n" s="33811">
        <v>0.08374791351144001</v>
      </c>
      <c r="AG1085" t="n" s="34286">
        <v>0.066088436121064</v>
      </c>
      <c r="AH1085" t="n" s="34761">
        <v>0.0</v>
      </c>
      <c r="AI1085" t="n" s="35236">
        <v>0.058325706812446</v>
      </c>
      <c r="AJ1085" t="n" s="35711">
        <v>0.22210276763606498</v>
      </c>
      <c r="AK1085" t="n" s="36186">
        <v>-0.046105768586812</v>
      </c>
      <c r="AL1085" t="n" s="36661">
        <v>0.0</v>
      </c>
      <c r="AM1085" t="n" s="37136">
        <v>0.032355762367035</v>
      </c>
      <c r="AN1085" t="n" s="37611">
        <v>-0.30317591370447</v>
      </c>
      <c r="AO1085" t="n" s="38086">
        <v>1.1247277924814112</v>
      </c>
      <c r="AP1085" t="n" s="38561">
        <v>-0.706575806412281</v>
      </c>
      <c r="AQ1085" t="n" s="39036">
        <v>0.4181519860691302</v>
      </c>
      <c r="AR1085" t="n" s="39511">
        <v>1.831303598893692</v>
      </c>
      <c r="AS1085" t="n" s="40104">
        <v>0.0024723885237729884</v>
      </c>
      <c r="AT1085" t="n" s="40697">
        <v>5.8177933925963E-6</v>
      </c>
      <c r="AU1085" t="n" s="41290">
        <v>0.002208602117752988</v>
      </c>
      <c r="AV1085" t="n" s="41883">
        <v>3.861606518477483E-4</v>
      </c>
      <c r="AW1085" t="n" s="42476">
        <v>4.284865715608379E-5</v>
      </c>
      <c r="AX1085" t="n" s="43069">
        <v>-3.249215599300114E-4</v>
      </c>
      <c r="AY1085" t="n" s="43662">
        <v>4.651125810833954E-4</v>
      </c>
      <c r="AZ1085" t="n" s="44255">
        <v>0.002671289303125813</v>
      </c>
      <c r="BA1085" t="n" s="44848">
        <v>-0.0013937293881668405</v>
      </c>
      <c r="BB1085" t="n" s="45441">
        <v>9.089778714566311E-5</v>
      </c>
      <c r="BC1085" t="n" s="46034">
        <v>-3.7395453574551205E-7</v>
      </c>
      <c r="BD1085" t="n" s="46627">
        <v>9.155540122760216E-4</v>
      </c>
      <c r="BE1085" t="n" s="47220">
        <v>-0.001167583165450057</v>
      </c>
      <c r="BF1085" t="n" s="47813">
        <v>0.0015491443826999482</v>
      </c>
      <c r="BG1085" t="n" s="48406">
        <v>0.0014475145470218003</v>
      </c>
      <c r="BH1085" t="n" s="48999">
        <v>2.2176306584077636E-4</v>
      </c>
      <c r="BI1085" t="n" s="49592">
        <v>0.003657699670256189</v>
      </c>
      <c r="BJ1085" t="s" s="50067">
        <v>2557</v>
      </c>
      <c r="BK1085" t="s" s="50542">
        <v>2565</v>
      </c>
      <c r="BL1085" t="n" s="51017">
        <v>0.09005584567785263</v>
      </c>
      <c r="BM1085" t="s" s="51492">
        <v>2590</v>
      </c>
      <c r="BN1085" t="s" s="51967">
        <v>2565</v>
      </c>
      <c r="BO1085" t="n" s="52442">
        <v>-0.03411073237657547</v>
      </c>
    </row>
    <row r="1086" spans="1:23" x14ac:dyDescent="0.25">
      <c r="A1086" s="116" t="str">
        <f>IF(ISBLANK(TBL_DATA[[#This Row],[Row.names]]), "",   DATE(YEAR(TBL_DATA[[#This Row],[Row.names]]), MONTH(TBL_DATA[[#This Row],[Row.names]]), DAY(TBL_DATA[[#This Row],[Row.names]])))</f>
        <v/>
      </c>
      <c r="B1086" s="1270" t="s">
        <v>1213</v>
      </c>
      <c r="C1086" s="2483" t="s">
        <v>2426</v>
      </c>
      <c r="D1086" s="3696" t="n">
        <v>9.166889895213377E-4</v>
      </c>
      <c r="E1086" s="4909" t="n">
        <v>0.2372913602607829</v>
      </c>
      <c r="F1086" s="6060" t="n">
        <v>0.06050501977468681</v>
      </c>
      <c r="G1086" s="7211" t="n">
        <v>0.09705904226008187</v>
      </c>
      <c r="H1086" s="8362" t="n">
        <v>0.12388240855769678</v>
      </c>
      <c r="I1086" s="9513" t="n">
        <v>0.0035292912851217755</v>
      </c>
      <c r="J1086" s="10664" t="n">
        <v>0.09296715953303192</v>
      </c>
      <c r="K1086" s="11813" t="n">
        <v>0.20937605940525128</v>
      </c>
      <c r="L1086" s="12962" t="n">
        <v>0.09872312248253128</v>
      </c>
      <c r="M1086" s="14111" t="n">
        <v>0.0035796075720396225</v>
      </c>
      <c r="N1086" s="15260" t="n">
        <v>0.05985584604908206</v>
      </c>
      <c r="O1086" s="16411" t="n">
        <v>0.04318242033067457</v>
      </c>
      <c r="P1086" s="17624" t="n">
        <v>-0.0204118298804572</v>
      </c>
      <c r="Q1086" s="18775" t="n">
        <v>-0.009705554507558781</v>
      </c>
      <c r="R1086" s="19926" t="n">
        <v>-0.00843801847628126</v>
      </c>
      <c r="S1086" s="21014" t="n">
        <v>0.019692021727636844</v>
      </c>
      <c r="T1086" s="22102" t="n">
        <v>0.05092079569984113</v>
      </c>
      <c r="U1086" s="23190" t="n">
        <v>0.38671865702401587</v>
      </c>
      <c r="V1086" s="24278" t="n">
        <v>0.04693606990913457</v>
      </c>
      <c r="W1086" s="25364" t="n">
        <v>0.05193354805491122</v>
      </c>
      <c r="X1086" t="n" s="26450">
        <v>0.903771678751996</v>
      </c>
      <c r="Y1086" t="n" s="27599">
        <v>0.35196932900140143</v>
      </c>
      <c r="Z1086" t="n" s="28750">
        <v>0.3142023591294808</v>
      </c>
      <c r="AA1086" t="n" s="29961">
        <v>0.0</v>
      </c>
      <c r="AB1086" t="n" s="31174">
        <v>0.0</v>
      </c>
      <c r="AC1086" t="n" s="32387">
        <v>0.07306828963222217</v>
      </c>
      <c r="AD1086" t="n" s="32862">
        <v>0.32119967420428597</v>
      </c>
      <c r="AE1086" t="n" s="33337">
        <v>-0.019844417649974997</v>
      </c>
      <c r="AF1086" t="n" s="33812">
        <v>0.096178649639267</v>
      </c>
      <c r="AG1086" t="n" s="34287">
        <v>0.066310928578087</v>
      </c>
      <c r="AH1086" t="n" s="34762">
        <v>0.0</v>
      </c>
      <c r="AI1086" t="n" s="35237">
        <v>0.059148037945587005</v>
      </c>
      <c r="AJ1086" t="n" s="35712">
        <v>0.22395831488899604</v>
      </c>
      <c r="AK1086" t="n" s="36187">
        <v>-0.04600679691588799</v>
      </c>
      <c r="AL1086" t="n" s="36662">
        <v>0.0</v>
      </c>
      <c r="AM1086" t="n" s="37137">
        <v>0.032448237088902</v>
      </c>
      <c r="AN1086" t="n" s="37612">
        <v>-0.285879108117484</v>
      </c>
      <c r="AO1086" t="n" s="38087">
        <v>1.127383513846086</v>
      </c>
      <c r="AP1086" t="n" s="38562">
        <v>-0.679869994184308</v>
      </c>
      <c r="AQ1086" t="n" s="39037">
        <v>0.4475135196617779</v>
      </c>
      <c r="AR1086" t="n" s="39512">
        <v>1.807253508030394</v>
      </c>
      <c r="AS1086" t="n" s="40105">
        <v>0.002411350461614724</v>
      </c>
      <c r="AT1086" t="n" s="40698">
        <v>7.125092306046224E-6</v>
      </c>
      <c r="AU1086" t="n" s="41291">
        <v>0.002209761777413096</v>
      </c>
      <c r="AV1086" t="n" s="41884">
        <v>3.6853181512966473E-4</v>
      </c>
      <c r="AW1086" t="n" s="42477">
        <v>4.158959804770431E-5</v>
      </c>
      <c r="AX1086" t="n" s="43070">
        <v>-3.194404529144674E-4</v>
      </c>
      <c r="AY1086" t="n" s="43663">
        <v>4.430822557862816E-4</v>
      </c>
      <c r="AZ1086" t="n" s="44256">
        <v>0.0025484963837073315</v>
      </c>
      <c r="BA1086" t="n" s="44849">
        <v>-0.0013652138798189602</v>
      </c>
      <c r="BB1086" t="n" s="45442">
        <v>8.168105775420766E-5</v>
      </c>
      <c r="BC1086" t="n" s="46035">
        <v>-1.7128778752505067E-7</v>
      </c>
      <c r="BD1086" t="n" s="46628">
        <v>8.747465219325524E-4</v>
      </c>
      <c r="BE1086" t="n" s="47221">
        <v>-0.0011426150862507542</v>
      </c>
      <c r="BF1086" t="n" s="47814">
        <v>0.0015235900460518106</v>
      </c>
      <c r="BG1086" t="n" s="48407">
        <v>0.0013733187969773707</v>
      </c>
      <c r="BH1086" t="n" s="49000">
        <v>2.088266894796633E-4</v>
      </c>
      <c r="BI1086" t="n" s="49593">
        <v>0.0035889258530474597</v>
      </c>
      <c r="BJ1086" t="s" s="50068">
        <v>2557</v>
      </c>
      <c r="BK1086" t="s" s="50543">
        <v>2565</v>
      </c>
      <c r="BL1086" t="n" s="51018">
        <v>0.09113091230392456</v>
      </c>
      <c r="BM1086" t="s" s="51493">
        <v>2590</v>
      </c>
      <c r="BN1086" t="s" s="51968">
        <v>2565</v>
      </c>
      <c r="BO1086" t="n" s="52443">
        <v>-0.03475598245859146</v>
      </c>
    </row>
    <row r="1087" spans="1:23" x14ac:dyDescent="0.25">
      <c r="A1087" s="116" t="str">
        <f>IF(ISBLANK(TBL_DATA[[#This Row],[Row.names]]), "",   DATE(YEAR(TBL_DATA[[#This Row],[Row.names]]), MONTH(TBL_DATA[[#This Row],[Row.names]]), DAY(TBL_DATA[[#This Row],[Row.names]])))</f>
        <v/>
      </c>
      <c r="B1087" s="1271" t="s">
        <v>1214</v>
      </c>
      <c r="C1087" s="2484" t="s">
        <v>2427</v>
      </c>
      <c r="D1087" s="3697" t="n">
        <v>-0.003654385738191389</v>
      </c>
      <c r="E1087" s="4910" t="n">
        <v>0.23276982035985827</v>
      </c>
      <c r="F1087" s="6061" t="n">
        <v>0.0665659016852127</v>
      </c>
      <c r="G1087" s="7212" t="n">
        <v>0.09604663983948275</v>
      </c>
      <c r="H1087" s="8363" t="n">
        <v>0.12332321816541361</v>
      </c>
      <c r="I1087" s="9514" t="n">
        <v>0.003500225766351245</v>
      </c>
      <c r="J1087" s="10665" t="n">
        <v>0.0973427082130156</v>
      </c>
      <c r="K1087" s="11814" t="n">
        <v>0.2038098048795042</v>
      </c>
      <c r="L1087" s="12963" t="n">
        <v>0.09491732516418756</v>
      </c>
      <c r="M1087" s="14112" t="n">
        <v>0.0035564804927869765</v>
      </c>
      <c r="N1087" s="15261" t="n">
        <v>0.05934396713889899</v>
      </c>
      <c r="O1087" s="16412" t="n">
        <v>0.0425227689675197</v>
      </c>
      <c r="P1087" s="17625" t="n">
        <v>-0.023991622918643207</v>
      </c>
      <c r="Q1087" s="18776" t="n">
        <v>-0.009595083416101291</v>
      </c>
      <c r="R1087" s="19927" t="n">
        <v>-0.008338387177511288</v>
      </c>
      <c r="S1087" s="21015" t="n">
        <v>0.008974534948707147</v>
      </c>
      <c r="T1087" s="22103" t="n">
        <v>0.05111714461433194</v>
      </c>
      <c r="U1087" s="23191" t="n">
        <v>0.17556800201611644</v>
      </c>
      <c r="V1087" s="24279" t="n">
        <v>0.03551748433100377</v>
      </c>
      <c r="W1087" s="25365" t="n">
        <v>0.052142446814971044</v>
      </c>
      <c r="X1087" t="n" s="26451">
        <v>0.6811625940193902</v>
      </c>
      <c r="Y1087" t="n" s="27600">
        <v>0.35117405679436736</v>
      </c>
      <c r="Z1087" t="n" s="28751">
        <v>0.3080865546631134</v>
      </c>
      <c r="AA1087" t="n" s="29962">
        <v>0.0</v>
      </c>
      <c r="AB1087" t="n" s="31175">
        <v>0.0</v>
      </c>
      <c r="AC1087" t="n" s="32388">
        <v>0.07015385335174845</v>
      </c>
      <c r="AD1087" t="n" s="32863">
        <v>0.320754594400781</v>
      </c>
      <c r="AE1087" t="n" s="33338">
        <v>-0.017573379508737004</v>
      </c>
      <c r="AF1087" t="n" s="33813">
        <v>0.09114126589224701</v>
      </c>
      <c r="AG1087" t="n" s="34288">
        <v>0.065133549450799</v>
      </c>
      <c r="AH1087" t="n" s="34763">
        <v>0.0</v>
      </c>
      <c r="AI1087" t="n" s="35238">
        <v>0.058856175088686</v>
      </c>
      <c r="AJ1087" t="n" s="35713">
        <v>0.225744719097583</v>
      </c>
      <c r="AK1087" t="n" s="36188">
        <v>-0.046055629233657996</v>
      </c>
      <c r="AL1087" t="n" s="36663">
        <v>0.0</v>
      </c>
      <c r="AM1087" t="n" s="37138">
        <v>0.033112662124285</v>
      </c>
      <c r="AN1087" t="n" s="37613">
        <v>-0.310417931589292</v>
      </c>
      <c r="AO1087" t="n" s="38088">
        <v>1.13519419003648</v>
      </c>
      <c r="AP1087" t="n" s="38563">
        <v>-0.7144981643137861</v>
      </c>
      <c r="AQ1087" t="n" s="39038">
        <v>0.4206960257226938</v>
      </c>
      <c r="AR1087" t="n" s="39513">
        <v>1.8496923543502661</v>
      </c>
      <c r="AS1087" t="n" s="40106">
        <v>0.0022771109016325643</v>
      </c>
      <c r="AT1087" t="n" s="40699">
        <v>4.1631407785380375E-5</v>
      </c>
      <c r="AU1087" t="n" s="41292">
        <v>0.002247164936733772</v>
      </c>
      <c r="AV1087" t="n" s="41885">
        <v>3.5008626543119715E-4</v>
      </c>
      <c r="AW1087" t="n" s="42478">
        <v>3.8323915663632074E-5</v>
      </c>
      <c r="AX1087" t="n" s="43071">
        <v>-3.3249982128237326E-4</v>
      </c>
      <c r="AY1087" t="n" s="43664">
        <v>3.911563941602597E-4</v>
      </c>
      <c r="AZ1087" t="n" s="44257">
        <v>0.0028104330862783857</v>
      </c>
      <c r="BA1087" t="n" s="44850">
        <v>-0.0014440781058723832</v>
      </c>
      <c r="BB1087" t="n" s="45443">
        <v>8.749728480182867E-5</v>
      </c>
      <c r="BC1087" t="n" s="46036">
        <v>-1.52249302616414E-6</v>
      </c>
      <c r="BD1087" t="n" s="46629">
        <v>9.362554239695296E-4</v>
      </c>
      <c r="BE1087" t="n" s="47222">
        <v>-0.001141339161468267</v>
      </c>
      <c r="BF1087" t="n" s="47815">
        <v>0.0014853482070923956</v>
      </c>
      <c r="BG1087" t="n" s="48408">
        <v>0.0012238418408684175</v>
      </c>
      <c r="BH1087" t="n" s="49001">
        <v>1.1670111688810303E-4</v>
      </c>
      <c r="BI1087" t="n" s="49594">
        <v>0.0038444963449559212</v>
      </c>
      <c r="BJ1087" t="s" s="50069">
        <v>2557</v>
      </c>
      <c r="BK1087" t="s" s="50544">
        <v>2565</v>
      </c>
      <c r="BL1087" t="n" s="51019">
        <v>0.09043924510478973</v>
      </c>
      <c r="BM1087" t="s" s="51494">
        <v>2590</v>
      </c>
      <c r="BN1087" t="s" s="51969">
        <v>2565</v>
      </c>
      <c r="BO1087" t="n" s="52444">
        <v>-0.032843489199876785</v>
      </c>
    </row>
    <row r="1088" spans="1:23" x14ac:dyDescent="0.25">
      <c r="A1088" s="116" t="str">
        <f>IF(ISBLANK(TBL_DATA[[#This Row],[Row.names]]), "",   DATE(YEAR(TBL_DATA[[#This Row],[Row.names]]), MONTH(TBL_DATA[[#This Row],[Row.names]]), DAY(TBL_DATA[[#This Row],[Row.names]])))</f>
        <v/>
      </c>
      <c r="B1088" s="1272" t="s">
        <v>1215</v>
      </c>
      <c r="C1088" s="2485" t="s">
        <v>2428</v>
      </c>
      <c r="D1088" s="3698" t="n">
        <v>0.003535997215709084</v>
      </c>
      <c r="E1088" s="4911" t="n">
        <v>0.2371288910122611</v>
      </c>
      <c r="F1088" s="6062" t="n">
        <v>0.07750321538595228</v>
      </c>
      <c r="G1088" s="7213" t="n">
        <v>0.09509562659322511</v>
      </c>
      <c r="H1088" s="8364" t="n">
        <v>0.11832892649681419</v>
      </c>
      <c r="I1088" s="9515" t="n">
        <v>0.003523687402281495</v>
      </c>
      <c r="J1088" s="10666" t="n">
        <v>0.10735789195065637</v>
      </c>
      <c r="K1088" s="11815" t="n">
        <v>0.20572303050495921</v>
      </c>
      <c r="L1088" s="12964" t="n">
        <v>0.09379074068767254</v>
      </c>
      <c r="M1088" s="14113" t="n">
        <v>0.0035723855601907046</v>
      </c>
      <c r="N1088" s="15262" t="n">
        <v>0.059572297267226994</v>
      </c>
      <c r="O1088" s="16413" t="n">
        <v>0.0425227689675197</v>
      </c>
      <c r="P1088" s="17626" t="n">
        <v>-0.02054046001477461</v>
      </c>
      <c r="Q1088" s="18777" t="n">
        <v>-0.009612663702537825</v>
      </c>
      <c r="R1088" s="19928" t="n">
        <v>-0.00835113223591605</v>
      </c>
      <c r="S1088" s="21016" t="n">
        <v>0.012260062388605109</v>
      </c>
      <c r="T1088" s="22104" t="n">
        <v>0.05129028220019212</v>
      </c>
      <c r="U1088" s="23192" t="n">
        <v>0.23903285111110553</v>
      </c>
      <c r="V1088" s="24280" t="n">
        <v>0.039534541259246714</v>
      </c>
      <c r="W1088" s="25366" t="n">
        <v>0.05227510526801973</v>
      </c>
      <c r="X1088" t="n" s="26452">
        <v>0.7562785585327689</v>
      </c>
      <c r="Y1088" t="n" s="27601">
        <v>0.34398971859172506</v>
      </c>
      <c r="Z1088" t="n" s="28752">
        <v>0.3062527398859846</v>
      </c>
      <c r="AA1088" t="n" s="29963">
        <v>0.0</v>
      </c>
      <c r="AB1088" t="n" s="31176">
        <v>0.0</v>
      </c>
      <c r="AC1088" t="n" s="32389">
        <v>0.06950465753868072</v>
      </c>
      <c r="AD1088" t="n" s="32864">
        <v>0.3402351524495169</v>
      </c>
      <c r="AE1088" t="n" s="33339">
        <v>-0.014409185277392001</v>
      </c>
      <c r="AF1088" t="n" s="33814">
        <v>0.083433218651573</v>
      </c>
      <c r="AG1088" t="n" s="34289">
        <v>0.063845326934714</v>
      </c>
      <c r="AH1088" t="n" s="34764">
        <v>-2.24863238247E-4</v>
      </c>
      <c r="AI1088" t="n" s="35239">
        <v>0.058784699301806</v>
      </c>
      <c r="AJ1088" t="n" s="35714">
        <v>0.22680495063769399</v>
      </c>
      <c r="AK1088" t="n" s="36189">
        <v>-0.047329012635122</v>
      </c>
      <c r="AL1088" t="n" s="36664">
        <v>0.0</v>
      </c>
      <c r="AM1088" t="n" s="37139">
        <v>0.03407650209856</v>
      </c>
      <c r="AN1088" t="n" s="37614">
        <v>-0.344929558556609</v>
      </c>
      <c r="AO1088" t="n" s="38089">
        <v>1.128812627573377</v>
      </c>
      <c r="AP1088" t="n" s="38564">
        <v>-0.728525397206883</v>
      </c>
      <c r="AQ1088" t="n" s="39039">
        <v>0.40028723036649394</v>
      </c>
      <c r="AR1088" t="n" s="39514">
        <v>1.85733802478026</v>
      </c>
      <c r="AS1088" t="n" s="40107">
        <v>0.0022538290910424827</v>
      </c>
      <c r="AT1088" t="n" s="40700">
        <v>-1.8571631162035307E-5</v>
      </c>
      <c r="AU1088" t="n" s="41293">
        <v>0.002288459305684425</v>
      </c>
      <c r="AV1088" t="n" s="41886">
        <v>3.3817432365688835E-4</v>
      </c>
      <c r="AW1088" t="n" s="42479">
        <v>3.675310961324413E-5</v>
      </c>
      <c r="AX1088" t="n" s="43072">
        <v>-3.225841805359677E-4</v>
      </c>
      <c r="AY1088" t="n" s="43665">
        <v>3.4623570367054644E-4</v>
      </c>
      <c r="AZ1088" t="n" s="44258">
        <v>0.0026824406982660686</v>
      </c>
      <c r="BA1088" t="n" s="44851">
        <v>-0.001395264985577453</v>
      </c>
      <c r="BB1088" t="n" s="45444">
        <v>9.41792475746929E-5</v>
      </c>
      <c r="BC1088" t="n" s="46037">
        <v>-1.9927615601675682E-6</v>
      </c>
      <c r="BD1088" t="n" s="46630">
        <v>9.149817113105276E-4</v>
      </c>
      <c r="BE1088" t="n" s="47223">
        <v>-0.0011074429596783701</v>
      </c>
      <c r="BF1088" t="n" s="47816">
        <v>0.0014458879992130767</v>
      </c>
      <c r="BG1088" t="n" s="48409">
        <v>0.0010640734692351193</v>
      </c>
      <c r="BH1088" t="n" s="49002">
        <v>1.0672483972382496E-4</v>
      </c>
      <c r="BI1088" t="n" s="49595">
        <v>0.0038774328608685467</v>
      </c>
      <c r="BJ1088" t="s" s="50070">
        <v>2557</v>
      </c>
      <c r="BK1088" t="s" s="50545">
        <v>2565</v>
      </c>
      <c r="BL1088" t="n" s="51020">
        <v>0.09123321622610092</v>
      </c>
      <c r="BM1088" t="s" s="51495">
        <v>2590</v>
      </c>
      <c r="BN1088" t="s" s="51970">
        <v>2565</v>
      </c>
      <c r="BO1088" t="n" s="52445">
        <v>-0.029444588348269463</v>
      </c>
    </row>
    <row r="1089" spans="1:23" x14ac:dyDescent="0.25">
      <c r="A1089" s="116" t="str">
        <f>IF(ISBLANK(TBL_DATA[[#This Row],[Row.names]]), "",   DATE(YEAR(TBL_DATA[[#This Row],[Row.names]]), MONTH(TBL_DATA[[#This Row],[Row.names]]), DAY(TBL_DATA[[#This Row],[Row.names]])))</f>
        <v/>
      </c>
      <c r="B1089" s="1273" t="s">
        <v>1216</v>
      </c>
      <c r="C1089" s="2486" t="s">
        <v>2429</v>
      </c>
      <c r="D1089" s="3699" t="n">
        <v>-0.006773231096342015</v>
      </c>
      <c r="E1089" s="4912" t="n">
        <v>0.22874953113747387</v>
      </c>
      <c r="F1089" s="6063" t="n">
        <v>0.04499595841164106</v>
      </c>
      <c r="G1089" s="7214" t="n">
        <v>0.10155322074079537</v>
      </c>
      <c r="H1089" s="8365" t="n">
        <v>0.1278349252573918</v>
      </c>
      <c r="I1089" s="9516" t="n">
        <v>0.0036015237061278946</v>
      </c>
      <c r="J1089" s="10667" t="n">
        <v>0.07731442177985537</v>
      </c>
      <c r="K1089" s="11816" t="n">
        <v>0.22103959701612244</v>
      </c>
      <c r="L1089" s="12965" t="n">
        <v>0.10305092087278456</v>
      </c>
      <c r="M1089" s="14114" t="n">
        <v>0.0036523368584022637</v>
      </c>
      <c r="N1089" s="15263" t="n">
        <v>0.06121913688996696</v>
      </c>
      <c r="O1089" s="16414" t="n">
        <v>0.044628382433187896</v>
      </c>
      <c r="P1089" s="17627" t="n">
        <v>-0.02717456582861133</v>
      </c>
      <c r="Q1089" s="18778" t="n">
        <v>-0.010008043110512638</v>
      </c>
      <c r="R1089" s="19929" t="n">
        <v>-0.008711637380183244</v>
      </c>
      <c r="S1089" s="21017" t="n">
        <v>-8.253593937657122E-5</v>
      </c>
      <c r="T1089" s="22105" t="n">
        <v>0.05187125625511587</v>
      </c>
      <c r="U1089" s="23193" t="n">
        <v>-0.0015911690854495356</v>
      </c>
      <c r="V1089" s="24281" t="n">
        <v>0.026547637142736447</v>
      </c>
      <c r="W1089" s="25367" t="n">
        <v>0.05285675271211848</v>
      </c>
      <c r="X1089" t="n" s="26453">
        <v>0.5022563018073917</v>
      </c>
      <c r="Y1089" t="n" s="27602">
        <v>0.35754010300579125</v>
      </c>
      <c r="Z1089" t="n" s="28753">
        <v>0.32101545270093235</v>
      </c>
      <c r="AA1089" t="n" s="29964">
        <v>0.0</v>
      </c>
      <c r="AB1089" t="n" s="31177">
        <v>0.0</v>
      </c>
      <c r="AC1089" t="n" s="32390">
        <v>0.0683061137022425</v>
      </c>
      <c r="AD1089" t="n" s="32865">
        <v>0.3216817668833069</v>
      </c>
      <c r="AE1089" t="n" s="33340">
        <v>-0.014810160917789</v>
      </c>
      <c r="AF1089" t="n" s="33815">
        <v>0.08554116311990799</v>
      </c>
      <c r="AG1089" t="n" s="34290">
        <v>0.06427865429711999</v>
      </c>
      <c r="AH1089" t="n" s="34765">
        <v>0.0</v>
      </c>
      <c r="AI1089" t="n" s="35240">
        <v>0.0565307867764</v>
      </c>
      <c r="AJ1089" t="n" s="35715">
        <v>0.225497483969811</v>
      </c>
      <c r="AK1089" t="n" s="36190">
        <v>-0.047632504487741006</v>
      </c>
      <c r="AL1089" t="n" s="36665">
        <v>0.0</v>
      </c>
      <c r="AM1089" t="n" s="37140">
        <v>0.03448196666609601</v>
      </c>
      <c r="AN1089" t="n" s="37615">
        <v>-0.33380235692572</v>
      </c>
      <c r="AO1089" t="n" s="38090">
        <v>1.1480987191804999</v>
      </c>
      <c r="AP1089" t="n" s="38565">
        <v>-0.7563319197991079</v>
      </c>
      <c r="AQ1089" t="n" s="39040">
        <v>0.39176679938139203</v>
      </c>
      <c r="AR1089" t="n" s="39515">
        <v>1.9044306389796077</v>
      </c>
      <c r="AS1089" t="n" s="40108">
        <v>0.002072674318076237</v>
      </c>
      <c r="AT1089" t="n" s="40701">
        <v>1.750949552997405E-6</v>
      </c>
      <c r="AU1089" t="n" s="41294">
        <v>0.0024505195031578886</v>
      </c>
      <c r="AV1089" t="n" s="41887">
        <v>3.2195426040037276E-4</v>
      </c>
      <c r="AW1089" t="n" s="42480">
        <v>3.4586821165530766E-5</v>
      </c>
      <c r="AX1089" t="n" s="43073">
        <v>-3.332365246531834E-4</v>
      </c>
      <c r="AY1089" t="n" s="43666">
        <v>3.3083886953523463E-4</v>
      </c>
      <c r="AZ1089" t="n" s="44259">
        <v>0.002592581855974271</v>
      </c>
      <c r="BA1089" t="n" s="44852">
        <v>-0.0013983525423838757</v>
      </c>
      <c r="BB1089" t="n" s="45445">
        <v>1.0080999676452344E-4</v>
      </c>
      <c r="BC1089" t="n" s="46038">
        <v>-2.633716577064861E-6</v>
      </c>
      <c r="BD1089" t="n" s="46631">
        <v>8.48075245581607E-4</v>
      </c>
      <c r="BE1089" t="n" s="47224">
        <v>-0.00106833670624669</v>
      </c>
      <c r="BF1089" t="n" s="47817">
        <v>0.0014134449684442636</v>
      </c>
      <c r="BG1089" t="n" s="48410">
        <v>9.931545763403606E-4</v>
      </c>
      <c r="BH1089" t="n" s="49003">
        <v>5.97029054340249E-5</v>
      </c>
      <c r="BI1089" t="n" s="49596">
        <v>0.003925452801459366</v>
      </c>
      <c r="BJ1089" t="s" s="50071">
        <v>2557</v>
      </c>
      <c r="BK1089" t="s" s="50546">
        <v>2565</v>
      </c>
      <c r="BL1089" t="n" s="51021">
        <v>0.0869181752204895</v>
      </c>
      <c r="BM1089" t="s" s="51496">
        <v>2590</v>
      </c>
      <c r="BN1089" t="s" s="51971">
        <v>2565</v>
      </c>
      <c r="BO1089" t="n" s="52446">
        <v>-0.029647212475538254</v>
      </c>
    </row>
    <row r="1090" spans="1:23" x14ac:dyDescent="0.25">
      <c r="A1090" s="116" t="str">
        <f>IF(ISBLANK(TBL_DATA[[#This Row],[Row.names]]), "",   DATE(YEAR(TBL_DATA[[#This Row],[Row.names]]), MONTH(TBL_DATA[[#This Row],[Row.names]]), DAY(TBL_DATA[[#This Row],[Row.names]])))</f>
        <v/>
      </c>
      <c r="B1090" s="1274" t="s">
        <v>1217</v>
      </c>
      <c r="C1090" s="2487" t="s">
        <v>2430</v>
      </c>
      <c r="D1090" s="3700" t="n">
        <v>-6.233772900750661E-4</v>
      </c>
      <c r="E1090" s="4913" t="n">
        <v>0.22798355658457226</v>
      </c>
      <c r="F1090" s="6064" t="n">
        <v>0.038085803371052274</v>
      </c>
      <c r="G1090" s="7215" t="n">
        <v>0.10135206349607838</v>
      </c>
      <c r="H1090" s="8366" t="n">
        <v>0.12734720422065626</v>
      </c>
      <c r="I1090" s="9517" t="n">
        <v>0.0036025217859061934</v>
      </c>
      <c r="J1090" s="10668" t="n">
        <v>0.06601487238729109</v>
      </c>
      <c r="K1090" s="11817" t="n">
        <v>0.22353998609047956</v>
      </c>
      <c r="L1090" s="12966" t="n">
        <v>0.10471141530178209</v>
      </c>
      <c r="M1090" s="14115" t="n">
        <v>0.00364894567076978</v>
      </c>
      <c r="N1090" s="15264" t="n">
        <v>0.061218987712435856</v>
      </c>
      <c r="O1090" s="16415" t="n">
        <v>0.044645793929394946</v>
      </c>
      <c r="P1090" s="17628" t="n">
        <v>-0.02778100311148124</v>
      </c>
      <c r="Q1090" s="18779" t="n">
        <v>-0.010033427177142132</v>
      </c>
      <c r="R1090" s="19930" t="n">
        <v>-0.008737024605867503</v>
      </c>
      <c r="S1090" s="21018" t="n">
        <v>5.900093113924143E-4</v>
      </c>
      <c r="T1090" s="22106" t="n">
        <v>0.051857784547500244</v>
      </c>
      <c r="U1090" s="23194" t="n">
        <v>0.011377449240084344</v>
      </c>
      <c r="V1090" s="24282" t="n">
        <v>0.028181765731241315</v>
      </c>
      <c r="W1090" s="25368" t="n">
        <v>0.05281798971308662</v>
      </c>
      <c r="X1090" t="n" s="26454">
        <v>0.5335637703049264</v>
      </c>
      <c r="Y1090" t="n" s="27603">
        <v>0.356857400400575</v>
      </c>
      <c r="Z1090" t="n" s="28754">
        <v>0.3235914326767352</v>
      </c>
      <c r="AA1090" t="n" s="29965">
        <v>0.0</v>
      </c>
      <c r="AB1090" t="n" s="31178">
        <v>0.0</v>
      </c>
      <c r="AC1090" t="n" s="32391">
        <v>0.07265804996116422</v>
      </c>
      <c r="AD1090" t="n" s="32866">
        <v>0.3074112760245209</v>
      </c>
      <c r="AE1090" t="n" s="33341">
        <v>-0.016384063900373006</v>
      </c>
      <c r="AF1090" t="n" s="33816">
        <v>0.08123563373746699</v>
      </c>
      <c r="AG1090" t="n" s="34291">
        <v>0.064004127654696</v>
      </c>
      <c r="AH1090" t="n" s="34766">
        <v>0.0</v>
      </c>
      <c r="AI1090" t="n" s="35241">
        <v>0.053572765704575004</v>
      </c>
      <c r="AJ1090" t="n" s="35716">
        <v>0.23504963564431697</v>
      </c>
      <c r="AK1090" t="n" s="36191">
        <v>-0.048209021959196005</v>
      </c>
      <c r="AL1090" t="n" s="36666">
        <v>0.0</v>
      </c>
      <c r="AM1090" t="n" s="37141">
        <v>0.036292836754807004</v>
      </c>
      <c r="AN1090" t="n" s="37616">
        <v>-0.316158867086219</v>
      </c>
      <c r="AO1090" t="n" s="38091">
        <v>1.144802892678343</v>
      </c>
      <c r="AP1090" t="n" s="38566">
        <v>-0.7479885701037481</v>
      </c>
      <c r="AQ1090" t="n" s="39041">
        <v>0.3968143225745948</v>
      </c>
      <c r="AR1090" t="n" s="39516">
        <v>1.892791462782091</v>
      </c>
      <c r="AS1090" t="n" s="40109">
        <v>0.002568518690538543</v>
      </c>
      <c r="AT1090" t="n" s="40702">
        <v>2.3596875977361278E-5</v>
      </c>
      <c r="AU1090" t="n" s="41295">
        <v>0.001961730534997743</v>
      </c>
      <c r="AV1090" t="n" s="41888">
        <v>2.7318049106549045E-4</v>
      </c>
      <c r="AW1090" t="n" s="42481">
        <v>3.108895598453629E-5</v>
      </c>
      <c r="AX1090" t="n" s="43074">
        <v>-3.137713848961908E-4</v>
      </c>
      <c r="AY1090" t="n" s="43667">
        <v>4.7705428951218785E-4</v>
      </c>
      <c r="AZ1090" t="n" s="44260">
        <v>0.0026940138315007696</v>
      </c>
      <c r="BA1090" t="n" s="44853">
        <v>-0.0015027675262546003</v>
      </c>
      <c r="BB1090" t="n" s="45446">
        <v>1.4074091987998415E-4</v>
      </c>
      <c r="BC1090" t="n" s="46039">
        <v>-4.114832983590293E-6</v>
      </c>
      <c r="BD1090" t="n" s="46632">
        <v>8.672663458909606E-4</v>
      </c>
      <c r="BE1090" t="n" s="47225">
        <v>-0.001225563478374651</v>
      </c>
      <c r="BF1090" t="n" s="47818">
        <v>0.001247356267168338</v>
      </c>
      <c r="BG1090" t="n" s="48411">
        <v>0.0012904471789308772</v>
      </c>
      <c r="BH1090" t="n" s="49004">
        <v>7.202202625742197E-5</v>
      </c>
      <c r="BI1090" t="n" s="49597">
        <v>0.004097742505449287</v>
      </c>
      <c r="BJ1090" t="s" s="50072">
        <v>2557</v>
      </c>
      <c r="BK1090" t="s" s="50547">
        <v>2565</v>
      </c>
      <c r="BL1090" t="n" s="51022">
        <v>0.08695922791957855</v>
      </c>
      <c r="BM1090" t="s" s="51497">
        <v>2590</v>
      </c>
      <c r="BN1090" t="s" s="51972">
        <v>2565</v>
      </c>
      <c r="BO1090" t="n" s="52447">
        <v>-0.03107212856411934</v>
      </c>
    </row>
    <row r="1091" spans="1:23" x14ac:dyDescent="0.25">
      <c r="A1091" s="116" t="str">
        <f>IF(ISBLANK(TBL_DATA[[#This Row],[Row.names]]), "",   DATE(YEAR(TBL_DATA[[#This Row],[Row.names]]), MONTH(TBL_DATA[[#This Row],[Row.names]]), DAY(TBL_DATA[[#This Row],[Row.names]])))</f>
        <v/>
      </c>
      <c r="B1091" s="1275" t="s">
        <v>1218</v>
      </c>
      <c r="C1091" s="2488" t="s">
        <v>2431</v>
      </c>
      <c r="D1091" s="3701" t="n">
        <v>-7.194625189514303E-4</v>
      </c>
      <c r="E1091" s="4914" t="n">
        <v>0.22710006844172104</v>
      </c>
      <c r="F1091" s="6065" t="n">
        <v>0.03607769217506607</v>
      </c>
      <c r="G1091" s="7216" t="n">
        <v>0.10150357395231312</v>
      </c>
      <c r="H1091" s="8367" t="n">
        <v>0.12773446152323042</v>
      </c>
      <c r="I1091" s="9518" t="n">
        <v>0.003603160047526114</v>
      </c>
      <c r="J1091" s="10669" t="n">
        <v>0.06461950624857704</v>
      </c>
      <c r="K1091" s="11818" t="n">
        <v>0.2239792992766964</v>
      </c>
      <c r="L1091" s="12967" t="n">
        <v>0.10499509657515348</v>
      </c>
      <c r="M1091" s="14116" t="n">
        <v>0.003649823837767202</v>
      </c>
      <c r="N1091" s="15265" t="n">
        <v>0.06124342443984624</v>
      </c>
      <c r="O1091" s="16416" t="n">
        <v>0.044668952186935784</v>
      </c>
      <c r="P1091" s="17629" t="n">
        <v>-0.02848047823995503</v>
      </c>
      <c r="Q1091" s="18780" t="n">
        <v>-0.010048550870837022</v>
      </c>
      <c r="R1091" s="19931" t="n">
        <v>-0.008751630815732096</v>
      </c>
      <c r="S1091" s="21019" t="n">
        <v>-0.00858794899611115</v>
      </c>
      <c r="T1091" s="22107" t="n">
        <v>0.05149064280660344</v>
      </c>
      <c r="U1091" s="23195" t="n">
        <v>-0.16678659515607727</v>
      </c>
      <c r="V1091" s="24283" t="n">
        <v>0.01596433208252024</v>
      </c>
      <c r="W1091" s="25369" t="n">
        <v>0.052292104606051555</v>
      </c>
      <c r="X1091" t="n" s="26455">
        <v>0.30529144318801715</v>
      </c>
      <c r="Y1091" t="n" s="27604">
        <v>0.35739958243292674</v>
      </c>
      <c r="Z1091" t="n" s="28755">
        <v>0.32402946868325644</v>
      </c>
      <c r="AA1091" t="n" s="29966">
        <v>0.0</v>
      </c>
      <c r="AB1091" t="n" s="31179">
        <v>0.0</v>
      </c>
      <c r="AC1091" t="n" s="32392">
        <v>0.06979464396167433</v>
      </c>
      <c r="AD1091" t="n" s="32867">
        <v>0.3089567840194969</v>
      </c>
      <c r="AE1091" t="n" s="33342">
        <v>-0.015909639613643</v>
      </c>
      <c r="AF1091" t="n" s="33817">
        <v>0.07302983083424401</v>
      </c>
      <c r="AG1091" t="n" s="34292">
        <v>0.06278650824958999</v>
      </c>
      <c r="AH1091" t="n" s="34767">
        <v>-6.59986263838E-4</v>
      </c>
      <c r="AI1091" t="n" s="35242">
        <v>0.053979347052417</v>
      </c>
      <c r="AJ1091" t="n" s="35717">
        <v>0.238063375772948</v>
      </c>
      <c r="AK1091" t="n" s="36192">
        <v>-0.047362056473842</v>
      </c>
      <c r="AL1091" t="n" s="36667">
        <v>0.0</v>
      </c>
      <c r="AM1091" t="n" s="37142">
        <v>0.03698366716820999</v>
      </c>
      <c r="AN1091" t="n" s="37617">
        <v>-0.3245476735013</v>
      </c>
      <c r="AO1091" t="n" s="38092">
        <v>1.1443024069640955</v>
      </c>
      <c r="AP1091" t="n" s="38567">
        <v>-0.7589822497198122</v>
      </c>
      <c r="AQ1091" t="n" s="39042">
        <v>0.38532015724428326</v>
      </c>
      <c r="AR1091" t="n" s="39517">
        <v>1.9032846566839077</v>
      </c>
      <c r="AS1091" t="n" s="40110">
        <v>0.0024718852854932467</v>
      </c>
      <c r="AT1091" t="n" s="40703">
        <v>-1.9922248343051235E-5</v>
      </c>
      <c r="AU1091" t="n" s="41296">
        <v>0.0018987743165886268</v>
      </c>
      <c r="AV1091" t="n" s="41889">
        <v>2.8054870342488544E-4</v>
      </c>
      <c r="AW1091" t="n" s="42482">
        <v>3.018426874149665E-5</v>
      </c>
      <c r="AX1091" t="n" s="43075">
        <v>-3.010943918180744E-4</v>
      </c>
      <c r="AY1091" t="n" s="43668">
        <v>3.8463621527647486E-4</v>
      </c>
      <c r="AZ1091" t="n" s="44261">
        <v>0.0027420816746075646</v>
      </c>
      <c r="BA1091" t="n" s="44854">
        <v>-0.0014438190470093262</v>
      </c>
      <c r="BB1091" t="n" s="45447">
        <v>1.5159836342947897E-4</v>
      </c>
      <c r="BC1091" t="n" s="46040">
        <v>-3.4195867884819674E-6</v>
      </c>
      <c r="BD1091" t="n" s="46633">
        <v>7.919199420633663E-4</v>
      </c>
      <c r="BE1091" t="n" s="47226">
        <v>-0.001198997853256476</v>
      </c>
      <c r="BF1091" t="n" s="47819">
        <v>0.0012109542595680524</v>
      </c>
      <c r="BG1091" t="n" s="48412">
        <v>0.001189297713697092</v>
      </c>
      <c r="BH1091" t="n" s="49005">
        <v>6.797105300582723E-5</v>
      </c>
      <c r="BI1091" t="n" s="49598">
        <v>0.0041303084385249786</v>
      </c>
      <c r="BJ1091" t="s" s="50073">
        <v>2557</v>
      </c>
      <c r="BK1091" t="s" s="50548">
        <v>2565</v>
      </c>
      <c r="BL1091" t="n" s="51023">
        <v>0.08579550683498383</v>
      </c>
      <c r="BM1091" t="s" s="51498">
        <v>2590</v>
      </c>
      <c r="BN1091" t="s" s="51973">
        <v>2565</v>
      </c>
      <c r="BO1091" t="n" s="52448">
        <v>-0.03157484531402588</v>
      </c>
    </row>
    <row r="1092" spans="1:23" x14ac:dyDescent="0.25">
      <c r="A1092" s="116" t="str">
        <f>IF(ISBLANK(TBL_DATA[[#This Row],[Row.names]]), "",   DATE(YEAR(TBL_DATA[[#This Row],[Row.names]]), MONTH(TBL_DATA[[#This Row],[Row.names]]), DAY(TBL_DATA[[#This Row],[Row.names]])))</f>
        <v/>
      </c>
      <c r="B1092" s="1276" t="s">
        <v>1219</v>
      </c>
      <c r="C1092" s="2489" t="s">
        <v>2432</v>
      </c>
      <c r="D1092" s="3702" t="n">
        <v>-0.001508441757452423</v>
      </c>
      <c r="E1092" s="4915" t="n">
        <v>0.22524905945791085</v>
      </c>
      <c r="F1092" s="6066" t="n">
        <v>0.02548836063995763</v>
      </c>
      <c r="G1092" s="7217" t="n">
        <v>0.10097881598916686</v>
      </c>
      <c r="H1092" s="8368" t="n">
        <v>0.1290213021309111</v>
      </c>
      <c r="I1092" s="9519" t="n">
        <v>0.0035910326878012357</v>
      </c>
      <c r="J1092" s="10670" t="n">
        <v>0.0515797894467982</v>
      </c>
      <c r="K1092" s="11819" t="n">
        <v>0.22323667290991556</v>
      </c>
      <c r="L1092" s="12968" t="n">
        <v>0.10549893065943808</v>
      </c>
      <c r="M1092" s="14117" t="n">
        <v>0.003639200837404683</v>
      </c>
      <c r="N1092" s="15266" t="n">
        <v>0.06108236757215399</v>
      </c>
      <c r="O1092" s="16417" t="n">
        <v>0.04477071448638339</v>
      </c>
      <c r="P1092" s="17630" t="n">
        <v>-0.029945958854758148</v>
      </c>
      <c r="Q1092" s="18781" t="n">
        <v>-0.010090971099214193</v>
      </c>
      <c r="R1092" s="19932" t="n">
        <v>-0.008797461661389944</v>
      </c>
      <c r="S1092" s="21020" t="n">
        <v>3.418457299637634E-4</v>
      </c>
      <c r="T1092" s="22108" t="n">
        <v>0.051163521936580844</v>
      </c>
      <c r="U1092" s="23196" t="n">
        <v>0.006681434682848736</v>
      </c>
      <c r="V1092" s="24284" t="n">
        <v>0.0255963305026643</v>
      </c>
      <c r="W1092" s="25370" t="n">
        <v>0.05184806377209301</v>
      </c>
      <c r="X1092" t="n" s="26456">
        <v>0.49367958300578646</v>
      </c>
      <c r="Y1092" t="n" s="27605">
        <v>0.3591953537156502</v>
      </c>
      <c r="Z1092" t="n" s="28756">
        <v>0.324805989260417</v>
      </c>
      <c r="AA1092" t="n" s="29967">
        <v>0.0</v>
      </c>
      <c r="AB1092" t="n" s="31180">
        <v>0.0</v>
      </c>
      <c r="AC1092" t="n" s="32393">
        <v>0.06707822921596772</v>
      </c>
      <c r="AD1092" t="n" s="32868">
        <v>0.30283350128803793</v>
      </c>
      <c r="AE1092" t="n" s="33343">
        <v>-0.026791947968349997</v>
      </c>
      <c r="AF1092" t="n" s="33818">
        <v>0.07166605798429698</v>
      </c>
      <c r="AG1092" t="n" s="34293">
        <v>0.058837040854488</v>
      </c>
      <c r="AH1092" t="n" s="34768">
        <v>-5.7461456962E-5</v>
      </c>
      <c r="AI1092" t="n" s="35243">
        <v>0.055717661544974</v>
      </c>
      <c r="AJ1092" t="n" s="35718">
        <v>0.23002820864806994</v>
      </c>
      <c r="AK1092" t="n" s="36193">
        <v>-0.03675378929175399</v>
      </c>
      <c r="AL1092" t="n" s="36668">
        <v>0.0</v>
      </c>
      <c r="AM1092" t="n" s="37143">
        <v>0.03919853860893</v>
      </c>
      <c r="AN1092" t="n" s="37618">
        <v>-0.330500667089612</v>
      </c>
      <c r="AO1092" t="n" s="38093">
        <v>1.171358081799492</v>
      </c>
      <c r="AP1092" t="n" s="38568">
        <v>-0.8071809386773731</v>
      </c>
      <c r="AQ1092" t="n" s="39043">
        <v>0.3641771431221189</v>
      </c>
      <c r="AR1092" t="n" s="39518">
        <v>1.9785390204768651</v>
      </c>
      <c r="AS1092" t="n" s="40111">
        <v>0.0023907720290561644</v>
      </c>
      <c r="AT1092" t="n" s="40704">
        <v>-1.8643869593306008E-5</v>
      </c>
      <c r="AU1092" t="n" s="41297">
        <v>0.0018370644894573</v>
      </c>
      <c r="AV1092" t="n" s="41890">
        <v>2.7249452344864323E-4</v>
      </c>
      <c r="AW1092" t="n" s="42483">
        <v>2.9286277184412173E-5</v>
      </c>
      <c r="AX1092" t="n" s="43076">
        <v>-2.9071429607572565E-4</v>
      </c>
      <c r="AY1092" t="n" s="43669">
        <v>3.7342111260453494E-4</v>
      </c>
      <c r="AZ1092" t="n" s="44262">
        <v>0.0026621239924244783</v>
      </c>
      <c r="BA1092" t="n" s="44855">
        <v>-0.0013971472939990634</v>
      </c>
      <c r="BB1092" t="n" s="45448">
        <v>1.4756599572233334E-4</v>
      </c>
      <c r="BC1092" t="n" s="46041">
        <v>-3.2858525567547923E-6</v>
      </c>
      <c r="BD1092" t="n" s="46634">
        <v>7.656573662770049E-4</v>
      </c>
      <c r="BE1092" t="n" s="47227">
        <v>-0.0011605474861030127</v>
      </c>
      <c r="BF1092" t="n" s="47820">
        <v>0.0011724101461108728</v>
      </c>
      <c r="BG1092" t="n" s="48413">
        <v>0.001158817893590072</v>
      </c>
      <c r="BH1092" t="n" s="49006">
        <v>6.592499266713156E-5</v>
      </c>
      <c r="BI1092" t="n" s="49599">
        <v>0.004000674195130949</v>
      </c>
      <c r="BJ1092" t="s" s="50074">
        <v>2557</v>
      </c>
      <c r="BK1092" t="s" s="50549">
        <v>2565</v>
      </c>
      <c r="BL1092" t="n" s="51024">
        <v>0.08368467539548874</v>
      </c>
      <c r="BM1092" t="s" s="51499">
        <v>2590</v>
      </c>
      <c r="BN1092" t="s" s="51974">
        <v>2565</v>
      </c>
      <c r="BO1092" t="n" s="52449">
        <v>-0.030479885637760162</v>
      </c>
    </row>
    <row r="1093" spans="1:23" x14ac:dyDescent="0.25">
      <c r="A1093" s="116" t="str">
        <f>IF(ISBLANK(TBL_DATA[[#This Row],[Row.names]]), "",   DATE(YEAR(TBL_DATA[[#This Row],[Row.names]]), MONTH(TBL_DATA[[#This Row],[Row.names]]), DAY(TBL_DATA[[#This Row],[Row.names]])))</f>
        <v/>
      </c>
      <c r="B1093" s="1277" t="s">
        <v>1220</v>
      </c>
      <c r="C1093" s="2490" t="s">
        <v>2433</v>
      </c>
      <c r="D1093" s="3703" t="n">
        <v>9.86813383451536E-4</v>
      </c>
      <c r="E1093" s="4916" t="n">
        <v>0.22645815162784544</v>
      </c>
      <c r="F1093" s="6067" t="n">
        <v>0.036669127475669194</v>
      </c>
      <c r="G1093" s="7218" t="n">
        <v>0.09949001074680112</v>
      </c>
      <c r="H1093" s="8369" t="n">
        <v>0.12606771962033111</v>
      </c>
      <c r="I1093" s="9520" t="n">
        <v>0.0035986238367207188</v>
      </c>
      <c r="J1093" s="10671" t="n">
        <v>0.05932722687380254</v>
      </c>
      <c r="K1093" s="11820" t="n">
        <v>0.2228400751896839</v>
      </c>
      <c r="L1093" s="12969" t="n">
        <v>0.10496944952275045</v>
      </c>
      <c r="M1093" s="14118" t="n">
        <v>0.0036418033537811414</v>
      </c>
      <c r="N1093" s="15267" t="n">
        <v>0.06110796653847018</v>
      </c>
      <c r="O1093" s="16418" t="n">
        <v>0.04477035605101186</v>
      </c>
      <c r="P1093" s="17631" t="n">
        <v>-0.028988696544284598</v>
      </c>
      <c r="Q1093" s="18782" t="n">
        <v>-0.01007814920345442</v>
      </c>
      <c r="R1093" s="19933" t="n">
        <v>-0.008784097669672782</v>
      </c>
      <c r="S1093" s="21021" t="n">
        <v>-0.0036351830417666875</v>
      </c>
      <c r="T1093" s="22109" t="n">
        <v>0.05090369793226339</v>
      </c>
      <c r="U1093" s="23197" t="n">
        <v>-0.07141294619899635</v>
      </c>
      <c r="V1093" s="24285" t="n">
        <v>0.018623908705138525</v>
      </c>
      <c r="W1093" s="25371" t="n">
        <v>0.051432633219071384</v>
      </c>
      <c r="X1093" t="n" s="26457">
        <v>0.3621029595317846</v>
      </c>
      <c r="Y1093" t="n" s="27606">
        <v>0.3550601633812657</v>
      </c>
      <c r="Z1093" t="n" s="28757">
        <v>0.3239898910811115</v>
      </c>
      <c r="AA1093" t="n" s="29968">
        <v>0.0</v>
      </c>
      <c r="AB1093" t="n" s="31181">
        <v>0.0</v>
      </c>
      <c r="AC1093" t="n" s="32394">
        <v>0.06480705564349835</v>
      </c>
      <c r="AD1093" t="n" s="32869">
        <v>0.30024232101874904</v>
      </c>
      <c r="AE1093" t="n" s="33344">
        <v>-0.034837129901688996</v>
      </c>
      <c r="AF1093" t="n" s="33819">
        <v>0.071071167185966</v>
      </c>
      <c r="AG1093" t="n" s="34294">
        <v>0.056910526227543</v>
      </c>
      <c r="AH1093" t="n" s="34769">
        <v>-6.9027142698E-4</v>
      </c>
      <c r="AI1093" t="n" s="35244">
        <v>0.055392824655844</v>
      </c>
      <c r="AJ1093" t="n" s="35719">
        <v>0.22947186277533407</v>
      </c>
      <c r="AK1093" t="n" s="36194">
        <v>-0.047971958291277005</v>
      </c>
      <c r="AL1093" t="n" s="36669">
        <v>0.0</v>
      </c>
      <c r="AM1093" t="n" s="37144">
        <v>0.03918907929751</v>
      </c>
      <c r="AN1093" t="n" s="37619">
        <v>-0.342465581352585</v>
      </c>
      <c r="AO1093" t="n" s="38094">
        <v>1.1941360578391023</v>
      </c>
      <c r="AP1093" t="n" s="38569">
        <v>-0.867823217650687</v>
      </c>
      <c r="AQ1093" t="n" s="39044">
        <v>0.3263128401884152</v>
      </c>
      <c r="AR1093" t="n" s="39519">
        <v>2.061959275489789</v>
      </c>
      <c r="AS1093" t="n" s="40112">
        <v>0.002519032451924765</v>
      </c>
      <c r="AT1093" t="n" s="40705">
        <v>-3.632619158261928E-5</v>
      </c>
      <c r="AU1093" t="n" s="41298">
        <v>0.0017727648056344743</v>
      </c>
      <c r="AV1093" t="n" s="41891">
        <v>3.1619400624687986E-4</v>
      </c>
      <c r="AW1093" t="n" s="42484">
        <v>2.8685823812149652E-5</v>
      </c>
      <c r="AX1093" t="n" s="43077">
        <v>-3.4640196533407736E-4</v>
      </c>
      <c r="AY1093" t="n" s="43670">
        <v>2.9640989468707874E-4</v>
      </c>
      <c r="AZ1093" t="n" s="44263">
        <v>0.002730203885572062</v>
      </c>
      <c r="BA1093" t="n" s="44856">
        <v>-0.0015290129128893337</v>
      </c>
      <c r="BB1093" t="n" s="45449">
        <v>1.578838889171959E-4</v>
      </c>
      <c r="BC1093" t="n" s="46042">
        <v>-4.004946711582485E-6</v>
      </c>
      <c r="BD1093" t="n" s="46635">
        <v>7.970008588584505E-4</v>
      </c>
      <c r="BE1093" t="n" s="47228">
        <v>-0.001291273489357545</v>
      </c>
      <c r="BF1093" t="n" s="47821">
        <v>0.0012000075191239245</v>
      </c>
      <c r="BG1093" t="n" s="48414">
        <v>0.0010876165973939468</v>
      </c>
      <c r="BH1093" t="n" s="49007">
        <v>6.362797688449783E-5</v>
      </c>
      <c r="BI1093" t="n" s="49600">
        <v>0.004048449277373719</v>
      </c>
      <c r="BJ1093" t="s" s="50075">
        <v>2562</v>
      </c>
      <c r="BK1093" t="s" s="50550">
        <v>2565</v>
      </c>
      <c r="BL1093" t="n" s="51025">
        <v>0.08406700938940048</v>
      </c>
      <c r="BM1093" t="s" s="51500">
        <v>2590</v>
      </c>
      <c r="BN1093" t="s" s="51975">
        <v>2565</v>
      </c>
      <c r="BO1093" t="n" s="52450">
        <v>-0.029915835708379745</v>
      </c>
    </row>
    <row r="1094" spans="1:23" x14ac:dyDescent="0.25">
      <c r="A1094" s="116" t="str">
        <f>IF(ISBLANK(TBL_DATA[[#This Row],[Row.names]]), "",   DATE(YEAR(TBL_DATA[[#This Row],[Row.names]]), MONTH(TBL_DATA[[#This Row],[Row.names]]), DAY(TBL_DATA[[#This Row],[Row.names]])))</f>
        <v/>
      </c>
      <c r="B1094" s="1278" t="s">
        <v>1221</v>
      </c>
      <c r="C1094" s="2491" t="s">
        <v>2434</v>
      </c>
      <c r="D1094" s="3704" t="n">
        <v>0.004234217057106669</v>
      </c>
      <c r="E1094" s="4917" t="n">
        <v>0.23165124165329543</v>
      </c>
      <c r="F1094" s="6068" t="n">
        <v>0.044383192817282646</v>
      </c>
      <c r="G1094" s="7219" t="n">
        <v>0.10294556044076676</v>
      </c>
      <c r="H1094" s="8370" t="n">
        <v>0.13521276507001773</v>
      </c>
      <c r="I1094" s="9521" t="n">
        <v>0.0036118745002902803</v>
      </c>
      <c r="J1094" s="10672" t="n">
        <v>0.07096662737026382</v>
      </c>
      <c r="K1094" s="11821" t="n">
        <v>0.22872515903920906</v>
      </c>
      <c r="L1094" s="12970" t="n">
        <v>0.10891017026523567</v>
      </c>
      <c r="M1094" s="14119" t="n">
        <v>0.0036663908467504287</v>
      </c>
      <c r="N1094" s="15268" t="n">
        <v>0.06165641752109136</v>
      </c>
      <c r="O1094" s="16419" t="n">
        <v>0.04477035605101186</v>
      </c>
      <c r="P1094" s="17632" t="n">
        <v>-0.024877223920549252</v>
      </c>
      <c r="Q1094" s="18783" t="n">
        <v>-0.010112953791086845</v>
      </c>
      <c r="R1094" s="19934" t="n">
        <v>-0.008807287996915474</v>
      </c>
      <c r="S1094" s="21022" t="n">
        <v>0.003975969508163146</v>
      </c>
      <c r="T1094" s="22110" t="n">
        <v>0.05095400962493297</v>
      </c>
      <c r="U1094" s="23198" t="n">
        <v>0.07803055220638835</v>
      </c>
      <c r="V1094" s="24286" t="n">
        <v>0.030688935391675942</v>
      </c>
      <c r="W1094" s="25372" t="n">
        <v>0.05158021423991353</v>
      </c>
      <c r="X1094" t="n" s="26458">
        <v>0.5949749500638636</v>
      </c>
      <c r="Y1094" t="n" s="27607">
        <v>0.367712884014169</v>
      </c>
      <c r="Z1094" t="n" s="28758">
        <v>0.33001540913302163</v>
      </c>
      <c r="AA1094" t="n" s="29969">
        <v>0.0</v>
      </c>
      <c r="AB1094" t="n" s="31182">
        <v>0.0</v>
      </c>
      <c r="AC1094" t="n" s="32395">
        <v>0.06225532337927178</v>
      </c>
      <c r="AD1094" t="n" s="32870">
        <v>0.29952281733375796</v>
      </c>
      <c r="AE1094" t="n" s="33345">
        <v>-0.029934053633859998</v>
      </c>
      <c r="AF1094" t="n" s="33820">
        <v>0.07550303710916399</v>
      </c>
      <c r="AG1094" t="n" s="34295">
        <v>0.054122067467557</v>
      </c>
      <c r="AH1094" t="n" s="34770">
        <v>2.7575802299000082E-5</v>
      </c>
      <c r="AI1094" t="n" s="35245">
        <v>0.056345699511895</v>
      </c>
      <c r="AJ1094" t="n" s="35720">
        <v>0.23522544686156605</v>
      </c>
      <c r="AK1094" t="n" s="36195">
        <v>-0.036955061273623996</v>
      </c>
      <c r="AL1094" t="n" s="36670">
        <v>0.0</v>
      </c>
      <c r="AM1094" t="n" s="37145">
        <v>0.039576182103332996</v>
      </c>
      <c r="AN1094" t="n" s="37620">
        <v>-0.321820943803652</v>
      </c>
      <c r="AO1094" t="n" s="38095">
        <v>1.1727419857116668</v>
      </c>
      <c r="AP1094" t="n" s="38570">
        <v>-0.801129218233231</v>
      </c>
      <c r="AQ1094" t="n" s="39045">
        <v>0.37161276747843575</v>
      </c>
      <c r="AR1094" t="n" s="39520">
        <v>1.9738712039448978</v>
      </c>
      <c r="AS1094" t="n" s="40113">
        <v>0.0023729763084560525</v>
      </c>
      <c r="AT1094" t="n" s="40706">
        <v>-2.62607039688055E-5</v>
      </c>
      <c r="AU1094" t="n" s="41299">
        <v>0.0016928221628611424</v>
      </c>
      <c r="AV1094" t="n" s="41892">
        <v>3.1207913471754424E-4</v>
      </c>
      <c r="AW1094" t="n" s="42485">
        <v>2.8014910022599868E-5</v>
      </c>
      <c r="AX1094" t="n" s="43078">
        <v>-3.352951901335314E-4</v>
      </c>
      <c r="AY1094" t="n" s="43671">
        <v>2.82743100080401E-4</v>
      </c>
      <c r="AZ1094" t="n" s="44264">
        <v>0.002690318777919776</v>
      </c>
      <c r="BA1094" t="n" s="44857">
        <v>-0.0014263337930102695</v>
      </c>
      <c r="BB1094" t="n" s="45450">
        <v>1.4692651675792887E-4</v>
      </c>
      <c r="BC1094" t="n" s="46043">
        <v>-3.592933692511238E-6</v>
      </c>
      <c r="BD1094" t="n" s="46636">
        <v>7.420067328627734E-4</v>
      </c>
      <c r="BE1094" t="n" s="47229">
        <v>-0.001202300498737177</v>
      </c>
      <c r="BF1094" t="n" s="47822">
        <v>0.0011619947397728584</v>
      </c>
      <c r="BG1094" t="n" s="48415">
        <v>0.0010533192964887004</v>
      </c>
      <c r="BH1094" t="n" s="49008">
        <v>6.861466161008974E-5</v>
      </c>
      <c r="BI1094" t="n" s="49601">
        <v>0.003910763358013083</v>
      </c>
      <c r="BJ1094" t="s" s="50076">
        <v>2562</v>
      </c>
      <c r="BK1094" t="s" s="50551">
        <v>2565</v>
      </c>
      <c r="BL1094" t="n" s="51026">
        <v>0.08552105724811554</v>
      </c>
      <c r="BM1094" t="s" s="51501">
        <v>2590</v>
      </c>
      <c r="BN1094" t="s" s="51976">
        <v>2565</v>
      </c>
      <c r="BO1094" t="n" s="52451">
        <v>-0.028702590614557266</v>
      </c>
    </row>
    <row r="1095" spans="1:23" x14ac:dyDescent="0.25">
      <c r="A1095" s="116" t="str">
        <f>IF(ISBLANK(TBL_DATA[[#This Row],[Row.names]]), "",   DATE(YEAR(TBL_DATA[[#This Row],[Row.names]]), MONTH(TBL_DATA[[#This Row],[Row.names]]), DAY(TBL_DATA[[#This Row],[Row.names]])))</f>
        <v/>
      </c>
      <c r="B1095" s="1279" t="s">
        <v>1222</v>
      </c>
      <c r="C1095" s="2492" t="s">
        <v>2435</v>
      </c>
      <c r="D1095" s="3705" t="n">
        <v>0.002923429945399246</v>
      </c>
      <c r="E1095" s="4918" t="n">
        <v>0.23525188777543282</v>
      </c>
      <c r="F1095" s="6069" t="n">
        <v>0.047781841544658255</v>
      </c>
      <c r="G1095" s="7220" t="n">
        <v>0.10409637893454235</v>
      </c>
      <c r="H1095" s="8371" t="n">
        <v>0.13661490332646073</v>
      </c>
      <c r="I1095" s="9522" t="n">
        <v>0.0036207038638411872</v>
      </c>
      <c r="J1095" s="10673" t="n">
        <v>0.07487013635966622</v>
      </c>
      <c r="K1095" s="11822" t="n">
        <v>0.23185577744703986</v>
      </c>
      <c r="L1095" s="12971" t="n">
        <v>0.11063456578794294</v>
      </c>
      <c r="M1095" s="14120" t="n">
        <v>0.003674775859373949</v>
      </c>
      <c r="N1095" s="15269" t="n">
        <v>0.061857306029043574</v>
      </c>
      <c r="O1095" s="16420" t="n">
        <v>0.04477035605101186</v>
      </c>
      <c r="P1095" s="17633" t="n">
        <v>-0.02202652079651768</v>
      </c>
      <c r="Q1095" s="18784" t="n">
        <v>-0.01012202818261541</v>
      </c>
      <c r="R1095" s="19935" t="n">
        <v>-0.008812108277293557</v>
      </c>
      <c r="S1095" s="21023" t="n">
        <v>0.007620039980387627</v>
      </c>
      <c r="T1095" s="22111" t="n">
        <v>0.05110697072161004</v>
      </c>
      <c r="U1095" s="23199" t="n">
        <v>0.14909981696812985</v>
      </c>
      <c r="V1095" s="24287" t="n">
        <v>0.03480309854289354</v>
      </c>
      <c r="W1095" s="25373" t="n">
        <v>0.05172991802929838</v>
      </c>
      <c r="X1095" t="n" s="26459">
        <v>0.6727847224343567</v>
      </c>
      <c r="Y1095" t="n" s="27608">
        <v>0.3696145334351191</v>
      </c>
      <c r="Z1095" t="n" s="28759">
        <v>0.33261774725342447</v>
      </c>
      <c r="AA1095" t="n" s="29970">
        <v>0.0</v>
      </c>
      <c r="AB1095" t="n" s="31183">
        <v>0.0</v>
      </c>
      <c r="AC1095" t="n" s="32396">
        <v>0.06237041291710608</v>
      </c>
      <c r="AD1095" t="n" s="32871">
        <v>0.2860729019462541</v>
      </c>
      <c r="AE1095" t="n" s="33346">
        <v>-0.035601045704407995</v>
      </c>
      <c r="AF1095" t="n" s="33821">
        <v>0.074112951678043</v>
      </c>
      <c r="AG1095" t="n" s="34296">
        <v>0.056086492147283</v>
      </c>
      <c r="AH1095" t="n" s="34771">
        <v>2.7738541142E-5</v>
      </c>
      <c r="AI1095" t="n" s="35246">
        <v>0.056399971868978</v>
      </c>
      <c r="AJ1095" t="n" s="35721">
        <v>0.230882934054139</v>
      </c>
      <c r="AK1095" t="n" s="36196">
        <v>-0.03809809201691</v>
      </c>
      <c r="AL1095" t="n" s="36671">
        <v>0.0</v>
      </c>
      <c r="AM1095" t="n" s="37146">
        <v>0.04133163650647</v>
      </c>
      <c r="AN1095" t="n" s="37621">
        <v>-0.26696399206909205</v>
      </c>
      <c r="AO1095" t="n" s="38096">
        <v>1.1019560379103817</v>
      </c>
      <c r="AP1095" t="n" s="38571">
        <v>-0.697704540958483</v>
      </c>
      <c r="AQ1095" t="n" s="39046">
        <v>0.40425149695189866</v>
      </c>
      <c r="AR1095" t="n" s="39521">
        <v>1.7996605788688647</v>
      </c>
      <c r="AS1095" t="n" s="40114">
        <v>0.0022841636390612385</v>
      </c>
      <c r="AT1095" t="n" s="40707">
        <v>-3.7228606114492415E-5</v>
      </c>
      <c r="AU1095" t="n" s="41300">
        <v>0.0017549685822567448</v>
      </c>
      <c r="AV1095" t="n" s="41893">
        <v>3.023075327382234E-4</v>
      </c>
      <c r="AW1095" t="n" s="42486">
        <v>2.736164843604701E-5</v>
      </c>
      <c r="AX1095" t="n" s="43079">
        <v>-3.379098267071414E-4</v>
      </c>
      <c r="AY1095" t="n" s="43672">
        <v>3.007210818970403E-4</v>
      </c>
      <c r="AZ1095" t="n" s="44265">
        <v>0.002660632070058671</v>
      </c>
      <c r="BA1095" t="n" s="44858">
        <v>-0.001510940240585354</v>
      </c>
      <c r="BB1095" t="n" s="45451">
        <v>1.530919432586046E-4</v>
      </c>
      <c r="BC1095" t="n" s="46044">
        <v>-2.8950767435457137E-6</v>
      </c>
      <c r="BD1095" t="n" s="46637">
        <v>7.106455409757143E-4</v>
      </c>
      <c r="BE1095" t="n" s="47230">
        <v>-0.001274581796336029</v>
      </c>
      <c r="BF1095" t="n" s="47823">
        <v>0.001183919210434948</v>
      </c>
      <c r="BG1095" t="n" s="48416">
        <v>9.576894090785417E-4</v>
      </c>
      <c r="BH1095" t="n" s="49009">
        <v>7.050667012693263E-5</v>
      </c>
      <c r="BI1095" t="n" s="49602">
        <v>0.003946093713275928</v>
      </c>
      <c r="BJ1095" t="s" s="50077">
        <v>2557</v>
      </c>
      <c r="BK1095" t="s" s="50552">
        <v>2565</v>
      </c>
      <c r="BL1095" t="n" s="51027">
        <v>0.08828966319561005</v>
      </c>
      <c r="BM1095" t="s" s="51502">
        <v>2590</v>
      </c>
      <c r="BN1095" t="s" s="51977">
        <v>2565</v>
      </c>
      <c r="BO1095" t="n" s="52452">
        <v>-0.029330944642424583</v>
      </c>
    </row>
    <row r="1096" spans="1:23" x14ac:dyDescent="0.25">
      <c r="A1096" s="116" t="str">
        <f>IF(ISBLANK(TBL_DATA[[#This Row],[Row.names]]), "",   DATE(YEAR(TBL_DATA[[#This Row],[Row.names]]), MONTH(TBL_DATA[[#This Row],[Row.names]]), DAY(TBL_DATA[[#This Row],[Row.names]])))</f>
        <v/>
      </c>
      <c r="B1096" s="1280" t="s">
        <v>1223</v>
      </c>
      <c r="C1096" s="2493" t="s">
        <v>2436</v>
      </c>
      <c r="D1096" s="3706" t="n">
        <v>0.002413693137236509</v>
      </c>
      <c r="E1096" s="4919" t="n">
        <v>0.23823340677971494</v>
      </c>
      <c r="F1096" s="6070" t="n">
        <v>0.04436718129466999</v>
      </c>
      <c r="G1096" s="7221" t="n">
        <v>0.10713557853920967</v>
      </c>
      <c r="H1096" s="8372" t="n">
        <v>0.14167805797410726</v>
      </c>
      <c r="I1096" s="9523" t="n">
        <v>0.0036176149057482315</v>
      </c>
      <c r="J1096" s="10674" t="n">
        <v>0.07416491742342002</v>
      </c>
      <c r="K1096" s="11823" t="n">
        <v>0.2439928919254209</v>
      </c>
      <c r="L1096" s="12972" t="n">
        <v>0.11560307999656433</v>
      </c>
      <c r="M1096" s="14121" t="n">
        <v>0.003672153591426702</v>
      </c>
      <c r="N1096" s="15270" t="n">
        <v>0.06198655456447363</v>
      </c>
      <c r="O1096" s="16421" t="n">
        <v>0.04474441217558328</v>
      </c>
      <c r="P1096" s="17634" t="n">
        <v>-0.01966599292136484</v>
      </c>
      <c r="Q1096" s="18785" t="n">
        <v>-0.010093147894753539</v>
      </c>
      <c r="R1096" s="19936" t="n">
        <v>-0.00878049096061226</v>
      </c>
      <c r="S1096" s="21024" t="n">
        <v>0.0030594534753907165</v>
      </c>
      <c r="T1096" s="22112" t="n">
        <v>0.0509875078063087</v>
      </c>
      <c r="U1096" s="23200" t="n">
        <v>0.06000398150490049</v>
      </c>
      <c r="V1096" s="24288" t="n">
        <v>0.031769698198068186</v>
      </c>
      <c r="W1096" s="25374" t="n">
        <v>0.05161219405998497</v>
      </c>
      <c r="X1096" t="n" s="26460">
        <v>0.6155463602486005</v>
      </c>
      <c r="Y1096" t="n" s="27609">
        <v>0.37640145851750795</v>
      </c>
      <c r="Z1096" t="n" s="28760">
        <v>0.3400045293765428</v>
      </c>
      <c r="AA1096" t="n" s="29971">
        <v>0.0</v>
      </c>
      <c r="AB1096" t="n" s="31184">
        <v>0.0</v>
      </c>
      <c r="AC1096" t="n" s="32397">
        <v>0.06104011809008062</v>
      </c>
      <c r="AD1096" t="n" s="32872">
        <v>0.285107971098633</v>
      </c>
      <c r="AE1096" t="n" s="33347">
        <v>-0.047718900566066993</v>
      </c>
      <c r="AF1096" t="n" s="33822">
        <v>0.070912209690281</v>
      </c>
      <c r="AG1096" t="n" s="34297">
        <v>0.057462706468964</v>
      </c>
      <c r="AH1096" t="n" s="34772">
        <v>2.798781592E-5</v>
      </c>
      <c r="AI1096" t="n" s="35247">
        <v>0.053550849172295</v>
      </c>
      <c r="AJ1096" t="n" s="35722">
        <v>0.22696991719480694</v>
      </c>
      <c r="AK1096" t="n" s="36197">
        <v>-0.038811086445046</v>
      </c>
      <c r="AL1096" t="n" s="36672">
        <v>0.0</v>
      </c>
      <c r="AM1096" t="n" s="37147">
        <v>0.041179656968228</v>
      </c>
      <c r="AN1096" t="n" s="37622">
        <v>-0.248788886039593</v>
      </c>
      <c r="AO1096" t="n" s="38097">
        <v>1.0638219954544728</v>
      </c>
      <c r="AP1096" t="n" s="38572">
        <v>-0.6639295700960509</v>
      </c>
      <c r="AQ1096" t="n" s="39047">
        <v>0.39989242535842184</v>
      </c>
      <c r="AR1096" t="n" s="39522">
        <v>1.7277515655505238</v>
      </c>
      <c r="AS1096" t="n" s="40115">
        <v>0.0022011585077225827</v>
      </c>
      <c r="AT1096" t="n" s="40708">
        <v>-3.1534688030612105E-5</v>
      </c>
      <c r="AU1096" t="n" s="41301">
        <v>0.001726373268546148</v>
      </c>
      <c r="AV1096" t="n" s="41894">
        <v>2.8381702231179473E-4</v>
      </c>
      <c r="AW1096" t="n" s="42487">
        <v>2.6443882042705975E-5</v>
      </c>
      <c r="AX1096" t="n" s="43080">
        <v>-3.2671235549934285E-4</v>
      </c>
      <c r="AY1096" t="n" s="43673">
        <v>2.9175148729324556E-4</v>
      </c>
      <c r="AZ1096" t="n" s="44266">
        <v>0.0025787644781009784</v>
      </c>
      <c r="BA1096" t="n" s="44859">
        <v>-0.0014711232414000024</v>
      </c>
      <c r="BB1096" t="n" s="45452">
        <v>1.5098081795823835E-4</v>
      </c>
      <c r="BC1096" t="n" s="46045">
        <v>-2.9776819181179325E-6</v>
      </c>
      <c r="BD1096" t="n" s="46638">
        <v>6.988665934056739E-4</v>
      </c>
      <c r="BE1096" t="n" s="47231">
        <v>-0.001235564750800117</v>
      </c>
      <c r="BF1096" t="n" s="47824">
        <v>0.0011343625924750689</v>
      </c>
      <c r="BG1096" t="n" s="48417">
        <v>9.299428514433996E-4</v>
      </c>
      <c r="BH1096" t="n" s="49010">
        <v>6.863359870207726E-5</v>
      </c>
      <c r="BI1096" t="n" s="49603">
        <v>0.003830700611901516</v>
      </c>
      <c r="BJ1096" t="s" s="50078">
        <v>2557</v>
      </c>
      <c r="BK1096" t="s" s="50553">
        <v>2565</v>
      </c>
      <c r="BL1096" t="n" s="51028">
        <v>0.08443448692560196</v>
      </c>
      <c r="BM1096" t="s" s="51503">
        <v>2590</v>
      </c>
      <c r="BN1096" t="s" s="51978">
        <v>2565</v>
      </c>
      <c r="BO1096" t="n" s="52453">
        <v>-0.030073050409555435</v>
      </c>
    </row>
    <row r="1097" spans="1:23" x14ac:dyDescent="0.25">
      <c r="A1097" s="116" t="str">
        <f>IF(ISBLANK(TBL_DATA[[#This Row],[Row.names]]), "",   DATE(YEAR(TBL_DATA[[#This Row],[Row.names]]), MONTH(TBL_DATA[[#This Row],[Row.names]]), DAY(TBL_DATA[[#This Row],[Row.names]])))</f>
        <v/>
      </c>
      <c r="B1097" s="1281" t="s">
        <v>1224</v>
      </c>
      <c r="C1097" s="2494" t="s">
        <v>2437</v>
      </c>
      <c r="D1097" s="3707" t="n">
        <v>-6.535428571961768E-4</v>
      </c>
      <c r="E1097" s="4920" t="n">
        <v>0.23742416818117218</v>
      </c>
      <c r="F1097" s="6071" t="n">
        <v>0.013387150086510369</v>
      </c>
      <c r="G1097" s="7222" t="n">
        <v>0.12475857216690073</v>
      </c>
      <c r="H1097" s="8373" t="n">
        <v>0.17559908133752736</v>
      </c>
      <c r="I1097" s="9524" t="n">
        <v>0.003537369452013428</v>
      </c>
      <c r="J1097" s="10675" t="n">
        <v>0.04599264261238556</v>
      </c>
      <c r="K1097" s="11824" t="n">
        <v>0.2952946600464536</v>
      </c>
      <c r="L1097" s="12973" t="n">
        <v>0.1507335599585103</v>
      </c>
      <c r="M1097" s="14122" t="n">
        <v>0.0035903200866970256</v>
      </c>
      <c r="N1097" s="15271" t="n">
        <v>0.06184597746829137</v>
      </c>
      <c r="O1097" s="16422" t="n">
        <v>0.04476349957279093</v>
      </c>
      <c r="P1097" s="17635" t="n">
        <v>-0.0203066832093578</v>
      </c>
      <c r="Q1097" s="18786" t="n">
        <v>-0.01011895674719965</v>
      </c>
      <c r="R1097" s="19937" t="n">
        <v>-0.008809276740899926</v>
      </c>
      <c r="S1097" s="21025" t="n">
        <v>0.005305450528046096</v>
      </c>
      <c r="T1097" s="22113" t="n">
        <v>0.05093967022180242</v>
      </c>
      <c r="U1097" s="23201" t="n">
        <v>0.10415164654472651</v>
      </c>
      <c r="V1097" s="24289" t="n">
        <v>0.03458015124656577</v>
      </c>
      <c r="W1097" s="25375" t="n">
        <v>0.05153855208099028</v>
      </c>
      <c r="X1097" t="n" s="26461">
        <v>0.670956979781364</v>
      </c>
      <c r="Y1097" t="n" s="27610">
        <v>0.41904544065951527</v>
      </c>
      <c r="Z1097" t="n" s="28761">
        <v>0.38824420144866334</v>
      </c>
      <c r="AA1097" t="n" s="29972">
        <v>0.0</v>
      </c>
      <c r="AB1097" t="n" s="31185">
        <v>0.0</v>
      </c>
      <c r="AC1097" t="n" s="32398">
        <v>0.05936826632716185</v>
      </c>
      <c r="AD1097" t="n" s="32873">
        <v>0.27979245345077697</v>
      </c>
      <c r="AE1097" t="n" s="33348">
        <v>-0.03201919034544701</v>
      </c>
      <c r="AF1097" t="n" s="33823">
        <v>0.069095935703416</v>
      </c>
      <c r="AG1097" t="n" s="34298">
        <v>0.059609629205902</v>
      </c>
      <c r="AH1097" t="n" s="34773">
        <v>0.0</v>
      </c>
      <c r="AI1097" t="n" s="35248">
        <v>0.053759639809247</v>
      </c>
      <c r="AJ1097" t="n" s="35723">
        <v>0.22393907936709803</v>
      </c>
      <c r="AK1097" t="n" s="36198">
        <v>-0.038825565741402</v>
      </c>
      <c r="AL1097" t="n" s="36673">
        <v>0.0</v>
      </c>
      <c r="AM1097" t="n" s="37148">
        <v>0.041502662127505</v>
      </c>
      <c r="AN1097" t="n" s="37623">
        <v>-0.24455783737915798</v>
      </c>
      <c r="AO1097" t="n" s="38098">
        <v>1.057690616793782</v>
      </c>
      <c r="AP1097" t="n" s="38573">
        <v>-0.6453938105958439</v>
      </c>
      <c r="AQ1097" t="n" s="39048">
        <v>0.4122968061979382</v>
      </c>
      <c r="AR1097" t="n" s="39523">
        <v>1.703084427389626</v>
      </c>
      <c r="AS1097" t="n" s="40116">
        <v>0.002205631952321651</v>
      </c>
      <c r="AT1097" t="n" s="40709">
        <v>-4.203461187650397E-6</v>
      </c>
      <c r="AU1097" t="n" s="41302">
        <v>0.0017065059025351012</v>
      </c>
      <c r="AV1097" t="n" s="41895">
        <v>2.3738352654785087E-4</v>
      </c>
      <c r="AW1097" t="n" s="42488">
        <v>2.3847874318149507E-5</v>
      </c>
      <c r="AX1097" t="n" s="43081">
        <v>-2.898708510349834E-4</v>
      </c>
      <c r="AY1097" t="n" s="43674">
        <v>3.7691609944948026E-4</v>
      </c>
      <c r="AZ1097" t="n" s="44267">
        <v>0.00217189742514762</v>
      </c>
      <c r="BA1097" t="n" s="44860">
        <v>-0.0010982025453221335</v>
      </c>
      <c r="BB1097" t="n" s="45453">
        <v>1.9009427195931924E-4</v>
      </c>
      <c r="BC1097" t="n" s="46046">
        <v>-4.28625884399177E-6</v>
      </c>
      <c r="BD1097" t="n" s="46639">
        <v>5.524849778150116E-4</v>
      </c>
      <c r="BE1097" t="n" s="47232">
        <v>-8.62874216848036E-4</v>
      </c>
      <c r="BF1097" t="n" s="47825">
        <v>9.894147245932813E-4</v>
      </c>
      <c r="BG1097" t="n" s="48418">
        <v>9.230078848932144E-4</v>
      </c>
      <c r="BH1097" t="n" s="49011">
        <v>5.7729978976991184E-5</v>
      </c>
      <c r="BI1097" t="n" s="49604">
        <v>0.003855950586459951</v>
      </c>
      <c r="BJ1097" t="s" s="50079">
        <v>2557</v>
      </c>
      <c r="BK1097" t="s" s="50554">
        <v>2565</v>
      </c>
      <c r="BL1097" t="n" s="51029">
        <v>0.08074392378330231</v>
      </c>
      <c r="BM1097" t="s" s="51504">
        <v>2590</v>
      </c>
      <c r="BN1097" t="s" s="51979">
        <v>2565</v>
      </c>
      <c r="BO1097" t="n" s="52454">
        <v>-0.029883474111557007</v>
      </c>
    </row>
    <row r="1098" spans="1:23" x14ac:dyDescent="0.25">
      <c r="A1098" s="116" t="str">
        <f>IF(ISBLANK(TBL_DATA[[#This Row],[Row.names]]), "",   DATE(YEAR(TBL_DATA[[#This Row],[Row.names]]), MONTH(TBL_DATA[[#This Row],[Row.names]]), DAY(TBL_DATA[[#This Row],[Row.names]])))</f>
        <v/>
      </c>
      <c r="B1098" s="1282" t="s">
        <v>1225</v>
      </c>
      <c r="C1098" s="2495" t="s">
        <v>2438</v>
      </c>
      <c r="D1098" s="3708" t="n">
        <v>0.007609220314850067</v>
      </c>
      <c r="E1098" s="4921" t="n">
        <v>0.2468400012997829</v>
      </c>
      <c r="F1098" s="6072" t="n">
        <v>0.013350873181456668</v>
      </c>
      <c r="G1098" s="7223" t="n">
        <v>0.14759388147761882</v>
      </c>
      <c r="H1098" s="8374" t="n">
        <v>0.19619907962633323</v>
      </c>
      <c r="I1098" s="9525" t="n">
        <v>0.003591675250302807</v>
      </c>
      <c r="J1098" s="10676" t="n">
        <v>0.04256806503378119</v>
      </c>
      <c r="K1098" s="11825" t="n">
        <v>0.39505568303778366</v>
      </c>
      <c r="L1098" s="12974" t="n">
        <v>0.1912410909345364</v>
      </c>
      <c r="M1098" s="14123" t="n">
        <v>0.0036027352710402472</v>
      </c>
      <c r="N1098" s="15272" t="n">
        <v>0.0635950162813617</v>
      </c>
      <c r="O1098" s="16423" t="n">
        <v>0.044760295322022525</v>
      </c>
      <c r="P1098" s="17636" t="n">
        <v>-0.012851980920911443</v>
      </c>
      <c r="Q1098" s="18787" t="n">
        <v>-0.01028523574733681</v>
      </c>
      <c r="R1098" s="19938" t="n">
        <v>-0.008938517258382416</v>
      </c>
      <c r="S1098" s="21026" t="n">
        <v>0.021128474096127947</v>
      </c>
      <c r="T1098" s="22114" t="n">
        <v>0.05188355398316188</v>
      </c>
      <c r="U1098" s="23202" t="n">
        <v>0.4072287357759824</v>
      </c>
      <c r="V1098" s="24290" t="n">
        <v>0.05265268789975086</v>
      </c>
      <c r="W1098" s="25376" t="n">
        <v>0.0524134687026075</v>
      </c>
      <c r="X1098" t="n" s="26462">
        <v>1.0045640787199315</v>
      </c>
      <c r="Y1098" t="n" s="27611">
        <v>0.44294365287961096</v>
      </c>
      <c r="Z1098" t="n" s="28762">
        <v>0.4373112060472913</v>
      </c>
      <c r="AA1098" t="n" s="29973">
        <v>0.0</v>
      </c>
      <c r="AB1098" t="n" s="31186">
        <v>0.0</v>
      </c>
      <c r="AC1098" t="n" s="32399">
        <v>0.05707982825319315</v>
      </c>
      <c r="AD1098" t="n" s="32874">
        <v>0.281174549590867</v>
      </c>
      <c r="AE1098" t="n" s="33349">
        <v>-0.028954654564928996</v>
      </c>
      <c r="AF1098" t="n" s="33824">
        <v>0.06326958075962</v>
      </c>
      <c r="AG1098" t="n" s="34299">
        <v>0.065049420561222</v>
      </c>
      <c r="AH1098" t="n" s="34774">
        <v>0.0</v>
      </c>
      <c r="AI1098" t="n" s="35249">
        <v>0.053795658097557</v>
      </c>
      <c r="AJ1098" t="n" s="35724">
        <v>0.21666436711287704</v>
      </c>
      <c r="AK1098" t="n" s="36199">
        <v>-0.045748677323557</v>
      </c>
      <c r="AL1098" t="n" s="36674">
        <v>0.0</v>
      </c>
      <c r="AM1098" t="n" s="37149">
        <v>0.044664026163346</v>
      </c>
      <c r="AN1098" t="n" s="37624">
        <v>-0.23988140455046703</v>
      </c>
      <c r="AO1098" t="n" s="38099">
        <v>1.034444076139788</v>
      </c>
      <c r="AP1098" t="n" s="38574">
        <v>-0.624411210293252</v>
      </c>
      <c r="AQ1098" t="n" s="39049">
        <v>0.410032865846536</v>
      </c>
      <c r="AR1098" t="n" s="39524">
        <v>1.65885528643304</v>
      </c>
      <c r="AS1098" t="n" s="40117">
        <v>0.00214884680074695</v>
      </c>
      <c r="AT1098" t="n" s="40710">
        <v>-3.446605346073215E-6</v>
      </c>
      <c r="AU1098" t="n" s="41303">
        <v>0.0016403467865792694</v>
      </c>
      <c r="AV1098" t="n" s="41896">
        <v>2.315619353725279E-4</v>
      </c>
      <c r="AW1098" t="n" s="42489">
        <v>2.316563485625718E-5</v>
      </c>
      <c r="AX1098" t="n" s="43082">
        <v>-2.799991441916096E-4</v>
      </c>
      <c r="AY1098" t="n" s="43675">
        <v>3.666106606016318E-4</v>
      </c>
      <c r="AZ1098" t="n" s="44268">
        <v>0.0021065140148039817</v>
      </c>
      <c r="BA1098" t="n" s="44861">
        <v>-0.0010644088610730026</v>
      </c>
      <c r="BB1098" t="n" s="45454">
        <v>1.8472680590544407E-4</v>
      </c>
      <c r="BC1098" t="n" s="46047">
        <v>-4.006557811701724E-6</v>
      </c>
      <c r="BD1098" t="n" s="46640">
        <v>5.507321815941363E-4</v>
      </c>
      <c r="BE1098" t="n" s="47233">
        <v>-8.351108990894131E-4</v>
      </c>
      <c r="BF1098" t="n" s="47826">
        <v>9.667897462063865E-4</v>
      </c>
      <c r="BG1098" t="n" s="48419">
        <v>9.166477130348061E-4</v>
      </c>
      <c r="BH1098" t="n" s="49012">
        <v>5.2921822729188254E-5</v>
      </c>
      <c r="BI1098" t="n" s="49605">
        <v>0.00369793090596857</v>
      </c>
      <c r="BJ1098" t="s" s="50080">
        <v>2557</v>
      </c>
      <c r="BK1098" t="s" s="50555">
        <v>2565</v>
      </c>
      <c r="BL1098" t="n" s="51030">
        <v>0.07744955271482468</v>
      </c>
      <c r="BM1098" t="s" s="51505">
        <v>2590</v>
      </c>
      <c r="BN1098" t="s" s="51980">
        <v>2565</v>
      </c>
      <c r="BO1098" t="n" s="52455">
        <v>-0.030229885131120682</v>
      </c>
    </row>
    <row r="1099" spans="1:23" x14ac:dyDescent="0.25">
      <c r="A1099" s="116" t="str">
        <f>IF(ISBLANK(TBL_DATA[[#This Row],[Row.names]]), "",   DATE(YEAR(TBL_DATA[[#This Row],[Row.names]]), MONTH(TBL_DATA[[#This Row],[Row.names]]), DAY(TBL_DATA[[#This Row],[Row.names]])))</f>
        <v/>
      </c>
      <c r="B1099" s="1283" t="s">
        <v>1226</v>
      </c>
      <c r="C1099" s="2496" t="s">
        <v>2439</v>
      </c>
      <c r="D1099" s="3709" t="n">
        <v>2.817144054777221E-4</v>
      </c>
      <c r="E1099" s="4922" t="n">
        <v>0.24719125408947495</v>
      </c>
      <c r="F1099" s="6073" t="n">
        <v>-0.003296055964819411</v>
      </c>
      <c r="G1099" s="7224" t="n">
        <v>0.15409232519034144</v>
      </c>
      <c r="H1099" s="8375" t="n">
        <v>0.20895249065875432</v>
      </c>
      <c r="I1099" s="9526" t="n">
        <v>0.0035589020825491187</v>
      </c>
      <c r="J1099" s="10677" t="n">
        <v>0.0445686181558258</v>
      </c>
      <c r="K1099" s="11826" t="n">
        <v>0.394646180533574</v>
      </c>
      <c r="L1099" s="12975" t="n">
        <v>0.18913527663942342</v>
      </c>
      <c r="M1099" s="14124" t="n">
        <v>0.003603204896003334</v>
      </c>
      <c r="N1099" s="15273" t="n">
        <v>0.06352066351154272</v>
      </c>
      <c r="O1099" s="16424" t="n">
        <v>0.044760295322022525</v>
      </c>
      <c r="P1099" s="17637" t="n">
        <v>-0.01257388710359808</v>
      </c>
      <c r="Q1099" s="18788" t="n">
        <v>-0.010297262550479155</v>
      </c>
      <c r="R1099" s="19939" t="n">
        <v>-0.008952118591349192</v>
      </c>
      <c r="S1099" s="21027" t="n">
        <v>0.015190629030600089</v>
      </c>
      <c r="T1099" s="22115" t="n">
        <v>0.051675288857861726</v>
      </c>
      <c r="U1099" s="23203" t="n">
        <v>0.2939631178914839</v>
      </c>
      <c r="V1099" s="24291" t="n">
        <v>0.04521609181823294</v>
      </c>
      <c r="W1099" s="25377" t="n">
        <v>0.052151999301885174</v>
      </c>
      <c r="X1099" t="n" s="26463">
        <v>0.8670059139343194</v>
      </c>
      <c r="Y1099" t="n" s="27612">
        <v>0.45711321426836304</v>
      </c>
      <c r="Z1099" t="n" s="28763">
        <v>0.43489685747246254</v>
      </c>
      <c r="AA1099" t="n" s="29974">
        <v>0.0</v>
      </c>
      <c r="AB1099" t="n" s="31187">
        <v>0.0</v>
      </c>
      <c r="AC1099" t="n" s="32400">
        <v>0.06401067578445666</v>
      </c>
      <c r="AD1099" t="n" s="32875">
        <v>0.277143166087627</v>
      </c>
      <c r="AE1099" t="n" s="33350">
        <v>-0.026834835480702</v>
      </c>
      <c r="AF1099" t="n" s="33825">
        <v>0.064792135297562</v>
      </c>
      <c r="AG1099" t="n" s="34300">
        <v>0.068198269892178</v>
      </c>
      <c r="AH1099" t="n" s="34775">
        <v>0.0</v>
      </c>
      <c r="AI1099" t="n" s="35250">
        <v>0.053499145771694005</v>
      </c>
      <c r="AJ1099" t="n" s="35725">
        <v>0.21597582182085498</v>
      </c>
      <c r="AK1099" t="n" s="36200">
        <v>-0.045615038310807</v>
      </c>
      <c r="AL1099" t="n" s="36675">
        <v>0.0</v>
      </c>
      <c r="AM1099" t="n" s="37150">
        <v>0.042233488912523</v>
      </c>
      <c r="AN1099" t="n" s="37625">
        <v>-0.23295961621924002</v>
      </c>
      <c r="AO1099" t="n" s="38100">
        <v>1.047804282628335</v>
      </c>
      <c r="AP1099" t="n" s="38575">
        <v>-0.631371744856645</v>
      </c>
      <c r="AQ1099" t="n" s="39050">
        <v>0.41643253777168987</v>
      </c>
      <c r="AR1099" t="n" s="39525">
        <v>1.67917602748498</v>
      </c>
      <c r="AS1099" t="n" s="40118">
        <v>0.0020929467389792507</v>
      </c>
      <c r="AT1099" t="n" s="40711">
        <v>-4.085330656277657E-6</v>
      </c>
      <c r="AU1099" t="n" s="41304">
        <v>0.0015814012916303456</v>
      </c>
      <c r="AV1099" t="n" s="41897">
        <v>2.237193955468683E-4</v>
      </c>
      <c r="AW1099" t="n" s="42490">
        <v>2.250732721468085E-5</v>
      </c>
      <c r="AX1099" t="n" s="43083">
        <v>-2.731365741293133E-4</v>
      </c>
      <c r="AY1099" t="n" s="43676">
        <v>3.553933262645631E-4</v>
      </c>
      <c r="AZ1099" t="n" s="44269">
        <v>0.0020498139176560602</v>
      </c>
      <c r="BA1099" t="n" s="44862">
        <v>-0.0010345883505836644</v>
      </c>
      <c r="BB1099" t="n" s="45455">
        <v>1.787148816186E-4</v>
      </c>
      <c r="BC1099" t="n" s="46048">
        <v>-3.7407018777459404E-6</v>
      </c>
      <c r="BD1099" t="n" s="46641">
        <v>5.372814946277815E-4</v>
      </c>
      <c r="BE1099" t="n" s="47234">
        <v>-8.176562316784505E-4</v>
      </c>
      <c r="BF1099" t="n" s="47827">
        <v>9.159538525155853E-4</v>
      </c>
      <c r="BG1099" t="n" s="48420">
        <v>8.920968479066864E-4</v>
      </c>
      <c r="BH1099" t="n" s="49013">
        <v>5.46027633902238E-5</v>
      </c>
      <c r="BI1099" t="n" s="49606">
        <v>0.003606667194901541</v>
      </c>
      <c r="BJ1099" t="s" s="50081">
        <v>2557</v>
      </c>
      <c r="BK1099" t="s" s="50556">
        <v>2565</v>
      </c>
      <c r="BL1099" t="n" s="51031">
        <v>0.0784883201122284</v>
      </c>
      <c r="BM1099" t="s" s="51506">
        <v>2590</v>
      </c>
      <c r="BN1099" t="s" s="51981">
        <v>2565</v>
      </c>
      <c r="BO1099" t="n" s="52456">
        <v>-0.03097422979772091</v>
      </c>
    </row>
    <row r="1100" spans="1:23" x14ac:dyDescent="0.25">
      <c r="A1100" s="116" t="str">
        <f>IF(ISBLANK(TBL_DATA[[#This Row],[Row.names]]), "",   DATE(YEAR(TBL_DATA[[#This Row],[Row.names]]), MONTH(TBL_DATA[[#This Row],[Row.names]]), DAY(TBL_DATA[[#This Row],[Row.names]])))</f>
        <v/>
      </c>
      <c r="B1100" s="1284" t="s">
        <v>1227</v>
      </c>
      <c r="C1100" s="2497" t="s">
        <v>2440</v>
      </c>
      <c r="D1100" s="3710" t="n">
        <v>3.173456150903203E-4</v>
      </c>
      <c r="E1100" s="4923" t="n">
        <v>0.24758704476513915</v>
      </c>
      <c r="F1100" s="6074" t="n">
        <v>0.003919237917872742</v>
      </c>
      <c r="G1100" s="7225" t="n">
        <v>0.16909988888636596</v>
      </c>
      <c r="H1100" s="8376" t="n">
        <v>0.21287106278589105</v>
      </c>
      <c r="I1100" s="9527" t="n">
        <v>0.0035355971478937464</v>
      </c>
      <c r="J1100" s="10678" t="n">
        <v>0.04340605359185434</v>
      </c>
      <c r="K1100" s="11827" t="n">
        <v>0.3933892541592862</v>
      </c>
      <c r="L1100" s="12976" t="n">
        <v>0.18252312983842145</v>
      </c>
      <c r="M1100" s="14125" t="n">
        <v>0.003603110425873195</v>
      </c>
      <c r="N1100" s="15274" t="n">
        <v>0.06326159040698312</v>
      </c>
      <c r="O1100" s="16425" t="n">
        <v>0.044760295322022525</v>
      </c>
      <c r="P1100" s="17638" t="n">
        <v>-0.012260531756444815</v>
      </c>
      <c r="Q1100" s="18789" t="n">
        <v>-0.010298339023283346</v>
      </c>
      <c r="R1100" s="19940" t="n">
        <v>-0.008958681320157433</v>
      </c>
      <c r="S1100" s="21028" t="n">
        <v>0.017354677129918672</v>
      </c>
      <c r="T1100" s="22116" t="n">
        <v>0.05165682938408287</v>
      </c>
      <c r="U1100" s="23204" t="n">
        <v>0.3359609433417183</v>
      </c>
      <c r="V1100" s="24292" t="n">
        <v>0.04583621184810083</v>
      </c>
      <c r="W1100" s="25378" t="n">
        <v>0.05214987107113451</v>
      </c>
      <c r="X1100" t="n" s="26464">
        <v>0.8789324097384326</v>
      </c>
      <c r="Y1100" t="n" s="27613">
        <v>0.46137952142015487</v>
      </c>
      <c r="Z1100" t="n" s="28764">
        <v>0.42722725783641363</v>
      </c>
      <c r="AA1100" t="n" s="29975">
        <v>0.0</v>
      </c>
      <c r="AB1100" t="n" s="31188">
        <v>0.0</v>
      </c>
      <c r="AC1100" t="n" s="32401">
        <v>0.06139745285574932</v>
      </c>
      <c r="AD1100" t="n" s="32876">
        <v>0.2702262809940639</v>
      </c>
      <c r="AE1100" t="n" s="33351">
        <v>-0.025445594585716</v>
      </c>
      <c r="AF1100" t="n" s="33826">
        <v>0.065753142770078</v>
      </c>
      <c r="AG1100" t="n" s="34301">
        <v>0.06302739196353001</v>
      </c>
      <c r="AH1100" t="n" s="34776">
        <v>0.0</v>
      </c>
      <c r="AI1100" t="n" s="35251">
        <v>0.053233369842126003</v>
      </c>
      <c r="AJ1100" t="n" s="35726">
        <v>0.21161419387449898</v>
      </c>
      <c r="AK1100" t="n" s="36201">
        <v>-0.045032874131766</v>
      </c>
      <c r="AL1100" t="n" s="36676">
        <v>0.0</v>
      </c>
      <c r="AM1100" t="n" s="37151">
        <v>0.047631912740747</v>
      </c>
      <c r="AN1100" t="n" s="37626">
        <v>-0.23985468534328203</v>
      </c>
      <c r="AO1100" t="n" s="38101">
        <v>1.040483902562528</v>
      </c>
      <c r="AP1100" t="n" s="38576">
        <v>-0.6393307644382481</v>
      </c>
      <c r="AQ1100" t="n" s="39051">
        <v>0.40115313812428</v>
      </c>
      <c r="AR1100" t="n" s="39526">
        <v>1.6798146670007763</v>
      </c>
      <c r="AS1100" t="n" s="40119">
        <v>0.0021797388791151744</v>
      </c>
      <c r="AT1100" t="n" s="40712">
        <v>-5.914817216721225E-5</v>
      </c>
      <c r="AU1100" t="n" s="41305">
        <v>0.0015838293083283983</v>
      </c>
      <c r="AV1100" t="n" s="41898">
        <v>2.3442214145067444E-4</v>
      </c>
      <c r="AW1100" t="n" s="42491">
        <v>2.173024405400341E-5</v>
      </c>
      <c r="AX1100" t="n" s="43084">
        <v>-2.6232830413344693E-4</v>
      </c>
      <c r="AY1100" t="n" s="43677">
        <v>3.305594454108714E-4</v>
      </c>
      <c r="AZ1100" t="n" s="44270">
        <v>0.0019150624191879443</v>
      </c>
      <c r="BA1100" t="n" s="44863">
        <v>-9.356744201691854E-4</v>
      </c>
      <c r="BB1100" t="n" s="45456">
        <v>1.514473534073123E-4</v>
      </c>
      <c r="BC1100" t="n" s="46049">
        <v>-2.414289182398508E-6</v>
      </c>
      <c r="BD1100" t="n" s="46642">
        <v>5.226466392066908E-4</v>
      </c>
      <c r="BE1100" t="n" s="47235">
        <v>-7.576695775809932E-4</v>
      </c>
      <c r="BF1100" t="n" s="47828">
        <v>8.124793672256475E-4</v>
      </c>
      <c r="BG1100" t="n" s="48421">
        <v>8.655113817700522E-4</v>
      </c>
      <c r="BH1100" t="n" s="49014">
        <v>5.9408919781154294E-5</v>
      </c>
      <c r="BI1100" t="n" s="49607">
        <v>0.0036548478748995835</v>
      </c>
      <c r="BJ1100" t="s" s="50082">
        <v>2557</v>
      </c>
      <c r="BK1100" t="s" s="50557">
        <v>2565</v>
      </c>
      <c r="BL1100" t="n" s="51032">
        <v>0.07865915447473526</v>
      </c>
      <c r="BM1100" t="s" s="51507">
        <v>2590</v>
      </c>
      <c r="BN1100" t="s" s="51982">
        <v>2565</v>
      </c>
      <c r="BO1100" t="n" s="52457">
        <v>-0.03143789619207382</v>
      </c>
    </row>
    <row r="1101" spans="1:23" x14ac:dyDescent="0.25">
      <c r="A1101" s="116" t="str">
        <f>IF(ISBLANK(TBL_DATA[[#This Row],[Row.names]]), "",   DATE(YEAR(TBL_DATA[[#This Row],[Row.names]]), MONTH(TBL_DATA[[#This Row],[Row.names]]), DAY(TBL_DATA[[#This Row],[Row.names]])))</f>
        <v/>
      </c>
      <c r="B1101" s="1285" t="s">
        <v>1228</v>
      </c>
      <c r="C1101" s="2498" t="s">
        <v>2441</v>
      </c>
      <c r="D1101" s="3711" t="n">
        <v>0.002709972843517086</v>
      </c>
      <c r="E1101" s="4924" t="n">
        <v>0.2509679717763764</v>
      </c>
      <c r="F1101" s="6075" t="n">
        <v>0.02180186659563499</v>
      </c>
      <c r="G1101" s="7226" t="n">
        <v>0.1760601980359454</v>
      </c>
      <c r="H1101" s="8377" t="n">
        <v>0.21310085230841855</v>
      </c>
      <c r="I1101" s="9528" t="n">
        <v>0.003540336382525353</v>
      </c>
      <c r="J1101" s="10679" t="n">
        <v>0.06833498939094107</v>
      </c>
      <c r="K1101" s="11828" t="n">
        <v>0.45520234568335033</v>
      </c>
      <c r="L1101" s="12977" t="n">
        <v>0.20043034383275793</v>
      </c>
      <c r="M1101" s="14126" t="n">
        <v>0.0035687254894894256</v>
      </c>
      <c r="N1101" s="15275" t="n">
        <v>0.06335563689391382</v>
      </c>
      <c r="O1101" s="16426" t="n">
        <v>0.044760295322022525</v>
      </c>
      <c r="P1101" s="17639" t="n">
        <v>-0.009583784621034708</v>
      </c>
      <c r="Q1101" s="18790" t="n">
        <v>-0.010303040154049708</v>
      </c>
      <c r="R1101" s="19941" t="n">
        <v>-0.00896139087752423</v>
      </c>
      <c r="S1101" s="21029" t="n">
        <v>0.028219354349771075</v>
      </c>
      <c r="T1101" s="22117" t="n">
        <v>0.05165037488356043</v>
      </c>
      <c r="U1101" s="23205" t="n">
        <v>0.5463533307045345</v>
      </c>
      <c r="V1101" s="24293" t="n">
        <v>0.05666324258230704</v>
      </c>
      <c r="W1101" s="25379" t="n">
        <v>0.05204831430355933</v>
      </c>
      <c r="X1101" t="n" s="26465">
        <v>1.0886662390607358</v>
      </c>
      <c r="Y1101" t="n" s="27614">
        <v>0.4616284786583455</v>
      </c>
      <c r="Z1101" t="n" s="28765">
        <v>0.4476944759908903</v>
      </c>
      <c r="AA1101" t="n" s="29976">
        <v>0.0</v>
      </c>
      <c r="AB1101" t="n" s="31189">
        <v>0.0</v>
      </c>
      <c r="AC1101" t="n" s="32402">
        <v>0.05889189741219488</v>
      </c>
      <c r="AD1101" t="n" s="32877">
        <v>0.24963517834868496</v>
      </c>
      <c r="AE1101" t="n" s="33352">
        <v>-0.024287952467158997</v>
      </c>
      <c r="AF1101" t="n" s="33827">
        <v>0.06271762244829</v>
      </c>
      <c r="AG1101" t="n" s="34302">
        <v>0.064620193036613</v>
      </c>
      <c r="AH1101" t="n" s="34777">
        <v>0.0</v>
      </c>
      <c r="AI1101" t="n" s="35252">
        <v>0.054592142212934</v>
      </c>
      <c r="AJ1101" t="n" s="35727">
        <v>0.213814370745486</v>
      </c>
      <c r="AK1101" t="n" s="36202">
        <v>-0.044874607753851006</v>
      </c>
      <c r="AL1101" t="n" s="36677">
        <v>0.0</v>
      </c>
      <c r="AM1101" t="n" s="37152">
        <v>0.049381306420219005</v>
      </c>
      <c r="AN1101" t="n" s="37627">
        <v>-0.24407034957205803</v>
      </c>
      <c r="AO1101" t="n" s="38102">
        <v>1.017754286513886</v>
      </c>
      <c r="AP1101" t="n" s="38577">
        <v>-0.636226383094727</v>
      </c>
      <c r="AQ1101" t="n" s="39052">
        <v>0.381527903419159</v>
      </c>
      <c r="AR1101" t="n" s="39527">
        <v>1.653980669608613</v>
      </c>
      <c r="AS1101" t="n" s="40120">
        <v>0.002093576356454435</v>
      </c>
      <c r="AT1101" t="n" s="40713">
        <v>-5.8912255961259845E-5</v>
      </c>
      <c r="AU1101" t="n" s="41306">
        <v>0.0015558150457978892</v>
      </c>
      <c r="AV1101" t="n" s="41899">
        <v>2.2305689411611902E-4</v>
      </c>
      <c r="AW1101" t="n" s="42492">
        <v>2.1123270183780155E-5</v>
      </c>
      <c r="AX1101" t="n" s="43085">
        <v>-2.562613269544052E-4</v>
      </c>
      <c r="AY1101" t="n" s="43678">
        <v>3.1801502069009997E-4</v>
      </c>
      <c r="AZ1101" t="n" s="44271">
        <v>0.001875977732359772</v>
      </c>
      <c r="BA1101" t="n" s="44864">
        <v>-9.127408162478903E-4</v>
      </c>
      <c r="BB1101" t="n" s="45457">
        <v>1.453616217535749E-4</v>
      </c>
      <c r="BC1101" t="n" s="46050">
        <v>-2.1708927043387315E-6</v>
      </c>
      <c r="BD1101" t="n" s="46643">
        <v>4.8518452610532017E-4</v>
      </c>
      <c r="BE1101" t="n" s="47236">
        <v>-7.3584985474291E-4</v>
      </c>
      <c r="BF1101" t="n" s="47829">
        <v>7.884105094618359E-4</v>
      </c>
      <c r="BG1101" t="n" s="48422">
        <v>8.250629789297091E-4</v>
      </c>
      <c r="BH1101" t="n" s="49015">
        <v>5.200906652625662E-5</v>
      </c>
      <c r="BI1101" t="n" s="49608">
        <v>0.0035880234232075646</v>
      </c>
      <c r="BJ1101" t="s" s="50083">
        <v>2557</v>
      </c>
      <c r="BK1101" t="s" s="50558">
        <v>2565</v>
      </c>
      <c r="BL1101" t="n" s="51033">
        <v>0.08103735744953156</v>
      </c>
      <c r="BM1101" t="s" s="51508">
        <v>2590</v>
      </c>
      <c r="BN1101" t="s" s="51983">
        <v>2565</v>
      </c>
      <c r="BO1101" t="n" s="52458">
        <v>-0.03198620304465294</v>
      </c>
    </row>
    <row r="1102" spans="1:23" x14ac:dyDescent="0.25">
      <c r="A1102" s="116" t="str">
        <f>IF(ISBLANK(TBL_DATA[[#This Row],[Row.names]]), "",   DATE(YEAR(TBL_DATA[[#This Row],[Row.names]]), MONTH(TBL_DATA[[#This Row],[Row.names]]), DAY(TBL_DATA[[#This Row],[Row.names]])))</f>
        <v/>
      </c>
      <c r="B1102" s="1286" t="s">
        <v>1229</v>
      </c>
      <c r="C1102" s="2499" t="s">
        <v>2442</v>
      </c>
      <c r="D1102" s="3712" t="n">
        <v>0.002373123051859961</v>
      </c>
      <c r="E1102" s="4925" t="n">
        <v>0.25393667270733755</v>
      </c>
      <c r="F1102" s="6076" t="n">
        <v>0.034664440510168815</v>
      </c>
      <c r="G1102" s="7227" t="n">
        <v>0.17599462972779015</v>
      </c>
      <c r="H1102" s="8378" t="n">
        <v>0.2122265416660791</v>
      </c>
      <c r="I1102" s="9529" t="n">
        <v>0.0035482631487100914</v>
      </c>
      <c r="J1102" s="10680" t="n">
        <v>0.08339882019867306</v>
      </c>
      <c r="K1102" s="11829" t="n">
        <v>0.46053562917985646</v>
      </c>
      <c r="L1102" s="12978" t="n">
        <v>0.203995636596768</v>
      </c>
      <c r="M1102" s="14127" t="n">
        <v>0.0035667516658927823</v>
      </c>
      <c r="N1102" s="15276" t="n">
        <v>0.06346224318694271</v>
      </c>
      <c r="O1102" s="16427" t="n">
        <v>0.0447341323242448</v>
      </c>
      <c r="P1102" s="17640" t="n">
        <v>-0.00723340506938297</v>
      </c>
      <c r="Q1102" s="18791" t="n">
        <v>-0.010270983070819908</v>
      </c>
      <c r="R1102" s="19942" t="n">
        <v>-0.008927076248432255</v>
      </c>
      <c r="S1102" s="21030" t="n">
        <v>0.029730461141252773</v>
      </c>
      <c r="T1102" s="22118" t="n">
        <v>0.05170124807850443</v>
      </c>
      <c r="U1102" s="23206" t="n">
        <v>0.5750433934613981</v>
      </c>
      <c r="V1102" s="24294" t="n">
        <v>0.05862242908127446</v>
      </c>
      <c r="W1102" s="25380" t="n">
        <v>0.052098231704379626</v>
      </c>
      <c r="X1102" t="n" s="26466">
        <v>1.1252287681070445</v>
      </c>
      <c r="Y1102" t="n" s="27615">
        <v>0.4606805201721461</v>
      </c>
      <c r="Z1102" t="n" s="28766">
        <v>0.4516587612310514</v>
      </c>
      <c r="AA1102" t="n" s="29977">
        <v>0.0</v>
      </c>
      <c r="AB1102" t="n" s="31190">
        <v>0.0</v>
      </c>
      <c r="AC1102" t="n" s="32403">
        <v>0.05758041090326944</v>
      </c>
      <c r="AD1102" t="n" s="32878">
        <v>0.26180540020849896</v>
      </c>
      <c r="AE1102" t="n" s="33353">
        <v>-0.023627297954894</v>
      </c>
      <c r="AF1102" t="n" s="33828">
        <v>0.059248930632074995</v>
      </c>
      <c r="AG1102" t="n" s="34303">
        <v>0.072791509317683</v>
      </c>
      <c r="AH1102" t="n" s="34778">
        <v>0.0</v>
      </c>
      <c r="AI1102" t="n" s="35253">
        <v>0.054239878984423</v>
      </c>
      <c r="AJ1102" t="n" s="35728">
        <v>0.21131347661229508</v>
      </c>
      <c r="AK1102" t="n" s="36203">
        <v>-0.044988640987618</v>
      </c>
      <c r="AL1102" t="n" s="36678">
        <v>0.0</v>
      </c>
      <c r="AM1102" t="n" s="37153">
        <v>0.050061211589223</v>
      </c>
      <c r="AN1102" t="n" s="37628">
        <v>-0.23494997862559197</v>
      </c>
      <c r="AO1102" t="n" s="38103">
        <v>1.0089822203636452</v>
      </c>
      <c r="AP1102" t="n" s="38578">
        <v>-0.6030877305875509</v>
      </c>
      <c r="AQ1102" t="n" s="39053">
        <v>0.4058944897760942</v>
      </c>
      <c r="AR1102" t="n" s="39528">
        <v>1.612069950951196</v>
      </c>
      <c r="AS1102" t="n" s="40121">
        <v>0.002169987366344746</v>
      </c>
      <c r="AT1102" t="n" s="40714">
        <v>-9.730782276402368E-5</v>
      </c>
      <c r="AU1102" t="n" s="41307">
        <v>0.0014865417645737557</v>
      </c>
      <c r="AV1102" t="n" s="41900">
        <v>2.1204419005175132E-4</v>
      </c>
      <c r="AW1102" t="n" s="42493">
        <v>2.057025951052981E-5</v>
      </c>
      <c r="AX1102" t="n" s="43086">
        <v>-2.4539979036087325E-4</v>
      </c>
      <c r="AY1102" t="n" s="43679">
        <v>3.058245273024684E-4</v>
      </c>
      <c r="AZ1102" t="n" s="44272">
        <v>0.0017884040458519754</v>
      </c>
      <c r="BA1102" t="n" s="44865">
        <v>-8.738310790239666E-4</v>
      </c>
      <c r="BB1102" t="n" s="45458">
        <v>1.2415578247376618E-4</v>
      </c>
      <c r="BC1102" t="n" s="46051">
        <v>-1.4432330445803455E-6</v>
      </c>
      <c r="BD1102" t="n" s="46644">
        <v>4.0057376985825385E-4</v>
      </c>
      <c r="BE1102" t="n" s="47237">
        <v>-7.12326223400146E-4</v>
      </c>
      <c r="BF1102" t="n" s="47830">
        <v>7.465168765672234E-4</v>
      </c>
      <c r="BG1102" t="n" s="48423">
        <v>8.396079729719315E-4</v>
      </c>
      <c r="BH1102" t="n" s="49016">
        <v>4.793314473684425E-5</v>
      </c>
      <c r="BI1102" t="n" s="49609">
        <v>0.0035672404701814413</v>
      </c>
      <c r="BJ1102" t="s" s="50084">
        <v>2557</v>
      </c>
      <c r="BK1102" t="s" s="50559">
        <v>2565</v>
      </c>
      <c r="BL1102" t="n" s="51034">
        <v>0.07990442216396332</v>
      </c>
      <c r="BM1102" t="s" s="51509">
        <v>2590</v>
      </c>
      <c r="BN1102" t="s" s="51984">
        <v>2565</v>
      </c>
      <c r="BO1102" t="n" s="52459">
        <v>-0.03195210173726082</v>
      </c>
    </row>
    <row r="1103" spans="1:23" x14ac:dyDescent="0.25">
      <c r="A1103" s="116" t="str">
        <f>IF(ISBLANK(TBL_DATA[[#This Row],[Row.names]]), "",   DATE(YEAR(TBL_DATA[[#This Row],[Row.names]]), MONTH(TBL_DATA[[#This Row],[Row.names]]), DAY(TBL_DATA[[#This Row],[Row.names]])))</f>
        <v/>
      </c>
      <c r="B1103" s="1287" t="s">
        <v>1230</v>
      </c>
      <c r="C1103" s="2500" t="s">
        <v>2443</v>
      </c>
      <c r="D1103" s="3713" t="n">
        <v>-5.249633047799849E-4</v>
      </c>
      <c r="E1103" s="4926" t="n">
        <v>0.25327840196764817</v>
      </c>
      <c r="F1103" s="6077" t="n">
        <v>0.03295679866510959</v>
      </c>
      <c r="G1103" s="7228" t="n">
        <v>0.1765922922946142</v>
      </c>
      <c r="H1103" s="8379" t="n">
        <v>0.21206728045309467</v>
      </c>
      <c r="I1103" s="9530" t="n">
        <v>0.0035476798127885216</v>
      </c>
      <c r="J1103" s="10681" t="n">
        <v>0.08195734044434522</v>
      </c>
      <c r="K1103" s="11830" t="n">
        <v>0.45998311538768966</v>
      </c>
      <c r="L1103" s="12979" t="n">
        <v>0.20317113764536973</v>
      </c>
      <c r="M1103" s="14128" t="n">
        <v>0.0035676511130270437</v>
      </c>
      <c r="N1103" s="15277" t="n">
        <v>0.06344539703287146</v>
      </c>
      <c r="O1103" s="16428" t="n">
        <v>0.04471796901956148</v>
      </c>
      <c r="P1103" s="17641" t="n">
        <v>-0.0077545711019330055</v>
      </c>
      <c r="Q1103" s="18792" t="n">
        <v>-0.010263840930299839</v>
      </c>
      <c r="R1103" s="19943" t="n">
        <v>-0.008920290850130087</v>
      </c>
      <c r="S1103" s="21031" t="n">
        <v>0.03154563263415544</v>
      </c>
      <c r="T1103" s="22119" t="n">
        <v>0.051684872176357144</v>
      </c>
      <c r="U1103" s="23207" t="n">
        <v>0.6103455673938137</v>
      </c>
      <c r="V1103" s="24295" t="n">
        <v>0.05971096046483515</v>
      </c>
      <c r="W1103" s="25381" t="n">
        <v>0.05207951246720481</v>
      </c>
      <c r="X1103" t="n" s="26467">
        <v>1.1465345514214629</v>
      </c>
      <c r="Y1103" t="n" s="27616">
        <v>0.4605076334362923</v>
      </c>
      <c r="Z1103" t="n" s="28767">
        <v>0.45074509164867205</v>
      </c>
      <c r="AA1103" t="n" s="29978">
        <v>0.0</v>
      </c>
      <c r="AB1103" t="n" s="31191">
        <v>0.0</v>
      </c>
      <c r="AC1103" t="n" s="32404">
        <v>0.05606674158882645</v>
      </c>
      <c r="AD1103" t="n" s="32879">
        <v>0.253471418562341</v>
      </c>
      <c r="AE1103" t="n" s="33354">
        <v>-0.022384095732248</v>
      </c>
      <c r="AF1103" t="n" s="33829">
        <v>0.053037906306773</v>
      </c>
      <c r="AG1103" t="n" s="34304">
        <v>0.05995337466214799</v>
      </c>
      <c r="AH1103" t="n" s="34779">
        <v>0.0</v>
      </c>
      <c r="AI1103" t="n" s="35254">
        <v>0.054092138230272</v>
      </c>
      <c r="AJ1103" t="n" s="35729">
        <v>0.218166991579279</v>
      </c>
      <c r="AK1103" t="n" s="36204">
        <v>-0.045763559146348</v>
      </c>
      <c r="AL1103" t="n" s="36679">
        <v>0.0</v>
      </c>
      <c r="AM1103" t="n" s="37154">
        <v>0.050334236422433995</v>
      </c>
      <c r="AN1103" t="n" s="37629">
        <v>-0.24601498047158699</v>
      </c>
      <c r="AO1103" t="n" s="38104">
        <v>0.998543901837872</v>
      </c>
      <c r="AP1103" t="n" s="38579">
        <v>-0.6236504714248079</v>
      </c>
      <c r="AQ1103" t="n" s="39054">
        <v>0.3748934304130641</v>
      </c>
      <c r="AR1103" t="n" s="39529">
        <v>1.6221943732626798</v>
      </c>
      <c r="AS1103" t="n" s="40122">
        <v>0.002113821975353402</v>
      </c>
      <c r="AT1103" t="n" s="40715">
        <v>-7.83371739001065E-5</v>
      </c>
      <c r="AU1103" t="n" s="41308">
        <v>0.0014221238085550185</v>
      </c>
      <c r="AV1103" t="n" s="41901">
        <v>2.19152295991668E-4</v>
      </c>
      <c r="AW1103" t="n" s="42494">
        <v>2.004501333059527E-5</v>
      </c>
      <c r="AX1103" t="n" s="43087">
        <v>-2.3311778639053743E-4</v>
      </c>
      <c r="AY1103" t="n" s="43680">
        <v>2.873650274024436E-4</v>
      </c>
      <c r="AZ1103" t="n" s="44273">
        <v>0.0017083758781341312</v>
      </c>
      <c r="BA1103" t="n" s="44866">
        <v>-8.302069926075572E-4</v>
      </c>
      <c r="BB1103" t="n" s="45459">
        <v>1.3782811965406622E-4</v>
      </c>
      <c r="BC1103" t="n" s="46052">
        <v>-8.631621731168623E-7</v>
      </c>
      <c r="BD1103" t="n" s="46645">
        <v>4.2189767039501133E-4</v>
      </c>
      <c r="BE1103" t="n" s="47238">
        <v>-6.897991977766558E-4</v>
      </c>
      <c r="BF1103" t="n" s="47831">
        <v>7.478124849560738E-4</v>
      </c>
      <c r="BG1103" t="n" s="48424">
        <v>8.824437400707947E-4</v>
      </c>
      <c r="BH1103" t="n" s="49017">
        <v>7.322566514282883E-5</v>
      </c>
      <c r="BI1103" t="n" s="49610">
        <v>0.003330606640561953</v>
      </c>
      <c r="BJ1103" t="s" s="50085">
        <v>2557</v>
      </c>
      <c r="BK1103" t="s" s="50560">
        <v>2565</v>
      </c>
      <c r="BL1103" t="n" s="51035">
        <v>0.08119688183069229</v>
      </c>
      <c r="BM1103" t="s" s="51510">
        <v>2590</v>
      </c>
      <c r="BN1103" t="s" s="51985">
        <v>2565</v>
      </c>
      <c r="BO1103" t="n" s="52460">
        <v>-0.030823763459920883</v>
      </c>
    </row>
    <row r="1104" spans="1:23" x14ac:dyDescent="0.25">
      <c r="A1104" s="116" t="str">
        <f>IF(ISBLANK(TBL_DATA[[#This Row],[Row.names]]), "",   DATE(YEAR(TBL_DATA[[#This Row],[Row.names]]), MONTH(TBL_DATA[[#This Row],[Row.names]]), DAY(TBL_DATA[[#This Row],[Row.names]])))</f>
        <v/>
      </c>
      <c r="B1104" s="1288" t="s">
        <v>1231</v>
      </c>
      <c r="C1104" s="2501" t="s">
        <v>2444</v>
      </c>
      <c r="D1104" s="3714" t="n">
        <v>0.0028920314442662603</v>
      </c>
      <c r="E1104" s="4927" t="n">
        <v>0.25690292251455826</v>
      </c>
      <c r="F1104" s="6078" t="n">
        <v>0.038898378523494204</v>
      </c>
      <c r="G1104" s="7229" t="n">
        <v>0.17549839388741167</v>
      </c>
      <c r="H1104" s="8380" t="n">
        <v>0.18809033204499592</v>
      </c>
      <c r="I1104" s="9531" t="n">
        <v>0.0035488134325768333</v>
      </c>
      <c r="J1104" s="10682" t="n">
        <v>0.08748690587651131</v>
      </c>
      <c r="K1104" s="11831" t="n">
        <v>0.46023934426426055</v>
      </c>
      <c r="L1104" s="12980" t="n">
        <v>0.17842395199042937</v>
      </c>
      <c r="M1104" s="14129" t="n">
        <v>0.003569876538458609</v>
      </c>
      <c r="N1104" s="15278" t="n">
        <v>0.06252152782978153</v>
      </c>
      <c r="O1104" s="16429" t="n">
        <v>0.04332093428552493</v>
      </c>
      <c r="P1104" s="17642" t="n">
        <v>-0.00488496612113043</v>
      </c>
      <c r="Q1104" s="18793" t="n">
        <v>-0.009976042952374916</v>
      </c>
      <c r="R1104" s="19944" t="n">
        <v>-0.008652057168433536</v>
      </c>
      <c r="S1104" s="21032" t="n">
        <v>0.027949821840099753</v>
      </c>
      <c r="T1104" s="22120" t="n">
        <v>0.05153416078938259</v>
      </c>
      <c r="U1104" s="23208" t="n">
        <v>0.5423552341199308</v>
      </c>
      <c r="V1104" s="24296" t="n">
        <v>0.05716126448356018</v>
      </c>
      <c r="W1104" s="25382" t="n">
        <v>0.05196923904998756</v>
      </c>
      <c r="X1104" t="n" s="26468">
        <v>1.0999057428679795</v>
      </c>
      <c r="Y1104" t="n" s="27617">
        <v>0.43369382292695385</v>
      </c>
      <c r="Z1104" t="n" s="28768">
        <v>0.42240259467767166</v>
      </c>
      <c r="AA1104" t="n" s="29979">
        <v>0.0</v>
      </c>
      <c r="AB1104" t="n" s="31192">
        <v>0.0</v>
      </c>
      <c r="AC1104" t="n" s="32405">
        <v>0.05388203914109564</v>
      </c>
      <c r="AD1104" t="n" s="32880">
        <v>0.258920735969088</v>
      </c>
      <c r="AE1104" t="n" s="33355">
        <v>-0.022822682384877002</v>
      </c>
      <c r="AF1104" t="n" s="33830">
        <v>0.056005606544242</v>
      </c>
      <c r="AG1104" t="n" s="34305">
        <v>0.07286393877695199</v>
      </c>
      <c r="AH1104" t="n" s="34780">
        <v>0.0</v>
      </c>
      <c r="AI1104" t="n" s="35255">
        <v>0.056548917717819</v>
      </c>
      <c r="AJ1104" t="n" s="35730">
        <v>0.221522167645815</v>
      </c>
      <c r="AK1104" t="n" s="36205">
        <v>-0.042979799977716004</v>
      </c>
      <c r="AL1104" t="n" s="36680">
        <v>0.0</v>
      </c>
      <c r="AM1104" t="n" s="37155">
        <v>0.05030587963187399</v>
      </c>
      <c r="AN1104" t="n" s="37630">
        <v>-0.209422301468944</v>
      </c>
      <c r="AO1104" t="n" s="38105">
        <v>1.006037604793336</v>
      </c>
      <c r="AP1104" t="n" s="38580">
        <v>-0.565095142339083</v>
      </c>
      <c r="AQ1104" t="n" s="39055">
        <v>0.44094246245425295</v>
      </c>
      <c r="AR1104" t="n" s="39530">
        <v>1.571132747132419</v>
      </c>
      <c r="AS1104" t="n" s="40123">
        <v>0.0020490304828561868</v>
      </c>
      <c r="AT1104" t="n" s="40716">
        <v>-1.5826122488268442E-4</v>
      </c>
      <c r="AU1104" t="n" s="41309">
        <v>0.0014338561557753306</v>
      </c>
      <c r="AV1104" t="n" s="41902">
        <v>3.5008818224344134E-4</v>
      </c>
      <c r="AW1104" t="n" s="42495">
        <v>1.837431480338122E-5</v>
      </c>
      <c r="AX1104" t="n" s="43088">
        <v>-1.8643197534881937E-4</v>
      </c>
      <c r="AY1104" t="n" s="43681">
        <v>2.973389165858896E-4</v>
      </c>
      <c r="AZ1104" t="n" s="44274">
        <v>0.0016746278707043065</v>
      </c>
      <c r="BA1104" t="n" s="44867">
        <v>-8.444455414336538E-4</v>
      </c>
      <c r="BB1104" t="n" s="45460">
        <v>1.2949820123705927E-4</v>
      </c>
      <c r="BC1104" t="n" s="46053">
        <v>-2.044253509933348E-6</v>
      </c>
      <c r="BD1104" t="n" s="46646">
        <v>4.87207468816543E-4</v>
      </c>
      <c r="BE1104" t="n" s="47239">
        <v>-6.978695848794158E-4</v>
      </c>
      <c r="BF1104" t="n" s="47832">
        <v>7.885315855865006E-4</v>
      </c>
      <c r="BG1104" t="n" s="48425">
        <v>9.152835738093197E-4</v>
      </c>
      <c r="BH1104" t="n" s="49018">
        <v>6.433096107667147E-5</v>
      </c>
      <c r="BI1104" t="n" s="49611">
        <v>0.0032041471246208844</v>
      </c>
      <c r="BJ1104" t="s" s="50086">
        <v>2557</v>
      </c>
      <c r="BK1104" t="s" s="50561">
        <v>2565</v>
      </c>
      <c r="BL1104" t="n" s="51036">
        <v>0.08259790390729904</v>
      </c>
      <c r="BM1104" t="s" s="51511">
        <v>2590</v>
      </c>
      <c r="BN1104" t="s" s="51986">
        <v>2565</v>
      </c>
      <c r="BO1104" t="n" s="52461">
        <v>-0.030201395973563194</v>
      </c>
    </row>
    <row r="1105" spans="1:23" x14ac:dyDescent="0.25">
      <c r="A1105" s="116" t="str">
        <f>IF(ISBLANK(TBL_DATA[[#This Row],[Row.names]]), "",   DATE(YEAR(TBL_DATA[[#This Row],[Row.names]]), MONTH(TBL_DATA[[#This Row],[Row.names]]), DAY(TBL_DATA[[#This Row],[Row.names]])))</f>
        <v/>
      </c>
      <c r="B1105" s="1289" t="s">
        <v>1232</v>
      </c>
      <c r="C1105" s="2502" t="s">
        <v>2445</v>
      </c>
      <c r="D1105" s="3715" t="n">
        <v>-0.0013717508361421077</v>
      </c>
      <c r="E1105" s="4928" t="n">
        <v>0.2551787648796493</v>
      </c>
      <c r="F1105" s="6079" t="n">
        <v>0.03629201072893684</v>
      </c>
      <c r="G1105" s="7230" t="n">
        <v>0.17066321431415854</v>
      </c>
      <c r="H1105" s="8381" t="n">
        <v>0.17643138811330267</v>
      </c>
      <c r="I1105" s="9532" t="n">
        <v>0.0035446416289658966</v>
      </c>
      <c r="J1105" s="10683" t="n">
        <v>0.0735786813507242</v>
      </c>
      <c r="K1105" s="11832" t="n">
        <v>0.4500445552020511</v>
      </c>
      <c r="L1105" s="12981" t="n">
        <v>0.17199777207508332</v>
      </c>
      <c r="M1105" s="14130" t="n">
        <v>0.003554169970379904</v>
      </c>
      <c r="N1105" s="15279" t="n">
        <v>0.06200442877646195</v>
      </c>
      <c r="O1105" s="16430" t="n">
        <v>0.043407719921652134</v>
      </c>
      <c r="P1105" s="17643" t="n">
        <v>-0.0062500160009114625</v>
      </c>
      <c r="Q1105" s="18794" t="n">
        <v>-0.009986944160892849</v>
      </c>
      <c r="R1105" s="19945" t="n">
        <v>-0.008673908713887391</v>
      </c>
      <c r="S1105" s="21033" t="n">
        <v>0.03477907296988736</v>
      </c>
      <c r="T1105" s="22121" t="n">
        <v>0.05131305686034204</v>
      </c>
      <c r="U1105" s="23209" t="n">
        <v>0.677782129888403</v>
      </c>
      <c r="V1105" s="24297" t="n">
        <v>0.06203993341666769</v>
      </c>
      <c r="W1105" s="25383" t="n">
        <v>0.05176128697309973</v>
      </c>
      <c r="X1105" t="n" s="26469">
        <v>1.1985778763366097</v>
      </c>
      <c r="Y1105" t="n" s="27618">
        <v>0.4200373651394631</v>
      </c>
      <c r="Z1105" t="n" s="28769">
        <v>0.4147261410558579</v>
      </c>
      <c r="AA1105" t="n" s="29980">
        <v>0.0</v>
      </c>
      <c r="AB1105" t="n" s="31193">
        <v>0.0</v>
      </c>
      <c r="AC1105" t="n" s="32406">
        <v>0.05305323953832043</v>
      </c>
      <c r="AD1105" t="n" s="32881">
        <v>0.24385358359334802</v>
      </c>
      <c r="AE1105" t="n" s="33356">
        <v>-0.024529787392615996</v>
      </c>
      <c r="AF1105" t="n" s="33831">
        <v>0.057891850946607</v>
      </c>
      <c r="AG1105" t="n" s="34306">
        <v>0.08443918058870399</v>
      </c>
      <c r="AH1105" t="n" s="34781">
        <v>0.0</v>
      </c>
      <c r="AI1105" t="n" s="35256">
        <v>0.054671618468783</v>
      </c>
      <c r="AJ1105" t="n" s="35731">
        <v>0.23812865425480592</v>
      </c>
      <c r="AK1105" t="n" s="36206">
        <v>-0.041409771578094</v>
      </c>
      <c r="AL1105" t="n" s="36681">
        <v>0.0</v>
      </c>
      <c r="AM1105" t="n" s="37156">
        <v>0.043016638476373</v>
      </c>
      <c r="AN1105" t="n" s="37631">
        <v>-0.220123236071442</v>
      </c>
      <c r="AO1105" t="n" s="38106">
        <v>1.0296991804508988</v>
      </c>
      <c r="AP1105" t="n" s="38581">
        <v>-0.5937604491644299</v>
      </c>
      <c r="AQ1105" t="n" s="39056">
        <v>0.4359387312864689</v>
      </c>
      <c r="AR1105" t="n" s="39531">
        <v>1.6234596296153287</v>
      </c>
      <c r="AS1105" t="n" s="40124">
        <v>0.0021167853899316117</v>
      </c>
      <c r="AT1105" t="n" s="40717">
        <v>-1.716484123031832E-4</v>
      </c>
      <c r="AU1105" t="n" s="41310">
        <v>0.0013156799824701945</v>
      </c>
      <c r="AV1105" t="n" s="41903">
        <v>3.9581120565969027E-4</v>
      </c>
      <c r="AW1105" t="n" s="42496">
        <v>1.6118431428498162E-5</v>
      </c>
      <c r="AX1105" t="n" s="43089">
        <v>-1.1680772076325746E-4</v>
      </c>
      <c r="AY1105" t="n" s="43682">
        <v>6.475592746829899E-4</v>
      </c>
      <c r="AZ1105" t="n" s="44275">
        <v>0.001884517727723651</v>
      </c>
      <c r="BA1105" t="n" s="44868">
        <v>-9.517730645677932E-4</v>
      </c>
      <c r="BB1105" t="n" s="45461">
        <v>3.314998726422249E-4</v>
      </c>
      <c r="BC1105" t="n" s="46054">
        <v>1.0647871080315956E-6</v>
      </c>
      <c r="BD1105" t="n" s="46647">
        <v>0.0010645783733667128</v>
      </c>
      <c r="BE1105" t="n" s="47240">
        <v>-8.440798173642024E-4</v>
      </c>
      <c r="BF1105" t="n" s="47833">
        <v>5.970689863008866E-4</v>
      </c>
      <c r="BG1105" t="n" s="48426">
        <v>0.0017716036547742598</v>
      </c>
      <c r="BH1105" t="n" s="49019">
        <v>4.116454782614401E-6</v>
      </c>
      <c r="BI1105" t="n" s="49612">
        <v>0.0028755198221523865</v>
      </c>
      <c r="BJ1105" t="s" s="50087">
        <v>2557</v>
      </c>
      <c r="BK1105" t="s" s="50562">
        <v>2565</v>
      </c>
      <c r="BL1105" t="n" s="51037">
        <v>0.08318502455949783</v>
      </c>
      <c r="BM1105" t="s" s="51512">
        <v>2590</v>
      </c>
      <c r="BN1105" t="s" s="51987">
        <v>2565</v>
      </c>
      <c r="BO1105" t="n" s="52462">
        <v>-0.029719796031713486</v>
      </c>
    </row>
    <row r="1106" spans="1:23" x14ac:dyDescent="0.25">
      <c r="A1106" s="116" t="str">
        <f>IF(ISBLANK(TBL_DATA[[#This Row],[Row.names]]), "",   DATE(YEAR(TBL_DATA[[#This Row],[Row.names]]), MONTH(TBL_DATA[[#This Row],[Row.names]]), DAY(TBL_DATA[[#This Row],[Row.names]])))</f>
        <v/>
      </c>
      <c r="B1106" s="1290" t="s">
        <v>1233</v>
      </c>
      <c r="C1106" s="2503" t="s">
        <v>2446</v>
      </c>
      <c r="D1106" s="3716" t="n">
        <v>-0.0034173449399301763</v>
      </c>
      <c r="E1106" s="4929" t="n">
        <v>0.2508893860787802</v>
      </c>
      <c r="F1106" s="6080" t="n">
        <v>0.04040416407326841</v>
      </c>
      <c r="G1106" s="7231" t="n">
        <v>0.17362279347478635</v>
      </c>
      <c r="H1106" s="8382" t="n">
        <v>0.18835089041462147</v>
      </c>
      <c r="I1106" s="9533" t="n">
        <v>0.0035355127027424387</v>
      </c>
      <c r="J1106" s="10684" t="n">
        <v>0.08257658051469852</v>
      </c>
      <c r="K1106" s="11833" t="n">
        <v>0.47010242422672904</v>
      </c>
      <c r="L1106" s="12982" t="n">
        <v>0.19069213872137525</v>
      </c>
      <c r="M1106" s="14131" t="n">
        <v>0.0035304098258366915</v>
      </c>
      <c r="N1106" s="15280" t="n">
        <v>0.06229719809339793</v>
      </c>
      <c r="O1106" s="16431" t="n">
        <v>0.04377354894104423</v>
      </c>
      <c r="P1106" s="17644" t="n">
        <v>-0.009646002480286242</v>
      </c>
      <c r="Q1106" s="18795" t="n">
        <v>-0.010059397384124312</v>
      </c>
      <c r="R1106" s="19946" t="n">
        <v>-0.00874016211400108</v>
      </c>
      <c r="S1106" s="21034" t="n">
        <v>0.026940648775263476</v>
      </c>
      <c r="T1106" s="22122" t="n">
        <v>0.051276558603005465</v>
      </c>
      <c r="U1106" s="23210" t="n">
        <v>0.5253989251471414</v>
      </c>
      <c r="V1106" s="24298" t="n">
        <v>0.05397841836784112</v>
      </c>
      <c r="W1106" s="25384" t="n">
        <v>0.051790342196338636</v>
      </c>
      <c r="X1106" t="n" s="26470">
        <v>1.0422487297575178</v>
      </c>
      <c r="Y1106" t="n" s="27619">
        <v>0.4339941133409777</v>
      </c>
      <c r="Z1106" t="n" s="28770">
        <v>0.43668311018560735</v>
      </c>
      <c r="AA1106" t="n" s="29981">
        <v>0.0</v>
      </c>
      <c r="AB1106" t="n" s="31194">
        <v>0.0</v>
      </c>
      <c r="AC1106" t="n" s="32407">
        <v>0.05138807560408118</v>
      </c>
      <c r="AD1106" t="n" s="32882">
        <v>0.24484845247428502</v>
      </c>
      <c r="AE1106" t="n" s="33357">
        <v>-0.029442584913475</v>
      </c>
      <c r="AF1106" t="n" s="33832">
        <v>0.05691223118652501</v>
      </c>
      <c r="AG1106" t="n" s="34307">
        <v>0.08988272002366701</v>
      </c>
      <c r="AH1106" t="n" s="34782">
        <v>0.0</v>
      </c>
      <c r="AI1106" t="n" s="35257">
        <v>0.052673192989291004</v>
      </c>
      <c r="AJ1106" t="n" s="35732">
        <v>0.235733834636266</v>
      </c>
      <c r="AK1106" t="n" s="36207">
        <v>-0.038208000273483</v>
      </c>
      <c r="AL1106" t="n" s="36682">
        <v>0.0</v>
      </c>
      <c r="AM1106" t="n" s="37157">
        <v>0.044871412900098995</v>
      </c>
      <c r="AN1106" t="n" s="37632">
        <v>-0.22769493845839198</v>
      </c>
      <c r="AO1106" t="n" s="38107">
        <v>1.058919105742382</v>
      </c>
      <c r="AP1106" t="n" s="38582">
        <v>-0.629342785177599</v>
      </c>
      <c r="AQ1106" t="n" s="39057">
        <v>0.4295763205647829</v>
      </c>
      <c r="AR1106" t="n" s="39532">
        <v>1.688261890919981</v>
      </c>
      <c r="AS1106" t="n" s="40125">
        <v>0.0020518153500808938</v>
      </c>
      <c r="AT1106" t="n" s="40718">
        <v>-1.6471258132298966E-4</v>
      </c>
      <c r="AU1106" t="n" s="41311">
        <v>0.0012822413734771714</v>
      </c>
      <c r="AV1106" t="n" s="41904">
        <v>3.80483863903056E-4</v>
      </c>
      <c r="AW1106" t="n" s="42497">
        <v>1.566228157572329E-5</v>
      </c>
      <c r="AX1106" t="n" s="43090">
        <v>-1.1022184095480345E-4</v>
      </c>
      <c r="AY1106" t="n" s="43683">
        <v>6.257228146670635E-4</v>
      </c>
      <c r="AZ1106" t="n" s="44276">
        <v>0.0018202094372672321</v>
      </c>
      <c r="BA1106" t="n" s="44869">
        <v>-9.166213874611939E-4</v>
      </c>
      <c r="BB1106" t="n" s="45462">
        <v>3.1742269252866374E-4</v>
      </c>
      <c r="BC1106" t="n" s="46055">
        <v>1.1275009497777441E-6</v>
      </c>
      <c r="BD1106" t="n" s="46648">
        <v>0.0010195839141337042</v>
      </c>
      <c r="BE1106" t="n" s="47241">
        <v>-8.092606539403691E-4</v>
      </c>
      <c r="BF1106" t="n" s="47834">
        <v>5.809667051134558E-4</v>
      </c>
      <c r="BG1106" t="n" s="48427">
        <v>0.0017240949030221428</v>
      </c>
      <c r="BH1106" t="n" s="49020">
        <v>-5.267402818719145E-7</v>
      </c>
      <c r="BI1106" t="n" s="49613">
        <v>0.0027882713766635312</v>
      </c>
      <c r="BJ1106" t="s" s="50088">
        <v>2557</v>
      </c>
      <c r="BK1106" t="s" s="50563">
        <v>2565</v>
      </c>
      <c r="BL1106" t="n" s="51038">
        <v>0.08138257265090942</v>
      </c>
      <c r="BM1106" t="s" s="51513">
        <v>2590</v>
      </c>
      <c r="BN1106" t="s" s="51988">
        <v>2565</v>
      </c>
      <c r="BO1106" t="n" s="52463">
        <v>-0.02900758385658264</v>
      </c>
    </row>
    <row r="1107" spans="1:23" x14ac:dyDescent="0.25">
      <c r="A1107" s="116" t="str">
        <f>IF(ISBLANK(TBL_DATA[[#This Row],[Row.names]]), "",   DATE(YEAR(TBL_DATA[[#This Row],[Row.names]]), MONTH(TBL_DATA[[#This Row],[Row.names]]), DAY(TBL_DATA[[#This Row],[Row.names]])))</f>
        <v/>
      </c>
      <c r="B1107" s="1291" t="s">
        <v>1234</v>
      </c>
      <c r="C1107" s="2504" t="s">
        <v>2447</v>
      </c>
      <c r="D1107" s="3717" t="n">
        <v>0.0032615774943356417</v>
      </c>
      <c r="E1107" s="4930" t="n">
        <v>0.2549692587483179</v>
      </c>
      <c r="F1107" s="6081" t="n">
        <v>0.02339950793521317</v>
      </c>
      <c r="G1107" s="7232" t="n">
        <v>0.1804969044697737</v>
      </c>
      <c r="H1107" s="8383" t="n">
        <v>0.2052443390510403</v>
      </c>
      <c r="I1107" s="9534" t="n">
        <v>0.0035140829340759277</v>
      </c>
      <c r="J1107" s="10685" t="n">
        <v>0.07706974734439753</v>
      </c>
      <c r="K1107" s="11834" t="n">
        <v>0.5000472473101171</v>
      </c>
      <c r="L1107" s="12983" t="n">
        <v>0.20422401982113825</v>
      </c>
      <c r="M1107" s="14132" t="n">
        <v>0.0035163379267309242</v>
      </c>
      <c r="N1107" s="15281" t="n">
        <v>0.06257422251755364</v>
      </c>
      <c r="O1107" s="16432" t="n">
        <v>0.04377354894104423</v>
      </c>
      <c r="P1107" s="17645" t="n">
        <v>-0.0064158861705507775</v>
      </c>
      <c r="Q1107" s="18796" t="n">
        <v>-0.01006211221419293</v>
      </c>
      <c r="R1107" s="19947" t="n">
        <v>-0.008737010542333883</v>
      </c>
      <c r="S1107" s="21035" t="n">
        <v>0.03593389890543275</v>
      </c>
      <c r="T1107" s="22123" t="n">
        <v>0.050978526096018585</v>
      </c>
      <c r="U1107" s="23211" t="n">
        <v>0.7048830489479212</v>
      </c>
      <c r="V1107" s="24299" t="n">
        <v>0.06795329491662061</v>
      </c>
      <c r="W1107" s="25385" t="n">
        <v>0.05158394379253204</v>
      </c>
      <c r="X1107" t="n" s="26471">
        <v>1.31733423078168</v>
      </c>
      <c r="Y1107" t="n" s="27620">
        <v>0.4530390038959564</v>
      </c>
      <c r="Z1107" t="n" s="28771">
        <v>0.4519115176902867</v>
      </c>
      <c r="AA1107" t="n" s="29982">
        <v>0.0</v>
      </c>
      <c r="AB1107" t="n" s="31195">
        <v>0.0</v>
      </c>
      <c r="AC1107" t="n" s="32408">
        <v>0.05192890664257596</v>
      </c>
      <c r="AD1107" t="n" s="32883">
        <v>0.24192588615268998</v>
      </c>
      <c r="AE1107" t="n" s="33358">
        <v>-0.036244281045719</v>
      </c>
      <c r="AF1107" t="n" s="33833">
        <v>0.056191275760605994</v>
      </c>
      <c r="AG1107" t="n" s="34308">
        <v>0.08995497774767901</v>
      </c>
      <c r="AH1107" t="n" s="34783">
        <v>0.0</v>
      </c>
      <c r="AI1107" t="n" s="35258">
        <v>0.05351487338983</v>
      </c>
      <c r="AJ1107" t="n" s="35733">
        <v>0.23458834386042005</v>
      </c>
      <c r="AK1107" t="n" s="36208">
        <v>-0.043252525205650004</v>
      </c>
      <c r="AL1107" t="n" s="36683">
        <v>0.0</v>
      </c>
      <c r="AM1107" t="n" s="37158">
        <v>0.04457489097648</v>
      </c>
      <c r="AN1107" t="n" s="37633">
        <v>-0.21141834038360302</v>
      </c>
      <c r="AO1107" t="n" s="38108">
        <v>1.0029959623803526</v>
      </c>
      <c r="AP1107" t="n" s="38583">
        <v>-0.57316086112762</v>
      </c>
      <c r="AQ1107" t="n" s="39058">
        <v>0.4298351012527326</v>
      </c>
      <c r="AR1107" t="n" s="39533">
        <v>1.5761568235079726</v>
      </c>
      <c r="AS1107" t="n" s="40126">
        <v>0.0020604339237311514</v>
      </c>
      <c r="AT1107" t="n" s="40719">
        <v>-1.6437420260745803E-4</v>
      </c>
      <c r="AU1107" t="n" s="41312">
        <v>0.001241190078113084</v>
      </c>
      <c r="AV1107" t="n" s="41905">
        <v>4.129222082795199E-4</v>
      </c>
      <c r="AW1107" t="n" s="42498">
        <v>1.4831355275526462E-5</v>
      </c>
      <c r="AX1107" t="n" s="43091">
        <v>-1.2825736070079972E-4</v>
      </c>
      <c r="AY1107" t="n" s="43684">
        <v>5.991793204596887E-4</v>
      </c>
      <c r="AZ1107" t="n" s="44277">
        <v>0.0017828807781987408</v>
      </c>
      <c r="BA1107" t="n" s="44870">
        <v>-9.473444786390776E-4</v>
      </c>
      <c r="BB1107" t="n" s="45463">
        <v>3.074458722625132E-4</v>
      </c>
      <c r="BC1107" t="n" s="46056">
        <v>4.692545870277537E-7</v>
      </c>
      <c r="BD1107" t="n" s="46649">
        <v>0.0010286419923029406</v>
      </c>
      <c r="BE1107" t="n" s="47242">
        <v>-8.755258296047667E-4</v>
      </c>
      <c r="BF1107" t="n" s="47835">
        <v>5.792448409077954E-4</v>
      </c>
      <c r="BG1107" t="n" s="48428">
        <v>0.0016650309603494786</v>
      </c>
      <c r="BH1107" t="n" s="49021">
        <v>4.91531729060232E-5</v>
      </c>
      <c r="BI1107" t="n" s="49614">
        <v>0.0027328316120984455</v>
      </c>
      <c r="BJ1107" t="s" s="50089">
        <v>2557</v>
      </c>
      <c r="BK1107" t="s" s="50564">
        <v>2565</v>
      </c>
      <c r="BL1107" t="n" s="51039">
        <v>0.08046698570251465</v>
      </c>
      <c r="BM1107" t="s" s="51514">
        <v>2590</v>
      </c>
      <c r="BN1107" t="s" s="51989">
        <v>2565</v>
      </c>
      <c r="BO1107" t="n" s="52464">
        <v>-0.029142923653125763</v>
      </c>
    </row>
    <row r="1108" spans="1:23" x14ac:dyDescent="0.25">
      <c r="A1108" s="116" t="str">
        <f>IF(ISBLANK(TBL_DATA[[#This Row],[Row.names]]), "",   DATE(YEAR(TBL_DATA[[#This Row],[Row.names]]), MONTH(TBL_DATA[[#This Row],[Row.names]]), DAY(TBL_DATA[[#This Row],[Row.names]])))</f>
        <v/>
      </c>
      <c r="B1108" s="1292" t="s">
        <v>1235</v>
      </c>
      <c r="C1108" s="2505" t="s">
        <v>2448</v>
      </c>
      <c r="D1108" s="3718" t="n">
        <v>-0.00676107695433139</v>
      </c>
      <c r="E1108" s="4931" t="n">
        <v>0.24648431501460033</v>
      </c>
      <c r="F1108" s="6082" t="n">
        <v>-0.005495226456510238</v>
      </c>
      <c r="G1108" s="7233" t="n">
        <v>0.18210276035784623</v>
      </c>
      <c r="H1108" s="8384" t="n">
        <v>0.18844717975552386</v>
      </c>
      <c r="I1108" s="9535" t="n">
        <v>0.0035788634261809203</v>
      </c>
      <c r="J1108" s="10686" t="n">
        <v>0.04237665563093973</v>
      </c>
      <c r="K1108" s="11835" t="n">
        <v>0.5008456702895916</v>
      </c>
      <c r="L1108" s="12984" t="n">
        <v>0.19503002903201427</v>
      </c>
      <c r="M1108" s="14133" t="n">
        <v>0.00356431903228812</v>
      </c>
      <c r="N1108" s="15282" t="n">
        <v>0.06306479672629225</v>
      </c>
      <c r="O1108" s="16433" t="n">
        <v>0.04581454172229117</v>
      </c>
      <c r="P1108" s="17646" t="n">
        <v>-0.013133584824752798</v>
      </c>
      <c r="Q1108" s="18797" t="n">
        <v>-0.010347924606250896</v>
      </c>
      <c r="R1108" s="19948" t="n">
        <v>-0.009012434300254394</v>
      </c>
      <c r="S1108" s="21036" t="n">
        <v>0.026528692274550236</v>
      </c>
      <c r="T1108" s="22124" t="n">
        <v>0.05163630009812781</v>
      </c>
      <c r="U1108" s="23212" t="n">
        <v>0.5137605177779206</v>
      </c>
      <c r="V1108" s="24300" t="n">
        <v>0.05737484958541739</v>
      </c>
      <c r="W1108" s="25386" t="n">
        <v>0.05228774946131036</v>
      </c>
      <c r="X1108" t="n" s="26472">
        <v>1.097290477722151</v>
      </c>
      <c r="Y1108" t="n" s="27621">
        <v>0.4341050330916746</v>
      </c>
      <c r="Z1108" t="n" s="28772">
        <v>0.4416220431907972</v>
      </c>
      <c r="AA1108" t="n" s="29983">
        <v>0.0</v>
      </c>
      <c r="AB1108" t="n" s="31196">
        <v>0.0</v>
      </c>
      <c r="AC1108" t="n" s="32409">
        <v>0.051643403590336596</v>
      </c>
      <c r="AD1108" t="n" s="32884">
        <v>0.23203958964701</v>
      </c>
      <c r="AE1108" t="n" s="33359">
        <v>-0.037044040857236</v>
      </c>
      <c r="AF1108" t="n" s="33834">
        <v>0.04970010671585399</v>
      </c>
      <c r="AG1108" t="n" s="34309">
        <v>0.08651888848448001</v>
      </c>
      <c r="AH1108" t="n" s="34784">
        <v>0.0</v>
      </c>
      <c r="AI1108" t="n" s="35259">
        <v>0.05301292905128</v>
      </c>
      <c r="AJ1108" t="n" s="35734">
        <v>0.23184791914061398</v>
      </c>
      <c r="AK1108" t="n" s="36209">
        <v>-0.03470911929042</v>
      </c>
      <c r="AL1108" t="n" s="36684">
        <v>-3.4637326092800004E-4</v>
      </c>
      <c r="AM1108" t="n" s="37159">
        <v>0.04572794458289099</v>
      </c>
      <c r="AN1108" t="n" s="37634">
        <v>-0.22271825962005098</v>
      </c>
      <c r="AO1108" t="n" s="38109">
        <v>1.0016247689754851</v>
      </c>
      <c r="AP1108" t="n" s="38584">
        <v>-0.5975951843819909</v>
      </c>
      <c r="AQ1108" t="n" s="39059">
        <v>0.40402958459349425</v>
      </c>
      <c r="AR1108" t="n" s="39534">
        <v>1.599219953357476</v>
      </c>
      <c r="AS1108" t="n" s="40127">
        <v>0.002045159008838656</v>
      </c>
      <c r="AT1108" t="n" s="40720">
        <v>-1.945848867419377E-4</v>
      </c>
      <c r="AU1108" t="n" s="41313">
        <v>0.0011661136205092218</v>
      </c>
      <c r="AV1108" t="n" s="41906">
        <v>4.3636742294663996E-4</v>
      </c>
      <c r="AW1108" t="n" s="42499">
        <v>1.451576349589008E-5</v>
      </c>
      <c r="AX1108" t="n" s="43092">
        <v>-1.0534176472806233E-4</v>
      </c>
      <c r="AY1108" t="n" s="43685">
        <v>6.118872531766541E-4</v>
      </c>
      <c r="AZ1108" t="n" s="44278">
        <v>0.0018386297276969446</v>
      </c>
      <c r="BA1108" t="n" s="44871">
        <v>-0.0010466628136287935</v>
      </c>
      <c r="BB1108" t="n" s="45464">
        <v>3.219263888216168E-4</v>
      </c>
      <c r="BC1108" t="n" s="46057">
        <v>1.279152315509145E-6</v>
      </c>
      <c r="BD1108" t="n" s="46650">
        <v>0.0011225151703830058</v>
      </c>
      <c r="BE1108" t="n" s="47243">
        <v>-0.001002686852356663</v>
      </c>
      <c r="BF1108" t="n" s="47836">
        <v>3.991471304861039E-4</v>
      </c>
      <c r="BG1108" t="n" s="48429">
        <v>0.0016987944478981912</v>
      </c>
      <c r="BH1108" t="n" s="49022">
        <v>6.401447686592696E-5</v>
      </c>
      <c r="BI1108" t="n" s="49615">
        <v>0.0028075044994257735</v>
      </c>
      <c r="BJ1108" t="s" s="50090">
        <v>2557</v>
      </c>
      <c r="BK1108" t="s" s="50565">
        <v>2565</v>
      </c>
      <c r="BL1108" t="n" s="51040">
        <v>0.07962598651647568</v>
      </c>
      <c r="BM1108" t="s" s="51515">
        <v>2590</v>
      </c>
      <c r="BN1108" t="s" s="51990">
        <v>2565</v>
      </c>
      <c r="BO1108" t="n" s="52465">
        <v>-0.029813025146722794</v>
      </c>
    </row>
    <row r="1109" spans="1:23" x14ac:dyDescent="0.25">
      <c r="A1109" s="116" t="str">
        <f>IF(ISBLANK(TBL_DATA[[#This Row],[Row.names]]), "",   DATE(YEAR(TBL_DATA[[#This Row],[Row.names]]), MONTH(TBL_DATA[[#This Row],[Row.names]]), DAY(TBL_DATA[[#This Row],[Row.names]])))</f>
        <v/>
      </c>
      <c r="B1109" s="1293" t="s">
        <v>1236</v>
      </c>
      <c r="C1109" s="2506" t="s">
        <v>2449</v>
      </c>
      <c r="D1109" s="3719" t="n">
        <v>0.0025842638865412404</v>
      </c>
      <c r="E1109" s="4932" t="n">
        <v>0.2497055594150328</v>
      </c>
      <c r="F1109" s="6083" t="n">
        <v>-0.0013617109672016126</v>
      </c>
      <c r="G1109" s="7234" t="n">
        <v>0.18404871667117395</v>
      </c>
      <c r="H1109" s="8385" t="n">
        <v>0.18568054689513258</v>
      </c>
      <c r="I1109" s="9536" t="n">
        <v>0.003595545571370297</v>
      </c>
      <c r="J1109" s="10687" t="n">
        <v>0.06253998619297874</v>
      </c>
      <c r="K1109" s="11836" t="n">
        <v>0.5005161455730531</v>
      </c>
      <c r="L1109" s="12985" t="n">
        <v>0.19200698368033473</v>
      </c>
      <c r="M1109" s="14134" t="n">
        <v>0.0035815514659844282</v>
      </c>
      <c r="N1109" s="15283" t="n">
        <v>0.06325103888365544</v>
      </c>
      <c r="O1109" s="16434" t="n">
        <v>0.04581454172229117</v>
      </c>
      <c r="P1109" s="17647" t="n">
        <v>-0.01058326158717493</v>
      </c>
      <c r="Q1109" s="18798" t="n">
        <v>-0.010338935387780393</v>
      </c>
      <c r="R1109" s="19949" t="n">
        <v>-0.00899950112876037</v>
      </c>
      <c r="S1109" s="21037" t="n">
        <v>0.03338591613729336</v>
      </c>
      <c r="T1109" s="22125" t="n">
        <v>0.05184996514544483</v>
      </c>
      <c r="U1109" s="23213" t="n">
        <v>0.6438946688516031</v>
      </c>
      <c r="V1109" s="24301" t="n">
        <v>0.06363007687109934</v>
      </c>
      <c r="W1109" s="25387" t="n">
        <v>0.05243916835454574</v>
      </c>
      <c r="X1109" t="n" s="26473">
        <v>1.213407436992343</v>
      </c>
      <c r="Y1109" t="n" s="27622">
        <v>0.4309066568238795</v>
      </c>
      <c r="Z1109" t="n" s="28773">
        <v>0.4381860149301149</v>
      </c>
      <c r="AA1109" t="n" s="29984">
        <v>0.0</v>
      </c>
      <c r="AB1109" t="n" s="31197">
        <v>0.0</v>
      </c>
      <c r="AC1109" t="n" s="32410">
        <v>0.058625740436203666</v>
      </c>
      <c r="AD1109" t="n" s="32885">
        <v>0.23608508018299504</v>
      </c>
      <c r="AE1109" t="n" s="33360">
        <v>-0.027674918902734</v>
      </c>
      <c r="AF1109" t="n" s="33835">
        <v>0.035949676166068</v>
      </c>
      <c r="AG1109" t="n" s="34310">
        <v>0.08541102258210402</v>
      </c>
      <c r="AH1109" t="n" s="34785">
        <v>0.0</v>
      </c>
      <c r="AI1109" t="n" s="35260">
        <v>0.048264091252772</v>
      </c>
      <c r="AJ1109" t="n" s="35735">
        <v>0.224786373580868</v>
      </c>
      <c r="AK1109" t="n" s="36210">
        <v>-0.046169093571341996</v>
      </c>
      <c r="AL1109" t="n" s="36685">
        <v>-5.03919974129E-4</v>
      </c>
      <c r="AM1109" t="n" s="37160">
        <v>0.04575078527445501</v>
      </c>
      <c r="AN1109" t="n" s="37635">
        <v>-0.22154733832329299</v>
      </c>
      <c r="AO1109" t="n" s="38110">
        <v>0.9833026365858036</v>
      </c>
      <c r="AP1109" t="n" s="38585">
        <v>-0.60295087831804</v>
      </c>
      <c r="AQ1109" t="n" s="39060">
        <v>0.3803517582677637</v>
      </c>
      <c r="AR1109" t="n" s="39535">
        <v>1.5862535149038437</v>
      </c>
      <c r="AS1109" t="n" s="40128">
        <v>0.0017656446841044328</v>
      </c>
      <c r="AT1109" t="n" s="40721">
        <v>-1.4219887775610707E-4</v>
      </c>
      <c r="AU1109" t="n" s="41314">
        <v>0.0014207809462543498</v>
      </c>
      <c r="AV1109" t="n" s="41907">
        <v>4.294688136056034E-4</v>
      </c>
      <c r="AW1109" t="n" s="42500">
        <v>1.2684790374844787E-5</v>
      </c>
      <c r="AX1109" t="n" s="43093">
        <v>-1.1806842418497592E-4</v>
      </c>
      <c r="AY1109" t="n" s="43686">
        <v>5.747061110177549E-4</v>
      </c>
      <c r="AZ1109" t="n" s="44279">
        <v>0.0020816238624507405</v>
      </c>
      <c r="BA1109" t="n" s="44872">
        <v>-0.0011206664373124208</v>
      </c>
      <c r="BB1109" t="n" s="45465">
        <v>3.0346094855707433E-4</v>
      </c>
      <c r="BC1109" t="n" s="46058">
        <v>1.7812158516268554E-6</v>
      </c>
      <c r="BD1109" t="n" s="46651">
        <v>0.0010655265052730955</v>
      </c>
      <c r="BE1109" t="n" s="47244">
        <v>-0.0010120088305440552</v>
      </c>
      <c r="BF1109" t="n" s="47837">
        <v>0.0011824946724513297</v>
      </c>
      <c r="BG1109" t="n" s="48430">
        <v>0.0013796667052453305</v>
      </c>
      <c r="BH1109" t="n" s="49023">
        <v>1.4783798336853934E-5</v>
      </c>
      <c r="BI1109" t="n" s="49616">
        <v>0.0025787547822003687</v>
      </c>
      <c r="BJ1109" t="s" s="50091">
        <v>2557</v>
      </c>
      <c r="BK1109" t="s" s="50566">
        <v>2565</v>
      </c>
      <c r="BL1109" t="n" s="51041">
        <v>0.07795427739620209</v>
      </c>
      <c r="BM1109" t="s" s="51516">
        <v>2590</v>
      </c>
      <c r="BN1109" t="s" s="51991">
        <v>2565</v>
      </c>
      <c r="BO1109" t="n" s="52466">
        <v>-0.029969919472932816</v>
      </c>
    </row>
    <row r="1110" spans="1:23" x14ac:dyDescent="0.25">
      <c r="A1110" s="116" t="str">
        <f>IF(ISBLANK(TBL_DATA[[#This Row],[Row.names]]), "",   DATE(YEAR(TBL_DATA[[#This Row],[Row.names]]), MONTH(TBL_DATA[[#This Row],[Row.names]]), DAY(TBL_DATA[[#This Row],[Row.names]])))</f>
        <v/>
      </c>
      <c r="B1110" s="1294" t="s">
        <v>1237</v>
      </c>
      <c r="C1110" s="2507" t="s">
        <v>2450</v>
      </c>
      <c r="D1110" s="3720" t="n">
        <v>-0.004964218320419428</v>
      </c>
      <c r="E1110" s="4933" t="n">
        <v>0.24350174818185466</v>
      </c>
      <c r="F1110" s="6084" t="n">
        <v>-0.021466261222991223</v>
      </c>
      <c r="G1110" s="7235" t="n">
        <v>0.1885627115349345</v>
      </c>
      <c r="H1110" s="8386" t="n">
        <v>0.1927124178771214</v>
      </c>
      <c r="I1110" s="9537" t="n">
        <v>0.00361888309546824</v>
      </c>
      <c r="J1110" s="10688" t="n">
        <v>0.03753360001012829</v>
      </c>
      <c r="K1110" s="11837" t="n">
        <v>0.5157617350631404</v>
      </c>
      <c r="L1110" s="12986" t="n">
        <v>0.20155392871146083</v>
      </c>
      <c r="M1110" s="14135" t="n">
        <v>0.003599011314365231</v>
      </c>
      <c r="N1110" s="15284" t="n">
        <v>0.0639382415804097</v>
      </c>
      <c r="O1110" s="16435" t="n">
        <v>0.04687799150299328</v>
      </c>
      <c r="P1110" s="17648" t="n">
        <v>-0.015494942286533475</v>
      </c>
      <c r="Q1110" s="18799" t="n">
        <v>-0.01056818109335675</v>
      </c>
      <c r="R1110" s="19950" t="n">
        <v>-0.009214194301268982</v>
      </c>
      <c r="S1110" s="21038" t="n">
        <v>0.02915624640804393</v>
      </c>
      <c r="T1110" s="22126" t="n">
        <v>0.05209198555641654</v>
      </c>
      <c r="U1110" s="23214" t="n">
        <v>0.5597069510139366</v>
      </c>
      <c r="V1110" s="24302" t="n">
        <v>0.05967246780794988</v>
      </c>
      <c r="W1110" s="25388" t="n">
        <v>0.052707408663877235</v>
      </c>
      <c r="X1110" t="n" s="26474">
        <v>1.1321457328416549</v>
      </c>
      <c r="Y1110" t="n" s="27623">
        <v>0.438990225263754</v>
      </c>
      <c r="Z1110" t="n" s="28774">
        <v>0.4489475790239445</v>
      </c>
      <c r="AA1110" t="n" s="29985">
        <v>0.0</v>
      </c>
      <c r="AB1110" t="n" s="31198">
        <v>0.0</v>
      </c>
      <c r="AC1110" t="n" s="32411">
        <v>0.057222723252348076</v>
      </c>
      <c r="AD1110" t="n" s="32886">
        <v>0.22554618230342807</v>
      </c>
      <c r="AE1110" t="n" s="33361">
        <v>-0.021418996933047</v>
      </c>
      <c r="AF1110" t="n" s="33836">
        <v>0.03628120767083399</v>
      </c>
      <c r="AG1110" t="n" s="34311">
        <v>0.08353890429779898</v>
      </c>
      <c r="AH1110" t="n" s="34786">
        <v>0.0</v>
      </c>
      <c r="AI1110" t="n" s="35261">
        <v>0.046426462464678</v>
      </c>
      <c r="AJ1110" t="n" s="35736">
        <v>0.22038362428603303</v>
      </c>
      <c r="AK1110" t="n" s="36211">
        <v>-0.046408554710809</v>
      </c>
      <c r="AL1110" t="n" s="36686">
        <v>-5.25318665359E-4</v>
      </c>
      <c r="AM1110" t="n" s="37161">
        <v>0.042844081955414996</v>
      </c>
      <c r="AN1110" t="n" s="37636">
        <v>-0.225020290170642</v>
      </c>
      <c r="AO1110" t="n" s="38111">
        <v>0.996369886419087</v>
      </c>
      <c r="AP1110" t="n" s="38586">
        <v>-0.6347225839207569</v>
      </c>
      <c r="AQ1110" t="n" s="39061">
        <v>0.3616473024983301</v>
      </c>
      <c r="AR1110" t="n" s="39536">
        <v>1.6310924703398437</v>
      </c>
      <c r="AS1110" t="n" s="40129">
        <v>0.0017762225436463365</v>
      </c>
      <c r="AT1110" t="n" s="40722">
        <v>-1.3463861780083522E-4</v>
      </c>
      <c r="AU1110" t="n" s="41315">
        <v>0.0013557441165405295</v>
      </c>
      <c r="AV1110" t="n" s="41908">
        <v>4.154933472855243E-4</v>
      </c>
      <c r="AW1110" t="n" s="42501">
        <v>1.214204914915101E-5</v>
      </c>
      <c r="AX1110" t="n" s="43094">
        <v>-1.3071706821730293E-4</v>
      </c>
      <c r="AY1110" t="n" s="43687">
        <v>5.488994536617678E-4</v>
      </c>
      <c r="AZ1110" t="n" s="44280">
        <v>0.002063245295862269</v>
      </c>
      <c r="BA1110" t="n" s="44873">
        <v>-0.0011166301232281624</v>
      </c>
      <c r="BB1110" t="n" s="45466">
        <v>2.697688657642917E-4</v>
      </c>
      <c r="BC1110" t="n" s="46059">
        <v>1.621279450570161E-6</v>
      </c>
      <c r="BD1110" t="n" s="46652">
        <v>0.0010449830058021068</v>
      </c>
      <c r="BE1110" t="n" s="47245">
        <v>-0.0010053137059843644</v>
      </c>
      <c r="BF1110" t="n" s="47838">
        <v>0.001118324046663578</v>
      </c>
      <c r="BG1110" t="n" s="48431">
        <v>0.0013340183482374519</v>
      </c>
      <c r="BH1110" t="n" s="49024">
        <v>1.5912466709009268E-5</v>
      </c>
      <c r="BI1110" t="n" s="49617">
        <v>0.0025532269806863585</v>
      </c>
      <c r="BJ1110" t="s" s="50092">
        <v>2557</v>
      </c>
      <c r="BK1110" t="s" s="50567">
        <v>2565</v>
      </c>
      <c r="BL1110" t="n" s="51042">
        <v>0.07376842945814133</v>
      </c>
      <c r="BM1110" t="s" s="51517">
        <v>2590</v>
      </c>
      <c r="BN1110" t="s" s="51992">
        <v>2565</v>
      </c>
      <c r="BO1110" t="n" s="52467">
        <v>-0.02775273285806179</v>
      </c>
    </row>
    <row r="1111" spans="1:23" x14ac:dyDescent="0.25">
      <c r="A1111" s="116" t="str">
        <f>IF(ISBLANK(TBL_DATA[[#This Row],[Row.names]]), "",   DATE(YEAR(TBL_DATA[[#This Row],[Row.names]]), MONTH(TBL_DATA[[#This Row],[Row.names]]), DAY(TBL_DATA[[#This Row],[Row.names]])))</f>
        <v/>
      </c>
      <c r="B1111" s="1295" t="s">
        <v>1238</v>
      </c>
      <c r="C1111" s="2508" t="s">
        <v>2451</v>
      </c>
      <c r="D1111" s="3721" t="n">
        <v>2.4192813773507423E-5</v>
      </c>
      <c r="E1111" s="4934" t="n">
        <v>0.24353183198807526</v>
      </c>
      <c r="F1111" s="6085" t="n">
        <v>-0.043605501654589096</v>
      </c>
      <c r="G1111" s="7236" t="n">
        <v>0.1843953418179541</v>
      </c>
      <c r="H1111" s="8387" t="n">
        <v>0.19163706489894117</v>
      </c>
      <c r="I1111" s="9538" t="n">
        <v>0.0035468717991038413</v>
      </c>
      <c r="J1111" s="10689" t="n">
        <v>0.0154423261729979</v>
      </c>
      <c r="K1111" s="11838" t="n">
        <v>0.5108820947614582</v>
      </c>
      <c r="L1111" s="12987" t="n">
        <v>0.20690786679259077</v>
      </c>
      <c r="M1111" s="14136" t="n">
        <v>0.0035132100485242707</v>
      </c>
      <c r="N1111" s="15285" t="n">
        <v>0.06262425402292707</v>
      </c>
      <c r="O1111" s="16436" t="n">
        <v>0.04687799150299328</v>
      </c>
      <c r="P1111" s="17649" t="n">
        <v>-0.01547112433901332</v>
      </c>
      <c r="Q1111" s="18800" t="n">
        <v>-0.010450957989907892</v>
      </c>
      <c r="R1111" s="19951" t="n">
        <v>-0.009124796826955729</v>
      </c>
      <c r="S1111" s="21039" t="n">
        <v>0.03290883703279679</v>
      </c>
      <c r="T1111" s="22127" t="n">
        <v>0.0519984130613334</v>
      </c>
      <c r="U1111" s="23215" t="n">
        <v>0.6328815649427612</v>
      </c>
      <c r="V1111" s="24303" t="n">
        <v>0.06689654838313808</v>
      </c>
      <c r="W1111" s="25389" t="n">
        <v>0.052526520348511685</v>
      </c>
      <c r="X1111" t="n" s="26475">
        <v>1.273576622614286</v>
      </c>
      <c r="Y1111" t="n" s="27624">
        <v>0.43776370897887507</v>
      </c>
      <c r="Z1111" t="n" s="28775">
        <v>0.4548712639776125</v>
      </c>
      <c r="AA1111" t="n" s="29986">
        <v>0.0</v>
      </c>
      <c r="AB1111" t="n" s="31199">
        <v>0.0</v>
      </c>
      <c r="AC1111" t="n" s="32412">
        <v>0.059622952937171424</v>
      </c>
      <c r="AD1111" t="n" s="32887">
        <v>0.2323812949296549</v>
      </c>
      <c r="AE1111" t="n" s="33362">
        <v>-0.028158575782454003</v>
      </c>
      <c r="AF1111" t="n" s="33837">
        <v>0.039718494606499</v>
      </c>
      <c r="AG1111" t="n" s="34312">
        <v>0.08406898367920801</v>
      </c>
      <c r="AH1111" t="n" s="34787">
        <v>0.0</v>
      </c>
      <c r="AI1111" t="n" s="35262">
        <v>0.046002752893209</v>
      </c>
      <c r="AJ1111" t="n" s="35737">
        <v>0.210346256981256</v>
      </c>
      <c r="AK1111" t="n" s="36212">
        <v>-0.052796151646308</v>
      </c>
      <c r="AL1111" t="n" s="36687">
        <v>-5.74247181562E-4</v>
      </c>
      <c r="AM1111" t="n" s="37162">
        <v>0.03813405066180799</v>
      </c>
      <c r="AN1111" t="n" s="37637">
        <v>-0.213333600157091</v>
      </c>
      <c r="AO1111" t="n" s="38112">
        <v>0.981995505638439</v>
      </c>
      <c r="AP1111" t="n" s="38587">
        <v>-0.6262062466542191</v>
      </c>
      <c r="AQ1111" t="n" s="39062">
        <v>0.35578925898421987</v>
      </c>
      <c r="AR1111" t="n" s="39537">
        <v>1.6082017522926582</v>
      </c>
      <c r="AS1111" t="n" s="40130">
        <v>0.001699354723120549</v>
      </c>
      <c r="AT1111" t="n" s="40723">
        <v>-1.633230145854775E-4</v>
      </c>
      <c r="AU1111" t="n" s="41316">
        <v>0.001451680044430675</v>
      </c>
      <c r="AV1111" t="n" s="41909">
        <v>3.4587590251207776E-4</v>
      </c>
      <c r="AW1111" t="n" s="42502">
        <v>1.194286201924795E-5</v>
      </c>
      <c r="AX1111" t="n" s="43095">
        <v>-1.2277587095331965E-4</v>
      </c>
      <c r="AY1111" t="n" s="43688">
        <v>4.97609335204989E-4</v>
      </c>
      <c r="AZ1111" t="n" s="44281">
        <v>0.0020199959770288963</v>
      </c>
      <c r="BA1111" t="n" s="44874">
        <v>-0.001027211453999063</v>
      </c>
      <c r="BB1111" t="n" s="45467">
        <v>2.5673170018111725E-4</v>
      </c>
      <c r="BC1111" t="n" s="46060">
        <v>1.3428881883634727E-6</v>
      </c>
      <c r="BD1111" t="n" s="46653">
        <v>0.0011307984332431726</v>
      </c>
      <c r="BE1111" t="n" s="47246">
        <v>-8.920486023706596E-4</v>
      </c>
      <c r="BF1111" t="n" s="47839">
        <v>0.0012085502864044473</v>
      </c>
      <c r="BG1111" t="n" s="48432">
        <v>0.001075347511434163</v>
      </c>
      <c r="BH1111" t="n" s="49025">
        <v>-9.454871496969886E-6</v>
      </c>
      <c r="BI1111" t="n" s="49618">
        <v>0.0024580303359339013</v>
      </c>
      <c r="BJ1111" t="s" s="50093">
        <v>2557</v>
      </c>
      <c r="BK1111" t="s" s="50568">
        <v>2565</v>
      </c>
      <c r="BL1111" t="n" s="51043">
        <v>0.07359108328819275</v>
      </c>
      <c r="BM1111" t="s" s="51518">
        <v>2592</v>
      </c>
      <c r="BN1111" t="s" s="51993">
        <v>2565</v>
      </c>
      <c r="BO1111" t="n" s="52468">
        <v>-0.029264144599437714</v>
      </c>
    </row>
    <row r="1112" spans="1:23" x14ac:dyDescent="0.25">
      <c r="A1112" s="116" t="str">
        <f>IF(ISBLANK(TBL_DATA[[#This Row],[Row.names]]), "",   DATE(YEAR(TBL_DATA[[#This Row],[Row.names]]), MONTH(TBL_DATA[[#This Row],[Row.names]]), DAY(TBL_DATA[[#This Row],[Row.names]])))</f>
        <v/>
      </c>
      <c r="B1112" s="1296" t="s">
        <v>1239</v>
      </c>
      <c r="C1112" s="2509" t="s">
        <v>2452</v>
      </c>
      <c r="D1112" s="3722" t="n">
        <v>-0.005077865239689762</v>
      </c>
      <c r="E1112" s="4935" t="n">
        <v>0.2372173449239754</v>
      </c>
      <c r="F1112" s="6086" t="n">
        <v>-0.0633262276448513</v>
      </c>
      <c r="G1112" s="7237" t="n">
        <v>0.19185089156108073</v>
      </c>
      <c r="H1112" s="8388" t="n">
        <v>0.21788624082929808</v>
      </c>
      <c r="I1112" s="9539" t="n">
        <v>0.003520247050843581</v>
      </c>
      <c r="J1112" s="10690" t="n">
        <v>-0.003474480417117287</v>
      </c>
      <c r="K1112" s="11839" t="n">
        <v>0.5299577352890086</v>
      </c>
      <c r="L1112" s="12988" t="n">
        <v>0.23143631634300646</v>
      </c>
      <c r="M1112" s="14137" t="n">
        <v>0.0034896197793432035</v>
      </c>
      <c r="N1112" s="15286" t="n">
        <v>0.06318855887256353</v>
      </c>
      <c r="O1112" s="16437" t="n">
        <v>0.04796545578772819</v>
      </c>
      <c r="P1112" s="17650" t="n">
        <v>-0.020470429294202952</v>
      </c>
      <c r="Q1112" s="18801" t="n">
        <v>-0.010667691775878424</v>
      </c>
      <c r="R1112" s="19952" t="n">
        <v>-0.00932958062346404</v>
      </c>
      <c r="S1112" s="21040" t="n">
        <v>0.022437672721835833</v>
      </c>
      <c r="T1112" s="22128" t="n">
        <v>0.05199892420727908</v>
      </c>
      <c r="U1112" s="23216" t="n">
        <v>0.43150263325437976</v>
      </c>
      <c r="V1112" s="24304" t="n">
        <v>0.05586213168716481</v>
      </c>
      <c r="W1112" s="25390" t="n">
        <v>0.052607308729332704</v>
      </c>
      <c r="X1112" t="n" s="26476">
        <v>1.0618701666450632</v>
      </c>
      <c r="Y1112" t="n" s="27625">
        <v>0.4667828626131192</v>
      </c>
      <c r="Z1112" t="n" s="28776">
        <v>0.4810782850462142</v>
      </c>
      <c r="AA1112" t="n" s="29987">
        <v>0.0</v>
      </c>
      <c r="AB1112" t="n" s="31200">
        <v>0.0</v>
      </c>
      <c r="AC1112" t="n" s="32413">
        <v>0.05719528077680136</v>
      </c>
      <c r="AD1112" t="n" s="32888">
        <v>0.232571876675429</v>
      </c>
      <c r="AE1112" t="n" s="33363">
        <v>-0.027440628316471</v>
      </c>
      <c r="AF1112" t="n" s="33838">
        <v>0.042484906398346</v>
      </c>
      <c r="AG1112" t="n" s="34313">
        <v>0.08174105917460098</v>
      </c>
      <c r="AH1112" t="n" s="34788">
        <v>0.0</v>
      </c>
      <c r="AI1112" t="n" s="35263">
        <v>0.04571308364282</v>
      </c>
      <c r="AJ1112" t="n" s="35738">
        <v>0.210407782618586</v>
      </c>
      <c r="AK1112" t="n" s="36213">
        <v>-0.05490647216772399</v>
      </c>
      <c r="AL1112" t="n" s="36688">
        <v>-5.4856843362E-4</v>
      </c>
      <c r="AM1112" t="n" s="37163">
        <v>0.03583638761014901</v>
      </c>
      <c r="AN1112" t="n" s="37638">
        <v>-0.21169603071034301</v>
      </c>
      <c r="AO1112" t="n" s="38113">
        <v>1.0006263208815536</v>
      </c>
      <c r="AP1112" t="n" s="38588">
        <v>-0.6464629243897808</v>
      </c>
      <c r="AQ1112" t="n" s="39063">
        <v>0.35416339649177275</v>
      </c>
      <c r="AR1112" t="n" s="39538">
        <v>1.6470892452713344</v>
      </c>
      <c r="AS1112" t="n" s="40131">
        <v>0.001649531701139207</v>
      </c>
      <c r="AT1112" t="n" s="40724">
        <v>-1.5775339459151425E-4</v>
      </c>
      <c r="AU1112" t="n" s="41317">
        <v>0.0014091804237443685</v>
      </c>
      <c r="AV1112" t="n" s="41910">
        <v>3.357698358389165E-4</v>
      </c>
      <c r="AW1112" t="n" s="42503">
        <v>1.1589455265440349E-5</v>
      </c>
      <c r="AX1112" t="n" s="43096">
        <v>-1.1947416563084316E-4</v>
      </c>
      <c r="AY1112" t="n" s="43689">
        <v>4.818366880676338E-4</v>
      </c>
      <c r="AZ1112" t="n" s="44282">
        <v>0.001955306637993112</v>
      </c>
      <c r="BA1112" t="n" s="44875">
        <v>-9.968643664488449E-4</v>
      </c>
      <c r="BB1112" t="n" s="45468">
        <v>2.493825044228627E-4</v>
      </c>
      <c r="BC1112" t="n" s="46061">
        <v>1.3407628304686093E-6</v>
      </c>
      <c r="BD1112" t="n" s="46654">
        <v>0.0010962132780292745</v>
      </c>
      <c r="BE1112" t="n" s="47247">
        <v>-8.656158232202016E-4</v>
      </c>
      <c r="BF1112" t="n" s="47840">
        <v>0.0011751714642920016</v>
      </c>
      <c r="BG1112" t="n" s="48433">
        <v>0.0010418320038254954</v>
      </c>
      <c r="BH1112" t="n" s="49026">
        <v>-9.350834751690165E-6</v>
      </c>
      <c r="BI1112" t="n" s="49619">
        <v>0.002381595994455927</v>
      </c>
      <c r="BJ1112" t="s" s="50094">
        <v>2557</v>
      </c>
      <c r="BK1112" t="s" s="50569">
        <v>2565</v>
      </c>
      <c r="BL1112" t="n" s="51044">
        <v>0.07185641676187515</v>
      </c>
      <c r="BM1112" t="s" s="51519">
        <v>2590</v>
      </c>
      <c r="BN1112" t="s" s="51994">
        <v>2565</v>
      </c>
      <c r="BO1112" t="n" s="52469">
        <v>-0.02630923129618168</v>
      </c>
    </row>
    <row r="1113" spans="1:23" x14ac:dyDescent="0.25">
      <c r="A1113" s="116" t="str">
        <f>IF(ISBLANK(TBL_DATA[[#This Row],[Row.names]]), "",   DATE(YEAR(TBL_DATA[[#This Row],[Row.names]]), MONTH(TBL_DATA[[#This Row],[Row.names]]), DAY(TBL_DATA[[#This Row],[Row.names]])))</f>
        <v/>
      </c>
      <c r="B1113" s="1297" t="s">
        <v>1240</v>
      </c>
      <c r="C1113" s="2510" t="s">
        <v>2453</v>
      </c>
      <c r="D1113" s="3723" t="n">
        <v>-0.005843025505943495</v>
      </c>
      <c r="E1113" s="4936" t="n">
        <v>0.22998825242118892</v>
      </c>
      <c r="F1113" s="6087" t="n">
        <v>-0.08513172555049242</v>
      </c>
      <c r="G1113" s="7238" t="n">
        <v>0.1879733819486512</v>
      </c>
      <c r="H1113" s="8389" t="n">
        <v>0.19868269446632114</v>
      </c>
      <c r="I1113" s="9540" t="n">
        <v>0.003613960024938577</v>
      </c>
      <c r="J1113" s="10691" t="n">
        <v>-0.021376729687546114</v>
      </c>
      <c r="K1113" s="11840" t="n">
        <v>0.5410817971351664</v>
      </c>
      <c r="L1113" s="12989" t="n">
        <v>0.23321758612418791</v>
      </c>
      <c r="M1113" s="14138" t="n">
        <v>0.003535225777559705</v>
      </c>
      <c r="N1113" s="15287" t="n">
        <v>0.06408868398848326</v>
      </c>
      <c r="O1113" s="16438" t="n">
        <v>0.04936849944222463</v>
      </c>
      <c r="P1113" s="17651" t="n">
        <v>-0.026193845559662865</v>
      </c>
      <c r="Q1113" s="18802" t="n">
        <v>-0.010937337878404863</v>
      </c>
      <c r="R1113" s="19953" t="n">
        <v>-0.009580165245911312</v>
      </c>
      <c r="S1113" s="21041" t="n">
        <v>0.006786930840865013</v>
      </c>
      <c r="T1113" s="22129" t="n">
        <v>0.05280691618043144</v>
      </c>
      <c r="U1113" s="23217" t="n">
        <v>0.12852352176134144</v>
      </c>
      <c r="V1113" s="24305" t="n">
        <v>0.04169374761476452</v>
      </c>
      <c r="W1113" s="25391" t="n">
        <v>0.053087900990868055</v>
      </c>
      <c r="X1113" t="n" s="26477">
        <v>0.7853719366666332</v>
      </c>
      <c r="Y1113" t="n" s="27626">
        <v>0.4457383699731505</v>
      </c>
      <c r="Z1113" t="n" s="28777">
        <v>0.48292606693384016</v>
      </c>
      <c r="AA1113" t="n" s="29988">
        <v>0.0</v>
      </c>
      <c r="AB1113" t="n" s="31201">
        <v>0.0</v>
      </c>
      <c r="AC1113" t="n" s="32414">
        <v>0.0597999702198526</v>
      </c>
      <c r="AD1113" t="n" s="32889">
        <v>0.22273028495087102</v>
      </c>
      <c r="AE1113" t="n" s="33364">
        <v>-0.027628218741539</v>
      </c>
      <c r="AF1113" t="n" s="33839">
        <v>0.037999745086675994</v>
      </c>
      <c r="AG1113" t="n" s="34314">
        <v>0.08437606664684602</v>
      </c>
      <c r="AH1113" t="n" s="34789">
        <v>0.0</v>
      </c>
      <c r="AI1113" t="n" s="35264">
        <v>0.045573845180754004</v>
      </c>
      <c r="AJ1113" t="n" s="35739">
        <v>0.20444374557253003</v>
      </c>
      <c r="AK1113" t="n" s="36214">
        <v>-0.063276604308861</v>
      </c>
      <c r="AL1113" t="n" s="36689">
        <v>-3.64189504445E-4</v>
      </c>
      <c r="AM1113" t="n" s="37164">
        <v>0.03320845623252899</v>
      </c>
      <c r="AN1113" t="n" s="37639">
        <v>-0.230263668604664</v>
      </c>
      <c r="AO1113" t="n" s="38114">
        <v>0.9818716751754777</v>
      </c>
      <c r="AP1113" t="n" s="38589">
        <v>-0.675072212664781</v>
      </c>
      <c r="AQ1113" t="n" s="39064">
        <v>0.3067994625106967</v>
      </c>
      <c r="AR1113" t="n" s="39539">
        <v>1.6569438878402587</v>
      </c>
      <c r="AS1113" t="n" s="40132">
        <v>0.0017326373270887202</v>
      </c>
      <c r="AT1113" t="n" s="40725">
        <v>-1.7872472604934348E-4</v>
      </c>
      <c r="AU1113" t="n" s="41318">
        <v>0.0012330245531031465</v>
      </c>
      <c r="AV1113" t="n" s="41911">
        <v>4.184811459247539E-4</v>
      </c>
      <c r="AW1113" t="n" s="42504">
        <v>1.08641659572519E-5</v>
      </c>
      <c r="AX1113" t="n" s="43097">
        <v>-1.52789988687231E-4</v>
      </c>
      <c r="AY1113" t="n" s="43690">
        <v>4.78071788314306E-4</v>
      </c>
      <c r="AZ1113" t="n" s="44283">
        <v>0.002011771239665733</v>
      </c>
      <c r="BA1113" t="n" s="44876">
        <v>-0.0011170378155836444</v>
      </c>
      <c r="BB1113" t="n" s="45469">
        <v>2.7931524321444157E-4</v>
      </c>
      <c r="BC1113" t="n" s="46062">
        <v>9.84414696661697E-8</v>
      </c>
      <c r="BD1113" t="n" s="46655">
        <v>0.0012374739316842146</v>
      </c>
      <c r="BE1113" t="n" s="47248">
        <v>-9.63620375921029E-4</v>
      </c>
      <c r="BF1113" t="n" s="47841">
        <v>0.0011423047091490318</v>
      </c>
      <c r="BG1113" t="n" s="48434">
        <v>8.774181232922975E-4</v>
      </c>
      <c r="BH1113" t="n" s="49027">
        <v>-1.8981205722721973E-5</v>
      </c>
      <c r="BI1113" t="n" s="49620">
        <v>0.002441116191936006</v>
      </c>
      <c r="BJ1113" t="s" s="50095">
        <v>2557</v>
      </c>
      <c r="BK1113" t="s" s="50570">
        <v>2565</v>
      </c>
      <c r="BL1113" t="n" s="51045">
        <v>0.06980809569358826</v>
      </c>
      <c r="BM1113" t="s" s="51520">
        <v>2590</v>
      </c>
      <c r="BN1113" t="s" s="51995">
        <v>2565</v>
      </c>
      <c r="BO1113" t="n" s="52470">
        <v>-0.026324568316340446</v>
      </c>
    </row>
    <row r="1114" spans="1:23" x14ac:dyDescent="0.25">
      <c r="A1114" s="116" t="str">
        <f>IF(ISBLANK(TBL_DATA[[#This Row],[Row.names]]), "",   DATE(YEAR(TBL_DATA[[#This Row],[Row.names]]), MONTH(TBL_DATA[[#This Row],[Row.names]]), DAY(TBL_DATA[[#This Row],[Row.names]])))</f>
        <v/>
      </c>
      <c r="B1114" s="1298" t="s">
        <v>1241</v>
      </c>
      <c r="C1114" s="2511" t="s">
        <v>2454</v>
      </c>
      <c r="D1114" s="3724" t="n">
        <v>0.00361889029209719</v>
      </c>
      <c r="E1114" s="4937" t="n">
        <v>0.23443944496726954</v>
      </c>
      <c r="F1114" s="6088" t="n">
        <v>-0.07721710807974802</v>
      </c>
      <c r="G1114" s="7239" t="n">
        <v>0.1919063426496205</v>
      </c>
      <c r="H1114" s="8390" t="n">
        <v>0.2056186937584615</v>
      </c>
      <c r="I1114" s="9541" t="n">
        <v>0.003622061215582664</v>
      </c>
      <c r="J1114" s="10692" t="n">
        <v>-0.010233077647275768</v>
      </c>
      <c r="K1114" s="11841" t="n">
        <v>0.5584290812081409</v>
      </c>
      <c r="L1114" s="12990" t="n">
        <v>0.24616105043326514</v>
      </c>
      <c r="M1114" s="14139" t="n">
        <v>0.003528422352206558</v>
      </c>
      <c r="N1114" s="15288" t="n">
        <v>0.06451215485055944</v>
      </c>
      <c r="O1114" s="16439" t="n">
        <v>0.04936849944222463</v>
      </c>
      <c r="P1114" s="17652" t="n">
        <v>-0.022669747920974204</v>
      </c>
      <c r="Q1114" s="18803" t="n">
        <v>-0.010966082031277769</v>
      </c>
      <c r="R1114" s="19954" t="n">
        <v>-0.009599941777218273</v>
      </c>
      <c r="S1114" s="21042" t="n">
        <v>0.013099201104934233</v>
      </c>
      <c r="T1114" s="22130" t="n">
        <v>0.052874964590057465</v>
      </c>
      <c r="U1114" s="23218" t="n">
        <v>0.24773919389815324</v>
      </c>
      <c r="V1114" s="24306" t="n">
        <v>0.0482628703101291</v>
      </c>
      <c r="W1114" s="25392" t="n">
        <v>0.053120231994603154</v>
      </c>
      <c r="X1114" t="n" s="26478">
        <v>0.9085591025851028</v>
      </c>
      <c r="Y1114" t="n" s="27627">
        <v>0.45345197514010405</v>
      </c>
      <c r="Z1114" t="n" s="28778">
        <v>0.4961461986484077</v>
      </c>
      <c r="AA1114" t="n" s="29989">
        <v>0.0</v>
      </c>
      <c r="AB1114" t="n" s="31202">
        <v>0.0</v>
      </c>
      <c r="AC1114" t="n" s="32415">
        <v>0.0634959027115667</v>
      </c>
      <c r="AD1114" t="n" s="32890">
        <v>0.20627492398029404</v>
      </c>
      <c r="AE1114" t="n" s="33365">
        <v>-0.031613823154409006</v>
      </c>
      <c r="AF1114" t="n" s="33840">
        <v>0.035368682050748</v>
      </c>
      <c r="AG1114" t="n" s="34315">
        <v>0.087060601826179</v>
      </c>
      <c r="AH1114" t="n" s="34790">
        <v>0.0</v>
      </c>
      <c r="AI1114" t="n" s="35265">
        <v>0.044957110593912</v>
      </c>
      <c r="AJ1114" t="n" s="35740">
        <v>0.205895050677356</v>
      </c>
      <c r="AK1114" t="n" s="36215">
        <v>-0.068463742817491</v>
      </c>
      <c r="AL1114" t="n" s="36690">
        <v>0.0</v>
      </c>
      <c r="AM1114" t="n" s="37165">
        <v>0.033697189843368995</v>
      </c>
      <c r="AN1114" t="n" s="37640">
        <v>-0.227175542516948</v>
      </c>
      <c r="AO1114" t="n" s="38115">
        <v>0.975080651118392</v>
      </c>
      <c r="AP1114" t="n" s="38590">
        <v>-0.689080200635382</v>
      </c>
      <c r="AQ1114" t="n" s="39065">
        <v>0.28600045048301004</v>
      </c>
      <c r="AR1114" t="n" s="39540">
        <v>1.664160851753774</v>
      </c>
      <c r="AS1114" t="n" s="40133">
        <v>0.0017795672612674258</v>
      </c>
      <c r="AT1114" t="n" s="40726">
        <v>-1.940010125449052E-4</v>
      </c>
      <c r="AU1114" t="n" s="41319">
        <v>8.524204058224036E-4</v>
      </c>
      <c r="AV1114" t="n" s="41912">
        <v>3.8138347457764596E-4</v>
      </c>
      <c r="AW1114" t="n" s="42505">
        <v>9.780174629653631E-6</v>
      </c>
      <c r="AX1114" t="n" s="43098">
        <v>-1.4847630660005218E-4</v>
      </c>
      <c r="AY1114" t="n" s="43691">
        <v>4.6696727095252777E-4</v>
      </c>
      <c r="AZ1114" t="n" s="44284">
        <v>0.0022022546373297825</v>
      </c>
      <c r="BA1114" t="n" s="44877">
        <v>-9.552856247493635E-4</v>
      </c>
      <c r="BB1114" t="n" s="45470">
        <v>3.0911228814415047E-4</v>
      </c>
      <c r="BC1114" t="n" s="46063">
        <v>-3.874852671667141E-6</v>
      </c>
      <c r="BD1114" t="n" s="46656">
        <v>0.0014432950243758152</v>
      </c>
      <c r="BE1114" t="n" s="47249">
        <v>-8.401395191705929E-4</v>
      </c>
      <c r="BF1114" t="n" s="47842">
        <v>9.527248484182021E-4</v>
      </c>
      <c r="BG1114" t="n" s="48435">
        <v>6.206965267792979E-4</v>
      </c>
      <c r="BH1114" t="n" s="49028">
        <v>2.2674214539060315E-5</v>
      </c>
      <c r="BI1114" t="n" s="49621">
        <v>0.0025005966212158183</v>
      </c>
      <c r="BJ1114" t="s" s="50096">
        <v>2557</v>
      </c>
      <c r="BK1114" t="s" s="50571">
        <v>2565</v>
      </c>
      <c r="BL1114" t="n" s="51046">
        <v>0.07013063132762909</v>
      </c>
      <c r="BM1114" t="s" s="51521">
        <v>2590</v>
      </c>
      <c r="BN1114" t="s" s="51996">
        <v>2565</v>
      </c>
      <c r="BO1114" t="n" s="52471">
        <v>-0.027015039697289467</v>
      </c>
    </row>
    <row r="1115" spans="1:23" x14ac:dyDescent="0.25">
      <c r="A1115" s="116" t="str">
        <f>IF(ISBLANK(TBL_DATA[[#This Row],[Row.names]]), "",   DATE(YEAR(TBL_DATA[[#This Row],[Row.names]]), MONTH(TBL_DATA[[#This Row],[Row.names]]), DAY(TBL_DATA[[#This Row],[Row.names]])))</f>
        <v/>
      </c>
      <c r="B1115" s="1299" t="s">
        <v>1242</v>
      </c>
      <c r="C1115" s="2512" t="s">
        <v>2455</v>
      </c>
      <c r="D1115" s="3725" t="n">
        <v>0.0028958525379125495</v>
      </c>
      <c r="E1115" s="4938" t="n">
        <v>0.23801419956687742</v>
      </c>
      <c r="F1115" s="6089" t="n">
        <v>-0.09904368164340094</v>
      </c>
      <c r="G1115" s="7240" t="n">
        <v>0.19619483770816815</v>
      </c>
      <c r="H1115" s="8391" t="n">
        <v>0.22677454597871996</v>
      </c>
      <c r="I1115" s="9542" t="n">
        <v>0.0035348414722477604</v>
      </c>
      <c r="J1115" s="10693" t="n">
        <v>-0.026274859828368524</v>
      </c>
      <c r="K1115" s="11842" t="n">
        <v>0.5493042307700865</v>
      </c>
      <c r="L1115" s="12991" t="n">
        <v>0.24874885868638485</v>
      </c>
      <c r="M1115" s="14140" t="n">
        <v>0.0034842510769549882</v>
      </c>
      <c r="N1115" s="15289" t="n">
        <v>0.06381417234958008</v>
      </c>
      <c r="O1115" s="16440" t="n">
        <v>0.04936849944222463</v>
      </c>
      <c r="P1115" s="17653" t="n">
        <v>-0.01983954363011242</v>
      </c>
      <c r="Q1115" s="18804" t="n">
        <v>-0.01088965536023741</v>
      </c>
      <c r="R1115" s="19955" t="n">
        <v>-0.009538295917537042</v>
      </c>
      <c r="S1115" s="21043" t="n">
        <v>0.006381010944124466</v>
      </c>
      <c r="T1115" s="22131" t="n">
        <v>0.05255583236675503</v>
      </c>
      <c r="U1115" s="23219" t="n">
        <v>0.12141394507074477</v>
      </c>
      <c r="V1115" s="24307" t="n">
        <v>0.04086702715692159</v>
      </c>
      <c r="W1115" s="25393" t="n">
        <v>0.05271956008840928</v>
      </c>
      <c r="X1115" t="n" s="26479">
        <v>0.7751776966345828</v>
      </c>
      <c r="Y1115" t="n" s="27628">
        <v>0.4762085110313758</v>
      </c>
      <c r="Z1115" t="n" s="28779">
        <v>0.49874728940254376</v>
      </c>
      <c r="AA1115" t="n" s="29990">
        <v>0.0</v>
      </c>
      <c r="AB1115" t="n" s="31203">
        <v>0.0</v>
      </c>
      <c r="AC1115" t="n" s="32416">
        <v>0.06278298198631287</v>
      </c>
      <c r="AD1115" t="n" s="32891">
        <v>0.239649675902244</v>
      </c>
      <c r="AE1115" t="n" s="33366">
        <v>-0.048314644951539</v>
      </c>
      <c r="AF1115" t="n" s="33841">
        <v>0.037668346428693995</v>
      </c>
      <c r="AG1115" t="n" s="34316">
        <v>0.09809453791141301</v>
      </c>
      <c r="AH1115" t="n" s="34791">
        <v>0.0</v>
      </c>
      <c r="AI1115" t="n" s="35266">
        <v>0.049426552274389</v>
      </c>
      <c r="AJ1115" t="n" s="35741">
        <v>0.219430212741491</v>
      </c>
      <c r="AK1115" t="n" s="36216">
        <v>-0.07630665741781201</v>
      </c>
      <c r="AL1115" t="n" s="36691">
        <v>1.3088462363E-4</v>
      </c>
      <c r="AM1115" t="n" s="37166">
        <v>0.03759610816516899</v>
      </c>
      <c r="AN1115" t="n" s="37641">
        <v>-0.18884587838047498</v>
      </c>
      <c r="AO1115" t="n" s="38116">
        <v>1.0470530749892926</v>
      </c>
      <c r="AP1115" t="n" s="38591">
        <v>-0.678523937692089</v>
      </c>
      <c r="AQ1115" t="n" s="39066">
        <v>0.3685291372972036</v>
      </c>
      <c r="AR1115" t="n" s="39541">
        <v>1.7255770126813816</v>
      </c>
      <c r="AS1115" t="n" s="40134">
        <v>0.0017479087399241663</v>
      </c>
      <c r="AT1115" t="n" s="40727">
        <v>-2.029806831539517E-4</v>
      </c>
      <c r="AU1115" t="n" s="41320">
        <v>8.369932950212715E-4</v>
      </c>
      <c r="AV1115" t="n" s="41913">
        <v>3.7906823948954173E-4</v>
      </c>
      <c r="AW1115" t="n" s="42506">
        <v>9.582380051089343E-6</v>
      </c>
      <c r="AX1115" t="n" s="43099">
        <v>-1.47650889462467E-4</v>
      </c>
      <c r="AY1115" t="n" s="43692">
        <v>4.5442390843914045E-4</v>
      </c>
      <c r="AZ1115" t="n" s="44285">
        <v>0.0021442134480847363</v>
      </c>
      <c r="BA1115" t="n" s="44878">
        <v>-9.464709039511312E-4</v>
      </c>
      <c r="BB1115" t="n" s="45471">
        <v>2.928736844250904E-4</v>
      </c>
      <c r="BC1115" t="n" s="46064">
        <v>-3.73909119700476E-6</v>
      </c>
      <c r="BD1115" t="n" s="46657">
        <v>0.0014127225345530652</v>
      </c>
      <c r="BE1115" t="n" s="47250">
        <v>-8.489226714600572E-4</v>
      </c>
      <c r="BF1115" t="n" s="47843">
        <v>9.1052471750425E-4</v>
      </c>
      <c r="BG1115" t="n" s="48436">
        <v>5.772346919492864E-4</v>
      </c>
      <c r="BH1115" t="n" s="49029">
        <v>2.5255912484164757E-5</v>
      </c>
      <c r="BI1115" t="n" s="49622">
        <v>0.002487406942639771</v>
      </c>
      <c r="BJ1115" t="s" s="50097">
        <v>2557</v>
      </c>
      <c r="BK1115" t="s" s="50572">
        <v>2565</v>
      </c>
      <c r="BL1115" t="n" s="51047">
        <v>0.07869534194469452</v>
      </c>
      <c r="BM1115" t="s" s="51522">
        <v>2593</v>
      </c>
      <c r="BN1115" t="s" s="51997">
        <v>2565</v>
      </c>
      <c r="BO1115" t="n" s="52472">
        <v>-0.03184354305267334</v>
      </c>
    </row>
    <row r="1116" spans="1:23" x14ac:dyDescent="0.25">
      <c r="A1116" s="116" t="str">
        <f>IF(ISBLANK(TBL_DATA[[#This Row],[Row.names]]), "",   DATE(YEAR(TBL_DATA[[#This Row],[Row.names]]), MONTH(TBL_DATA[[#This Row],[Row.names]]), DAY(TBL_DATA[[#This Row],[Row.names]])))</f>
        <v/>
      </c>
      <c r="B1116" s="1300" t="s">
        <v>1243</v>
      </c>
      <c r="C1116" s="2513" t="s">
        <v>2456</v>
      </c>
      <c r="D1116" s="3726" t="n">
        <v>0.0019939563443492066</v>
      </c>
      <c r="E1116" s="4939" t="n">
        <v>0.24048274583449825</v>
      </c>
      <c r="F1116" s="6090" t="n">
        <v>-0.09297092558456133</v>
      </c>
      <c r="G1116" s="7241" t="n">
        <v>0.19296151666242498</v>
      </c>
      <c r="H1116" s="8392" t="n">
        <v>0.2167882510267651</v>
      </c>
      <c r="I1116" s="9543" t="n">
        <v>0.0035660982737773014</v>
      </c>
      <c r="J1116" s="10694" t="n">
        <v>-0.027857901346937552</v>
      </c>
      <c r="K1116" s="11843" t="n">
        <v>0.5704760635811815</v>
      </c>
      <c r="L1116" s="12992" t="n">
        <v>0.2571205546161463</v>
      </c>
      <c r="M1116" s="14141" t="n">
        <v>0.00347306475996957</v>
      </c>
      <c r="N1116" s="15290" t="n">
        <v>0.06396670506816324</v>
      </c>
      <c r="O1116" s="16441" t="n">
        <v>0.04936849944222463</v>
      </c>
      <c r="P1116" s="17654" t="n">
        <v>-0.017885146469653446</v>
      </c>
      <c r="Q1116" s="18805" t="n">
        <v>-0.010887049729439638</v>
      </c>
      <c r="R1116" s="19956" t="n">
        <v>-0.009532460180918122</v>
      </c>
      <c r="S1116" s="21044" t="n">
        <v>0.013176614616883686</v>
      </c>
      <c r="T1116" s="22132" t="n">
        <v>0.052845812119626794</v>
      </c>
      <c r="U1116" s="23220" t="n">
        <v>0.24934075356919203</v>
      </c>
      <c r="V1116" s="24308" t="n">
        <v>0.04508478459809173</v>
      </c>
      <c r="W1116" s="25394" t="n">
        <v>0.05281651104447754</v>
      </c>
      <c r="X1116" t="n" s="26480">
        <v>0.8536115640074216</v>
      </c>
      <c r="Y1116" t="n" s="27629">
        <v>0.46560525236166</v>
      </c>
      <c r="Z1116" t="n" s="28780">
        <v>0.5070705617723693</v>
      </c>
      <c r="AA1116" t="n" s="29991">
        <v>0.0</v>
      </c>
      <c r="AB1116" t="n" s="31204">
        <v>0.0</v>
      </c>
      <c r="AC1116" t="n" s="32417">
        <v>0.06140368186506065</v>
      </c>
      <c r="AD1116" t="n" s="32892">
        <v>0.24581707363692298</v>
      </c>
      <c r="AE1116" t="n" s="33367">
        <v>-0.046231132989124</v>
      </c>
      <c r="AF1116" t="n" s="33842">
        <v>0.02944665202067801</v>
      </c>
      <c r="AG1116" t="n" s="34317">
        <v>0.10947917263412199</v>
      </c>
      <c r="AH1116" t="n" s="34792">
        <v>0.0</v>
      </c>
      <c r="AI1116" t="n" s="35267">
        <v>0.049365512743054</v>
      </c>
      <c r="AJ1116" t="n" s="35742">
        <v>0.205258991182748</v>
      </c>
      <c r="AK1116" t="n" s="36217">
        <v>-0.07767978471376899</v>
      </c>
      <c r="AL1116" t="n" s="36692">
        <v>0.0</v>
      </c>
      <c r="AM1116" t="n" s="37167">
        <v>0.040312808324294</v>
      </c>
      <c r="AN1116" t="n" s="37642">
        <v>-0.15364519954443098</v>
      </c>
      <c r="AO1116" t="n" s="38117">
        <v>1.0941306729415141</v>
      </c>
      <c r="AP1116" t="n" s="38592">
        <v>-0.692006579647019</v>
      </c>
      <c r="AQ1116" t="n" s="39067">
        <v>0.40212409329449517</v>
      </c>
      <c r="AR1116" t="n" s="39542">
        <v>1.786137252588533</v>
      </c>
      <c r="AS1116" t="n" s="40135">
        <v>0.0019793179199004926</v>
      </c>
      <c r="AT1116" t="n" s="40728">
        <v>-2.5897616686627054E-4</v>
      </c>
      <c r="AU1116" t="n" s="41321">
        <v>7.454607554203869E-4</v>
      </c>
      <c r="AV1116" t="n" s="41914">
        <v>4.494334635745529E-4</v>
      </c>
      <c r="AW1116" t="n" s="42507">
        <v>9.458000921108154E-6</v>
      </c>
      <c r="AX1116" t="n" s="43100">
        <v>-1.9394197441445146E-4</v>
      </c>
      <c r="AY1116" t="n" s="43693">
        <v>3.9348788189264174E-4</v>
      </c>
      <c r="AZ1116" t="n" s="44286">
        <v>0.0021372827416444454</v>
      </c>
      <c r="BA1116" t="n" s="44879">
        <v>-0.0010348525202015187</v>
      </c>
      <c r="BB1116" t="n" s="45472">
        <v>4.280862599131185E-4</v>
      </c>
      <c r="BC1116" t="n" s="46065">
        <v>-1.3586808105292282E-6</v>
      </c>
      <c r="BD1116" t="n" s="46658">
        <v>0.0016356376784437737</v>
      </c>
      <c r="BE1116" t="n" s="47251">
        <v>-9.96884470238481E-4</v>
      </c>
      <c r="BF1116" t="n" s="47844">
        <v>5.976973297589437E-4</v>
      </c>
      <c r="BG1116" t="n" s="48437">
        <v>3.120982633850501E-4</v>
      </c>
      <c r="BH1116" t="n" s="49030">
        <v>4.6492116423870525E-5</v>
      </c>
      <c r="BI1116" t="n" s="49623">
        <v>0.0030583567632008184</v>
      </c>
      <c r="BJ1116" t="s" s="50098">
        <v>2557</v>
      </c>
      <c r="BK1116" t="s" s="50573">
        <v>2565</v>
      </c>
      <c r="BL1116" t="n" s="51048">
        <v>0.0766228437423706</v>
      </c>
      <c r="BM1116" t="s" s="51523">
        <v>2593</v>
      </c>
      <c r="BN1116" t="s" s="51998">
        <v>2565</v>
      </c>
      <c r="BO1116" t="n" s="52473">
        <v>-0.031183261424303055</v>
      </c>
    </row>
    <row r="1117" spans="1:23" x14ac:dyDescent="0.25">
      <c r="A1117" s="116" t="str">
        <f>IF(ISBLANK(TBL_DATA[[#This Row],[Row.names]]), "",   DATE(YEAR(TBL_DATA[[#This Row],[Row.names]]), MONTH(TBL_DATA[[#This Row],[Row.names]]), DAY(TBL_DATA[[#This Row],[Row.names]])))</f>
        <v/>
      </c>
      <c r="B1117" s="1301" t="s">
        <v>1244</v>
      </c>
      <c r="C1117" s="2514" t="s">
        <v>2457</v>
      </c>
      <c r="D1117" s="3727" t="n">
        <v>-0.0019664659353950333</v>
      </c>
      <c r="E1117" s="4940" t="n">
        <v>0.23804337877136938</v>
      </c>
      <c r="F1117" s="6091" t="n">
        <v>-0.09081508407036065</v>
      </c>
      <c r="G1117" s="7242" t="n">
        <v>0.1865294142548119</v>
      </c>
      <c r="H1117" s="8393" t="n">
        <v>0.2141725473439903</v>
      </c>
      <c r="I1117" s="9544" t="n">
        <v>0.0035685952614295034</v>
      </c>
      <c r="J1117" s="10695" t="n">
        <v>-0.03220861061344926</v>
      </c>
      <c r="K1117" s="11844" t="n">
        <v>0.5621770744086914</v>
      </c>
      <c r="L1117" s="12993" t="n">
        <v>0.25932307956994866</v>
      </c>
      <c r="M1117" s="14142" t="n">
        <v>0.0034645601219110513</v>
      </c>
      <c r="N1117" s="15291" t="n">
        <v>0.06390487158958484</v>
      </c>
      <c r="O1117" s="16442" t="n">
        <v>0.04952490979575036</v>
      </c>
      <c r="P1117" s="17655" t="n">
        <v>-0.01981644187376641</v>
      </c>
      <c r="Q1117" s="18806" t="n">
        <v>-0.01093870664492648</v>
      </c>
      <c r="R1117" s="19957" t="n">
        <v>-0.00958542651172879</v>
      </c>
      <c r="S1117" s="21045" t="n">
        <v>0.010746155504377297</v>
      </c>
      <c r="T1117" s="22133" t="n">
        <v>0.05280513651316216</v>
      </c>
      <c r="U1117" s="23221" t="n">
        <v>0.20350587488205282</v>
      </c>
      <c r="V1117" s="24309" t="n">
        <v>0.042561089390554585</v>
      </c>
      <c r="W1117" s="25395" t="n">
        <v>0.05280853835459998</v>
      </c>
      <c r="X1117" t="n" s="26481">
        <v>0.805950907119686</v>
      </c>
      <c r="Y1117" t="n" s="27630">
        <v>0.46278779947616405</v>
      </c>
      <c r="Z1117" t="n" s="28781">
        <v>0.5092377436619842</v>
      </c>
      <c r="AA1117" t="n" s="29992">
        <v>0.0</v>
      </c>
      <c r="AB1117" t="n" s="31205">
        <v>0.0</v>
      </c>
      <c r="AC1117" t="n" s="32418">
        <v>0.05943079791436254</v>
      </c>
      <c r="AD1117" t="n" s="32893">
        <v>0.290382603260715</v>
      </c>
      <c r="AE1117" t="n" s="33368">
        <v>-0.05569928064427999</v>
      </c>
      <c r="AF1117" t="n" s="33843">
        <v>-0.003195213194244978</v>
      </c>
      <c r="AG1117" t="n" s="34318">
        <v>0.11178019931308399</v>
      </c>
      <c r="AH1117" t="n" s="34793">
        <v>0.0</v>
      </c>
      <c r="AI1117" t="n" s="35268">
        <v>0.049753659278648</v>
      </c>
      <c r="AJ1117" t="n" s="35743">
        <v>0.19417025822245101</v>
      </c>
      <c r="AK1117" t="n" s="36218">
        <v>-0.08220446348844399</v>
      </c>
      <c r="AL1117" t="n" s="36693">
        <v>0.0</v>
      </c>
      <c r="AM1117" t="n" s="37168">
        <v>0.031792777589339995</v>
      </c>
      <c r="AN1117" t="n" s="37643">
        <v>-0.14919405627669902</v>
      </c>
      <c r="AO1117" t="n" s="38118">
        <v>1.098725748408338</v>
      </c>
      <c r="AP1117" t="n" s="38593">
        <v>-0.7111392643477681</v>
      </c>
      <c r="AQ1117" t="n" s="39068">
        <v>0.38758648406056984</v>
      </c>
      <c r="AR1117" t="n" s="39543">
        <v>1.809865012756106</v>
      </c>
      <c r="AS1117" t="n" s="40136">
        <v>0.0018713143208179356</v>
      </c>
      <c r="AT1117" t="n" s="40729">
        <v>-2.3841240553376756E-4</v>
      </c>
      <c r="AU1117" t="n" s="41322">
        <v>7.080232932770554E-4</v>
      </c>
      <c r="AV1117" t="n" s="41915">
        <v>4.295077419355124E-4</v>
      </c>
      <c r="AW1117" t="n" s="42508">
        <v>9.27273284433196E-6</v>
      </c>
      <c r="AX1117" t="n" s="43101">
        <v>-1.5507769943706205E-4</v>
      </c>
      <c r="AY1117" t="n" s="43694">
        <v>3.799564067794293E-4</v>
      </c>
      <c r="AZ1117" t="n" s="44287">
        <v>0.002034450144666501</v>
      </c>
      <c r="BA1117" t="n" s="44880">
        <v>-9.320937829739929E-4</v>
      </c>
      <c r="BB1117" t="n" s="45473">
        <v>4.135773130543014E-4</v>
      </c>
      <c r="BC1117" t="n" s="46066">
        <v>-1.013770048749229E-6</v>
      </c>
      <c r="BD1117" t="n" s="46659">
        <v>0.0015884401285865852</v>
      </c>
      <c r="BE1117" t="n" s="47252">
        <v>-9.213992412611439E-4</v>
      </c>
      <c r="BF1117" t="n" s="47845">
        <v>5.24356729275729E-4</v>
      </c>
      <c r="BG1117" t="n" s="48438">
        <v>3.1620798894898996E-4</v>
      </c>
      <c r="BH1117" t="n" s="49031">
        <v>7.361622186527953E-5</v>
      </c>
      <c r="BI1117" t="n" s="49624">
        <v>0.002938282467966055</v>
      </c>
      <c r="BJ1117" t="s" s="50099">
        <v>2557</v>
      </c>
      <c r="BK1117" t="s" s="50574">
        <v>2565</v>
      </c>
      <c r="BL1117" t="n" s="51049">
        <v>0.0750131756067276</v>
      </c>
      <c r="BM1117" t="s" s="51524">
        <v>2594</v>
      </c>
      <c r="BN1117" t="s" s="51999">
        <v>2565</v>
      </c>
      <c r="BO1117" t="n" s="52474">
        <v>-0.041321493685245514</v>
      </c>
    </row>
    <row r="1118" spans="1:23" x14ac:dyDescent="0.25">
      <c r="A1118" s="116" t="str">
        <f>IF(ISBLANK(TBL_DATA[[#This Row],[Row.names]]), "",   DATE(YEAR(TBL_DATA[[#This Row],[Row.names]]), MONTH(TBL_DATA[[#This Row],[Row.names]]), DAY(TBL_DATA[[#This Row],[Row.names]])))</f>
        <v/>
      </c>
      <c r="B1118" s="1302" t="s">
        <v>1245</v>
      </c>
      <c r="C1118" s="2515" t="s">
        <v>2458</v>
      </c>
      <c r="D1118" s="3728" t="n">
        <v>-0.0013190666890293195</v>
      </c>
      <c r="E1118" s="4941" t="n">
        <v>0.23641031699085868</v>
      </c>
      <c r="F1118" s="6092" t="n">
        <v>-0.10315794693752334</v>
      </c>
      <c r="G1118" s="7243" t="n">
        <v>0.18591173577546286</v>
      </c>
      <c r="H1118" s="8394" t="n">
        <v>0.20902217708332382</v>
      </c>
      <c r="I1118" s="9545" t="n">
        <v>0.003578915712089444</v>
      </c>
      <c r="J1118" s="10696" t="n">
        <v>-0.048629204956769145</v>
      </c>
      <c r="K1118" s="11845" t="n">
        <v>0.5963214612303286</v>
      </c>
      <c r="L1118" s="12994" t="n">
        <v>0.2683765424799698</v>
      </c>
      <c r="M1118" s="14143" t="n">
        <v>0.003442017923863496</v>
      </c>
      <c r="N1118" s="15292" t="n">
        <v>0.0638806883372587</v>
      </c>
      <c r="O1118" s="16443" t="n">
        <v>0.049486623494559914</v>
      </c>
      <c r="P1118" s="17656" t="n">
        <v>-0.02110936935442498</v>
      </c>
      <c r="Q1118" s="18807" t="n">
        <v>-0.010929594145519389</v>
      </c>
      <c r="R1118" s="19958" t="n">
        <v>-0.00957682612844235</v>
      </c>
      <c r="S1118" s="21046" t="n">
        <v>0.008386209756132912</v>
      </c>
      <c r="T1118" s="22134" t="n">
        <v>0.052883671633154085</v>
      </c>
      <c r="U1118" s="23222" t="n">
        <v>0.15857843257001447</v>
      </c>
      <c r="V1118" s="24310" t="n">
        <v>0.044362523852660374</v>
      </c>
      <c r="W1118" s="25396" t="n">
        <v>0.05275666019926653</v>
      </c>
      <c r="X1118" t="n" s="26482">
        <v>0.8408895423838285</v>
      </c>
      <c r="Y1118" t="n" s="27631">
        <v>0.4571894323836935</v>
      </c>
      <c r="Z1118" t="n" s="28782">
        <v>0.5180507141969498</v>
      </c>
      <c r="AA1118" t="n" s="29993">
        <v>0.0</v>
      </c>
      <c r="AB1118" t="n" s="31206">
        <v>0.0</v>
      </c>
      <c r="AC1118" t="n" s="32419">
        <v>0.05784534790258321</v>
      </c>
      <c r="AD1118" t="n" s="32894">
        <v>0.26561307986017396</v>
      </c>
      <c r="AE1118" t="n" s="33369">
        <v>-0.050766448248272006</v>
      </c>
      <c r="AF1118" t="n" s="33844">
        <v>0.023688279246737994</v>
      </c>
      <c r="AG1118" t="n" s="34319">
        <v>0.11324433943360401</v>
      </c>
      <c r="AH1118" t="n" s="34794">
        <v>0.0</v>
      </c>
      <c r="AI1118" t="n" s="35269">
        <v>0.048985049458934</v>
      </c>
      <c r="AJ1118" t="n" s="35744">
        <v>0.20130459819470098</v>
      </c>
      <c r="AK1118" t="n" s="36219">
        <v>-0.082512529090983</v>
      </c>
      <c r="AL1118" t="n" s="36694">
        <v>0.0</v>
      </c>
      <c r="AM1118" t="n" s="37169">
        <v>0.03362206323402001</v>
      </c>
      <c r="AN1118" t="n" s="37644">
        <v>-0.146149109534871</v>
      </c>
      <c r="AO1118" t="n" s="38119">
        <v>1.1094469672819443</v>
      </c>
      <c r="AP1118" t="n" s="38594">
        <v>-0.7024176447278991</v>
      </c>
      <c r="AQ1118" t="n" s="39069">
        <v>0.4070293225540451</v>
      </c>
      <c r="AR1118" t="n" s="39544">
        <v>1.8118646120098434</v>
      </c>
      <c r="AS1118" t="n" s="40137">
        <v>0.0019943191549915726</v>
      </c>
      <c r="AT1118" t="n" s="40730">
        <v>-3.4164678493254195E-4</v>
      </c>
      <c r="AU1118" t="n" s="41323">
        <v>4.953339407498879E-4</v>
      </c>
      <c r="AV1118" t="n" s="41916">
        <v>6.101375852703904E-4</v>
      </c>
      <c r="AW1118" t="n" s="42509">
        <v>7.210893477857739E-6</v>
      </c>
      <c r="AX1118" t="n" s="43102">
        <v>-9.118044412224913E-5</v>
      </c>
      <c r="AY1118" t="n" s="43695">
        <v>3.071849886356808E-4</v>
      </c>
      <c r="AZ1118" t="n" s="44288">
        <v>0.0024341808932127635</v>
      </c>
      <c r="BA1118" t="n" s="44881">
        <v>-9.539030462168954E-4</v>
      </c>
      <c r="BB1118" t="n" s="45474">
        <v>4.1105950765290276E-4</v>
      </c>
      <c r="BC1118" t="n" s="46067">
        <v>-3.1123620875489958E-6</v>
      </c>
      <c r="BD1118" t="n" s="46660">
        <v>0.0016907796513153939</v>
      </c>
      <c r="BE1118" t="n" s="47253">
        <v>-0.0010530361808623455</v>
      </c>
      <c r="BF1118" t="n" s="47846">
        <v>2.641309841297122E-4</v>
      </c>
      <c r="BG1118" t="n" s="48439">
        <v>5.988608549684638E-4</v>
      </c>
      <c r="BH1118" t="n" s="49032">
        <v>9.86862151696396E-5</v>
      </c>
      <c r="BI1118" t="n" s="49625">
        <v>0.003270162801910956</v>
      </c>
      <c r="BJ1118" t="s" s="50100">
        <v>2557</v>
      </c>
      <c r="BK1118" t="s" s="50575">
        <v>2565</v>
      </c>
      <c r="BL1118" t="n" s="51050">
        <v>0.0748673528432846</v>
      </c>
      <c r="BM1118" t="s" s="51525">
        <v>2594</v>
      </c>
      <c r="BN1118" t="s" s="52000">
        <v>2565</v>
      </c>
      <c r="BO1118" t="n" s="52475">
        <v>-0.04208449274301529</v>
      </c>
    </row>
    <row r="1119" spans="1:23" x14ac:dyDescent="0.25">
      <c r="A1119" s="116" t="str">
        <f>IF(ISBLANK(TBL_DATA[[#This Row],[Row.names]]), "",   DATE(YEAR(TBL_DATA[[#This Row],[Row.names]]), MONTH(TBL_DATA[[#This Row],[Row.names]]), DAY(TBL_DATA[[#This Row],[Row.names]])))</f>
        <v/>
      </c>
      <c r="B1119" s="1303" t="s">
        <v>1246</v>
      </c>
      <c r="C1119" s="2516" t="s">
        <v>2459</v>
      </c>
      <c r="D1119" s="3729" t="n">
        <v>0.002065310826727261</v>
      </c>
      <c r="E1119" s="4942" t="n">
        <v>0.2389638886048171</v>
      </c>
      <c r="F1119" s="6093" t="n">
        <v>-0.108997951041363</v>
      </c>
      <c r="G1119" s="7244" t="n">
        <v>0.1881246572769651</v>
      </c>
      <c r="H1119" s="8395" t="n">
        <v>0.2155653717561633</v>
      </c>
      <c r="I1119" s="9546" t="n">
        <v>0.0035679923285239826</v>
      </c>
      <c r="J1119" s="10697" t="n">
        <v>-0.055860041784057346</v>
      </c>
      <c r="K1119" s="11846" t="n">
        <v>0.6072115824477217</v>
      </c>
      <c r="L1119" s="12995" t="n">
        <v>0.27798336799548656</v>
      </c>
      <c r="M1119" s="14144" t="n">
        <v>0.0034230964363775925</v>
      </c>
      <c r="N1119" s="15293" t="n">
        <v>0.0639507738066345</v>
      </c>
      <c r="O1119" s="16444" t="n">
        <v>0.049486623494559914</v>
      </c>
      <c r="P1119" s="17657" t="n">
        <v>-0.019087655936770864</v>
      </c>
      <c r="Q1119" s="18808" t="n">
        <v>-0.010932885044731399</v>
      </c>
      <c r="R1119" s="19959" t="n">
        <v>-0.009578632864225613</v>
      </c>
      <c r="S1119" s="21047" t="n">
        <v>0.018797547422161553</v>
      </c>
      <c r="T1119" s="22135" t="n">
        <v>0.052544369803189675</v>
      </c>
      <c r="U1119" s="23223" t="n">
        <v>0.3577461770417972</v>
      </c>
      <c r="V1119" s="24311" t="n">
        <v>0.05648978053741027</v>
      </c>
      <c r="W1119" s="25397" t="n">
        <v>0.05237012286292341</v>
      </c>
      <c r="X1119" t="n" s="26483">
        <v>1.0786642736216199</v>
      </c>
      <c r="Y1119" t="n" s="27632">
        <v>0.4642901805510896</v>
      </c>
      <c r="Z1119" t="n" s="28783">
        <v>0.5272412806253761</v>
      </c>
      <c r="AA1119" t="n" s="29994">
        <v>0.0</v>
      </c>
      <c r="AB1119" t="n" s="31207">
        <v>0.0</v>
      </c>
      <c r="AC1119" t="n" s="32420">
        <v>0.05591355876486878</v>
      </c>
      <c r="AD1119" t="n" s="32895">
        <v>0.257312795764865</v>
      </c>
      <c r="AE1119" t="n" s="33370">
        <v>-0.05523795344346998</v>
      </c>
      <c r="AF1119" t="n" s="33845">
        <v>0.005632197354358994</v>
      </c>
      <c r="AG1119" t="n" s="34320">
        <v>0.11489956950227498</v>
      </c>
      <c r="AH1119" t="n" s="34795">
        <v>0.0</v>
      </c>
      <c r="AI1119" t="n" s="35270">
        <v>0.049365905281869</v>
      </c>
      <c r="AJ1119" t="n" s="35745">
        <v>0.194250846642571</v>
      </c>
      <c r="AK1119" t="n" s="36220">
        <v>-0.08725399429375001</v>
      </c>
      <c r="AL1119" t="n" s="36695">
        <v>0.0</v>
      </c>
      <c r="AM1119" t="n" s="37170">
        <v>0.025754028168919002</v>
      </c>
      <c r="AN1119" t="n" s="37645">
        <v>-0.10806749257425399</v>
      </c>
      <c r="AO1119" t="n" s="38120">
        <v>1.0571436741778713</v>
      </c>
      <c r="AP1119" t="n" s="38595">
        <v>-0.660487771774487</v>
      </c>
      <c r="AQ1119" t="n" s="39070">
        <v>0.3966559024033842</v>
      </c>
      <c r="AR1119" t="n" s="39545">
        <v>1.7176314459523583</v>
      </c>
      <c r="AS1119" t="n" s="40138">
        <v>0.0020672931133608316</v>
      </c>
      <c r="AT1119" t="n" s="40731">
        <v>-3.186460342469662E-4</v>
      </c>
      <c r="AU1119" t="n" s="41324">
        <v>4.0769605090230286E-4</v>
      </c>
      <c r="AV1119" t="n" s="41917">
        <v>5.899600553152388E-4</v>
      </c>
      <c r="AW1119" t="n" s="42510">
        <v>7.260340255911824E-6</v>
      </c>
      <c r="AX1119" t="n" s="43103">
        <v>-9.09387132445514E-5</v>
      </c>
      <c r="AY1119" t="n" s="43696">
        <v>2.586956878912683E-4</v>
      </c>
      <c r="AZ1119" t="n" s="44289">
        <v>0.00240166194043236</v>
      </c>
      <c r="BA1119" t="n" s="44882">
        <v>-9.52177812233604E-4</v>
      </c>
      <c r="BB1119" t="n" s="45475">
        <v>4.6414043631276916E-4</v>
      </c>
      <c r="BC1119" t="n" s="46068">
        <v>-1.8553085345951913E-6</v>
      </c>
      <c r="BD1119" t="n" s="46661">
        <v>0.0018701964039909678</v>
      </c>
      <c r="BE1119" t="n" s="47254">
        <v>-0.00103334557437292</v>
      </c>
      <c r="BF1119" t="n" s="47847">
        <v>1.546995422529504E-4</v>
      </c>
      <c r="BG1119" t="n" s="48440">
        <v>4.6822663604313534E-4</v>
      </c>
      <c r="BH1119" t="n" s="49033">
        <v>1.061719923164934E-4</v>
      </c>
      <c r="BI1119" t="n" s="49626">
        <v>0.0032671407559803386</v>
      </c>
      <c r="BJ1119" t="s" s="50101">
        <v>2557</v>
      </c>
      <c r="BK1119" t="s" s="50576">
        <v>2565</v>
      </c>
      <c r="BL1119" t="n" s="51051">
        <v>0.07389281690120697</v>
      </c>
      <c r="BM1119" t="s" s="51526">
        <v>2595</v>
      </c>
      <c r="BN1119" t="s" s="52001">
        <v>2565</v>
      </c>
      <c r="BO1119" t="n" s="52476">
        <v>-0.04476609453558922</v>
      </c>
    </row>
    <row r="1120" spans="1:23" x14ac:dyDescent="0.25">
      <c r="A1120" s="116" t="str">
        <f>IF(ISBLANK(TBL_DATA[[#This Row],[Row.names]]), "",   DATE(YEAR(TBL_DATA[[#This Row],[Row.names]]), MONTH(TBL_DATA[[#This Row],[Row.names]]), DAY(TBL_DATA[[#This Row],[Row.names]])))</f>
        <v/>
      </c>
      <c r="B1120" s="1304" t="s">
        <v>1247</v>
      </c>
      <c r="C1120" s="2517" t="s">
        <v>2460</v>
      </c>
      <c r="D1120" s="3730" t="n">
        <v>0.002783309227009321</v>
      </c>
      <c r="E1120" s="4943" t="n">
        <v>0.24241230822790216</v>
      </c>
      <c r="F1120" s="6094" t="n">
        <v>-0.11156507166756302</v>
      </c>
      <c r="G1120" s="7245" t="n">
        <v>0.1907691860555267</v>
      </c>
      <c r="H1120" s="8396" t="n">
        <v>0.22370167021252982</v>
      </c>
      <c r="I1120" s="9547" t="n">
        <v>0.00356515991205061</v>
      </c>
      <c r="J1120" s="10698" t="n">
        <v>-0.0650129143790531</v>
      </c>
      <c r="K1120" s="11847" t="n">
        <v>0.6051805563996427</v>
      </c>
      <c r="L1120" s="12996" t="n">
        <v>0.2865983582523668</v>
      </c>
      <c r="M1120" s="14145" t="n">
        <v>0.003417682706204036</v>
      </c>
      <c r="N1120" s="15294" t="n">
        <v>0.06423399876310958</v>
      </c>
      <c r="O1120" s="16445" t="n">
        <v>0.049486623494559914</v>
      </c>
      <c r="P1120" s="17658" t="n">
        <v>-0.016357473558652358</v>
      </c>
      <c r="Q1120" s="18809" t="n">
        <v>-0.010941000606611179</v>
      </c>
      <c r="R1120" s="19960" t="n">
        <v>-0.009580750718930813</v>
      </c>
      <c r="S1120" s="21048" t="n">
        <v>0.017536400206418445</v>
      </c>
      <c r="T1120" s="22136" t="n">
        <v>0.052510321487000744</v>
      </c>
      <c r="U1120" s="23224" t="n">
        <v>0.3339610139457952</v>
      </c>
      <c r="V1120" s="24312" t="n">
        <v>0.054652044065101935</v>
      </c>
      <c r="W1120" s="25398" t="n">
        <v>0.05232634336969927</v>
      </c>
      <c r="X1120" t="n" s="26484">
        <v>1.0444460771694093</v>
      </c>
      <c r="Y1120" t="n" s="27633">
        <v>0.47297110927891756</v>
      </c>
      <c r="Z1120" t="n" s="28784">
        <v>0.5353488192313184</v>
      </c>
      <c r="AA1120" t="n" s="29995">
        <v>0.0</v>
      </c>
      <c r="AB1120" t="n" s="31208">
        <v>0.0</v>
      </c>
      <c r="AC1120" t="n" s="32421">
        <v>0.05426471015521797</v>
      </c>
      <c r="AD1120" t="n" s="32896">
        <v>0.262252634329526</v>
      </c>
      <c r="AE1120" t="n" s="33371">
        <v>-0.056013690309713995</v>
      </c>
      <c r="AF1120" t="n" s="33846">
        <v>0.00891976963859701</v>
      </c>
      <c r="AG1120" t="n" s="34321">
        <v>0.115769395822946</v>
      </c>
      <c r="AH1120" t="n" s="34796">
        <v>0.0</v>
      </c>
      <c r="AI1120" t="n" s="35271">
        <v>0.049285560511032</v>
      </c>
      <c r="AJ1120" t="n" s="35746">
        <v>0.184855825817603</v>
      </c>
      <c r="AK1120" t="n" s="36221">
        <v>-0.090137191347056</v>
      </c>
      <c r="AL1120" t="n" s="36696">
        <v>0.0</v>
      </c>
      <c r="AM1120" t="n" s="37171">
        <v>0.04524807293901599</v>
      </c>
      <c r="AN1120" t="n" s="37646">
        <v>-0.08009621898416401</v>
      </c>
      <c r="AO1120" t="n" s="38121">
        <v>1.0685000390420532</v>
      </c>
      <c r="AP1120" t="n" s="38596">
        <v>-0.628415880624267</v>
      </c>
      <c r="AQ1120" t="n" s="39071">
        <v>0.44008415841778614</v>
      </c>
      <c r="AR1120" t="n" s="39546">
        <v>1.6969159196663202</v>
      </c>
      <c r="AS1120" t="n" s="40139">
        <v>0.0020224627105808147</v>
      </c>
      <c r="AT1120" t="n" s="40732">
        <v>-3.1671290248539563E-4</v>
      </c>
      <c r="AU1120" t="n" s="41325">
        <v>4.295463990724327E-4</v>
      </c>
      <c r="AV1120" t="n" s="41918">
        <v>5.333305707168373E-4</v>
      </c>
      <c r="AW1120" t="n" s="42511">
        <v>6.8425875357553346E-6</v>
      </c>
      <c r="AX1120" t="n" s="43104">
        <v>-3.763646069531772E-5</v>
      </c>
      <c r="AY1120" t="n" s="43697">
        <v>2.4477309213088663E-4</v>
      </c>
      <c r="AZ1120" t="n" s="44290">
        <v>0.002271196951095751</v>
      </c>
      <c r="BA1120" t="n" s="44883">
        <v>-8.909088424758027E-4</v>
      </c>
      <c r="BB1120" t="n" s="45476">
        <v>4.421839072889413E-4</v>
      </c>
      <c r="BC1120" t="n" s="46069">
        <v>-2.22611656135298E-6</v>
      </c>
      <c r="BD1120" t="n" s="46662">
        <v>0.001852470918114114</v>
      </c>
      <c r="BE1120" t="n" s="47255">
        <v>-9.779434595423256E-4</v>
      </c>
      <c r="BF1120" t="n" s="47848">
        <v>1.523211600621939E-4</v>
      </c>
      <c r="BG1120" t="n" s="48441">
        <v>4.409599862452569E-4</v>
      </c>
      <c r="BH1120" t="n" s="49034">
        <v>1.0964833718765215E-4</v>
      </c>
      <c r="BI1120" t="n" s="49627">
        <v>0.0031253949541366582</v>
      </c>
      <c r="BJ1120" t="s" s="50102">
        <v>2557</v>
      </c>
      <c r="BK1120" t="s" s="50577">
        <v>2565</v>
      </c>
      <c r="BL1120" t="n" s="51052">
        <v>0.07806427776813507</v>
      </c>
      <c r="BM1120" t="s" s="51527">
        <v>2595</v>
      </c>
      <c r="BN1120" t="s" s="52002">
        <v>2565</v>
      </c>
      <c r="BO1120" t="n" s="52477">
        <v>-0.04424231871962547</v>
      </c>
    </row>
    <row r="1121" spans="1:23" x14ac:dyDescent="0.25">
      <c r="A1121" s="116" t="str">
        <f>IF(ISBLANK(TBL_DATA[[#This Row],[Row.names]]), "",   DATE(YEAR(TBL_DATA[[#This Row],[Row.names]]), MONTH(TBL_DATA[[#This Row],[Row.names]]), DAY(TBL_DATA[[#This Row],[Row.names]])))</f>
        <v/>
      </c>
      <c r="B1121" s="1305" t="s">
        <v>1248</v>
      </c>
      <c r="C1121" s="2518" t="s">
        <v>2461</v>
      </c>
      <c r="D1121" s="3731" t="n">
        <v>1.0769506778070079E-4</v>
      </c>
      <c r="E1121" s="4944" t="n">
        <v>0.2425461099056485</v>
      </c>
      <c r="F1121" s="6095" t="n">
        <v>-0.11290090116803708</v>
      </c>
      <c r="G1121" s="7246" t="n">
        <v>0.1907085733332756</v>
      </c>
      <c r="H1121" s="8397" t="n">
        <v>0.22391111539917757</v>
      </c>
      <c r="I1121" s="9548" t="n">
        <v>0.003563309326967272</v>
      </c>
      <c r="J1121" s="10699" t="n">
        <v>-0.06461212339028832</v>
      </c>
      <c r="K1121" s="11848" t="n">
        <v>0.6038797871548266</v>
      </c>
      <c r="L1121" s="12997" t="n">
        <v>0.28587245632938896</v>
      </c>
      <c r="M1121" s="14146" t="n">
        <v>0.003418107245777819</v>
      </c>
      <c r="N1121" s="15295" t="n">
        <v>0.0642093189227643</v>
      </c>
      <c r="O1121" s="16446" t="n">
        <v>0.049486623494559914</v>
      </c>
      <c r="P1121" s="17659" t="n">
        <v>-0.01625154011009522</v>
      </c>
      <c r="Q1121" s="18810" t="n">
        <v>-0.010946363726496855</v>
      </c>
      <c r="R1121" s="19961" t="n">
        <v>-0.009586636470922602</v>
      </c>
      <c r="S1121" s="21049" t="n">
        <v>0.034130248170062494</v>
      </c>
      <c r="T1121" s="22137" t="n">
        <v>0.0513106776137634</v>
      </c>
      <c r="U1121" s="23225" t="n">
        <v>0.6651685332821937</v>
      </c>
      <c r="V1121" s="24313" t="n">
        <v>0.06939779537058355</v>
      </c>
      <c r="W1121" s="25399" t="n">
        <v>0.05134081027042676</v>
      </c>
      <c r="X1121" t="n" s="26485">
        <v>1.3517082220760732</v>
      </c>
      <c r="Y1121" t="n" s="27634">
        <v>0.473192471832739</v>
      </c>
      <c r="Z1121" t="n" s="28785">
        <v>0.5346704184162323</v>
      </c>
      <c r="AA1121" t="n" s="29996">
        <v>0.0</v>
      </c>
      <c r="AB1121" t="n" s="31209">
        <v>0.0</v>
      </c>
      <c r="AC1121" t="n" s="32422">
        <v>0.0533034464556757</v>
      </c>
      <c r="AD1121" t="n" s="32897">
        <v>0.258060198962199</v>
      </c>
      <c r="AE1121" t="n" s="33372">
        <v>-0.046687145058502</v>
      </c>
      <c r="AF1121" t="n" s="33847">
        <v>0.029555680026622996</v>
      </c>
      <c r="AG1121" t="n" s="34322">
        <v>0.11833964608244599</v>
      </c>
      <c r="AH1121" t="n" s="34797">
        <v>0.0</v>
      </c>
      <c r="AI1121" t="n" s="35272">
        <v>0.048390828531881</v>
      </c>
      <c r="AJ1121" t="n" s="35747">
        <v>0.18714446615232203</v>
      </c>
      <c r="AK1121" t="n" s="36222">
        <v>-0.090650505955439</v>
      </c>
      <c r="AL1121" t="n" s="36697">
        <v>0.0</v>
      </c>
      <c r="AM1121" t="n" s="37172">
        <v>0.04985321193623699</v>
      </c>
      <c r="AN1121" t="n" s="37647">
        <v>-0.072114012475929</v>
      </c>
      <c r="AO1121" t="n" s="38122">
        <v>1.0669965632759142</v>
      </c>
      <c r="AP1121" t="n" s="38597">
        <v>-0.5851041950740761</v>
      </c>
      <c r="AQ1121" t="n" s="39072">
        <v>0.4818923682018381</v>
      </c>
      <c r="AR1121" t="n" s="39547">
        <v>1.6521007583499903</v>
      </c>
      <c r="AS1121" t="n" s="40140">
        <v>0.002029118317049927</v>
      </c>
      <c r="AT1121" t="n" s="40733">
        <v>-3.1421919453264327E-4</v>
      </c>
      <c r="AU1121" t="n" s="41326">
        <v>3.655647774611892E-4</v>
      </c>
      <c r="AV1121" t="n" s="41919">
        <v>5.248254872070976E-4</v>
      </c>
      <c r="AW1121" t="n" s="42512">
        <v>6.724346863245264E-6</v>
      </c>
      <c r="AX1121" t="n" s="43105">
        <v>-7.140938431979823E-5</v>
      </c>
      <c r="AY1121" t="n" s="43698">
        <v>2.3597143000200063E-4</v>
      </c>
      <c r="AZ1121" t="n" s="44291">
        <v>0.002216789124694973</v>
      </c>
      <c r="BA1121" t="n" s="44884">
        <v>-8.711702261364078E-4</v>
      </c>
      <c r="BB1121" t="n" s="45477">
        <v>4.4470929849671324E-4</v>
      </c>
      <c r="BC1121" t="n" s="46070">
        <v>-1.9071065406050248E-6</v>
      </c>
      <c r="BD1121" t="n" s="46663">
        <v>0.0018003410992567719</v>
      </c>
      <c r="BE1121" t="n" s="47256">
        <v>-9.447362184225542E-4</v>
      </c>
      <c r="BF1121" t="n" s="47849">
        <v>1.997858299314657E-4</v>
      </c>
      <c r="BG1121" t="n" s="48442">
        <v>3.491142722264011E-4</v>
      </c>
      <c r="BH1121" t="n" s="49035">
        <v>1.0578904104975303E-4</v>
      </c>
      <c r="BI1121" t="n" s="49628">
        <v>0.0030547028462038534</v>
      </c>
      <c r="BJ1121" t="s" s="50103">
        <v>2557</v>
      </c>
      <c r="BK1121" t="s" s="50578">
        <v>2565</v>
      </c>
      <c r="BL1121" t="n" s="51053">
        <v>0.07501472532749176</v>
      </c>
      <c r="BM1121" t="s" s="51528">
        <v>2595</v>
      </c>
      <c r="BN1121" t="s" s="52003">
        <v>2565</v>
      </c>
      <c r="BO1121" t="n" s="52478">
        <v>-0.04424913972616196</v>
      </c>
    </row>
    <row r="1122" spans="1:23" x14ac:dyDescent="0.25">
      <c r="A1122" s="116" t="str">
        <f>IF(ISBLANK(TBL_DATA[[#This Row],[Row.names]]), "",   DATE(YEAR(TBL_DATA[[#This Row],[Row.names]]), MONTH(TBL_DATA[[#This Row],[Row.names]]), DAY(TBL_DATA[[#This Row],[Row.names]])))</f>
        <v/>
      </c>
      <c r="B1122" s="1306" t="s">
        <v>1249</v>
      </c>
      <c r="C1122" s="2519" t="s">
        <v>2462</v>
      </c>
      <c r="D1122" s="3732" t="n">
        <v>-2.5697665176720543E-4</v>
      </c>
      <c r="E1122" s="4945" t="n">
        <v>0.24222680456665868</v>
      </c>
      <c r="F1122" s="6096" t="n">
        <v>-0.11671405277354174</v>
      </c>
      <c r="G1122" s="7247" t="n">
        <v>0.19606319943571773</v>
      </c>
      <c r="H1122" s="8398" t="n">
        <v>0.2132535843508929</v>
      </c>
      <c r="I1122" s="9549" t="n">
        <v>0.003560639321280576</v>
      </c>
      <c r="J1122" s="10700" t="n">
        <v>-0.07271746227361753</v>
      </c>
      <c r="K1122" s="11849" t="n">
        <v>0.6520952302985227</v>
      </c>
      <c r="L1122" s="12998" t="n">
        <v>0.28401407595514994</v>
      </c>
      <c r="M1122" s="14147" t="n">
        <v>0.003396744174695802</v>
      </c>
      <c r="N1122" s="15296" t="n">
        <v>0.06372515015764238</v>
      </c>
      <c r="O1122" s="16447" t="n">
        <v>0.048796713695202935</v>
      </c>
      <c r="P1122" s="17660" t="n">
        <v>-0.01650434049549876</v>
      </c>
      <c r="Q1122" s="18811" t="n">
        <v>-0.010804321863684772</v>
      </c>
      <c r="R1122" s="19962" t="n">
        <v>-0.009454847597509548</v>
      </c>
      <c r="S1122" s="21050" t="n">
        <v>0.041906517303465174</v>
      </c>
      <c r="T1122" s="22138" t="n">
        <v>0.05102321033857127</v>
      </c>
      <c r="U1122" s="23226" t="n">
        <v>0.821322629944077</v>
      </c>
      <c r="V1122" s="24314" t="n">
        <v>0.07476301616989356</v>
      </c>
      <c r="W1122" s="25400" t="n">
        <v>0.051170706359643756</v>
      </c>
      <c r="X1122" t="n" s="26486">
        <v>1.4610510874021487</v>
      </c>
      <c r="Y1122" t="n" s="27635">
        <v>0.46179387647617515</v>
      </c>
      <c r="Z1122" t="n" s="28786">
        <v>0.5329297101449214</v>
      </c>
      <c r="AA1122" t="n" s="29997">
        <v>0.0</v>
      </c>
      <c r="AB1122" t="n" s="31210">
        <v>0.0</v>
      </c>
      <c r="AC1122" t="n" s="32423">
        <v>0.051129482646429546</v>
      </c>
      <c r="AD1122" t="n" s="32898">
        <v>0.253808225836909</v>
      </c>
      <c r="AE1122" t="n" s="33373">
        <v>-0.053646798841708004</v>
      </c>
      <c r="AF1122" t="n" s="33848">
        <v>0.029767248425175998</v>
      </c>
      <c r="AG1122" t="n" s="34323">
        <v>0.11641168920551599</v>
      </c>
      <c r="AH1122" t="n" s="34798">
        <v>0.0</v>
      </c>
      <c r="AI1122" t="n" s="35273">
        <v>0.048533610996393</v>
      </c>
      <c r="AJ1122" t="n" s="35748">
        <v>0.184062468367097</v>
      </c>
      <c r="AK1122" t="n" s="36223">
        <v>-0.09039335804519301</v>
      </c>
      <c r="AL1122" t="n" s="36698">
        <v>0.0</v>
      </c>
      <c r="AM1122" t="n" s="37173">
        <v>0.048712424425687</v>
      </c>
      <c r="AN1122" t="n" s="37648">
        <v>-0.07081620786380499</v>
      </c>
      <c r="AO1122" t="n" s="38123">
        <v>1.048658396692357</v>
      </c>
      <c r="AP1122" t="n" s="38598">
        <v>-0.582219094186285</v>
      </c>
      <c r="AQ1122" t="n" s="39073">
        <v>0.466439302506072</v>
      </c>
      <c r="AR1122" t="n" s="39548">
        <v>1.630877490878642</v>
      </c>
      <c r="AS1122" t="n" s="40141">
        <v>0.0019339894760630877</v>
      </c>
      <c r="AT1122" t="n" s="40734">
        <v>-2.905370134841042E-4</v>
      </c>
      <c r="AU1122" t="n" s="41327">
        <v>4.452565873224996E-4</v>
      </c>
      <c r="AV1122" t="n" s="41920">
        <v>5.185515532158091E-4</v>
      </c>
      <c r="AW1122" t="n" s="42513">
        <v>6.7584906039322E-6</v>
      </c>
      <c r="AX1122" t="n" s="43106">
        <v>-7.647026189412641E-5</v>
      </c>
      <c r="AY1122" t="n" s="43699">
        <v>2.241569650007888E-4</v>
      </c>
      <c r="AZ1122" t="n" s="44292">
        <v>0.002101739585165521</v>
      </c>
      <c r="BA1122" t="n" s="44885">
        <v>-8.240710578138319E-4</v>
      </c>
      <c r="BB1122" t="n" s="45478">
        <v>4.4581886337767123E-4</v>
      </c>
      <c r="BC1122" t="n" s="46071">
        <v>-1.0043916050909934E-6</v>
      </c>
      <c r="BD1122" t="n" s="46664">
        <v>0.0018028889830314998</v>
      </c>
      <c r="BE1122" t="n" s="47257">
        <v>-8.975763896569533E-4</v>
      </c>
      <c r="BF1122" t="n" s="47850">
        <v>2.424832011730416E-4</v>
      </c>
      <c r="BG1122" t="n" s="48443">
        <v>3.5630535106112994E-4</v>
      </c>
      <c r="BH1122" t="n" s="49036">
        <v>8.810117471262923E-5</v>
      </c>
      <c r="BI1122" t="n" s="49629">
        <v>0.002891986475630808</v>
      </c>
      <c r="BJ1122" t="s" s="50104">
        <v>2557</v>
      </c>
      <c r="BK1122" t="s" s="50579">
        <v>2565</v>
      </c>
      <c r="BL1122" t="n" s="51054">
        <v>0.0753307193517685</v>
      </c>
      <c r="BM1122" t="s" s="51529">
        <v>2595</v>
      </c>
      <c r="BN1122" t="s" s="52004">
        <v>2565</v>
      </c>
      <c r="BO1122" t="n" s="52479">
        <v>-0.0449308305978775</v>
      </c>
    </row>
    <row r="1123" spans="1:23" x14ac:dyDescent="0.25">
      <c r="A1123" s="116" t="str">
        <f>IF(ISBLANK(TBL_DATA[[#This Row],[Row.names]]), "",   DATE(YEAR(TBL_DATA[[#This Row],[Row.names]]), MONTH(TBL_DATA[[#This Row],[Row.names]]), DAY(TBL_DATA[[#This Row],[Row.names]])))</f>
        <v/>
      </c>
      <c r="B1123" s="1307" t="s">
        <v>1250</v>
      </c>
      <c r="C1123" s="2520" t="s">
        <v>2463</v>
      </c>
      <c r="D1123" s="3733" t="n">
        <v>0.004463998668625115</v>
      </c>
      <c r="E1123" s="4946" t="n">
        <v>0.2477721033683744</v>
      </c>
      <c r="F1123" s="6097" t="n">
        <v>-0.09393160472887607</v>
      </c>
      <c r="G1123" s="7248" t="n">
        <v>0.20038076157015683</v>
      </c>
      <c r="H1123" s="8399" t="n">
        <v>0.22521607874718236</v>
      </c>
      <c r="I1123" s="9550" t="n">
        <v>0.0035408156693967625</v>
      </c>
      <c r="J1123" s="10701" t="n">
        <v>-0.06503285292202221</v>
      </c>
      <c r="K1123" s="11850" t="n">
        <v>0.6544607839160883</v>
      </c>
      <c r="L1123" s="12999" t="n">
        <v>0.2864882038408654</v>
      </c>
      <c r="M1123" s="14148" t="n">
        <v>0.0033979235038518007</v>
      </c>
      <c r="N1123" s="15297" t="n">
        <v>0.06385770248959614</v>
      </c>
      <c r="O1123" s="16448" t="n">
        <v>0.04805826870051827</v>
      </c>
      <c r="P1123" s="17661" t="n">
        <v>-0.01211401718087235</v>
      </c>
      <c r="Q1123" s="18812" t="n">
        <v>-0.01068842235892046</v>
      </c>
      <c r="R1123" s="19963" t="n">
        <v>-0.009336141101150072</v>
      </c>
      <c r="S1123" s="21051" t="n">
        <v>0.041922126152801775</v>
      </c>
      <c r="T1123" s="22139" t="n">
        <v>0.0510276631597709</v>
      </c>
      <c r="U1123" s="23227" t="n">
        <v>0.8215568489103822</v>
      </c>
      <c r="V1123" s="24315" t="n">
        <v>0.07519681314583093</v>
      </c>
      <c r="W1123" s="25401" t="n">
        <v>0.05117751054306907</v>
      </c>
      <c r="X1123" t="n" s="26487">
        <v>1.4693331572380435</v>
      </c>
      <c r="Y1123" t="n" s="27636">
        <v>0.4745693613658411</v>
      </c>
      <c r="Z1123" t="n" s="28787">
        <v>0.5352459283739254</v>
      </c>
      <c r="AA1123" t="n" s="29998">
        <v>0.0</v>
      </c>
      <c r="AB1123" t="n" s="31211">
        <v>0.0</v>
      </c>
      <c r="AC1123" t="n" s="32424">
        <v>0.049088969808376695</v>
      </c>
      <c r="AD1123" t="n" s="32899">
        <v>0.2578067651829731</v>
      </c>
      <c r="AE1123" t="n" s="33374">
        <v>-0.061076460742907006</v>
      </c>
      <c r="AF1123" t="n" s="33849">
        <v>0.031853234919689</v>
      </c>
      <c r="AG1123" t="n" s="34324">
        <v>0.11680440891827899</v>
      </c>
      <c r="AH1123" t="n" s="34799">
        <v>0.0</v>
      </c>
      <c r="AI1123" t="n" s="35274">
        <v>0.048937710593052</v>
      </c>
      <c r="AJ1123" t="n" s="35749">
        <v>0.185345488279537</v>
      </c>
      <c r="AK1123" t="n" s="36224">
        <v>-0.089682254804532</v>
      </c>
      <c r="AL1123" t="n" s="36699">
        <v>0.0</v>
      </c>
      <c r="AM1123" t="n" s="37174">
        <v>0.05793814661319901</v>
      </c>
      <c r="AN1123" t="n" s="37649">
        <v>-0.061305207905999</v>
      </c>
      <c r="AO1123" t="n" s="38124">
        <v>1.0468462069423978</v>
      </c>
      <c r="AP1123" t="n" s="38599">
        <v>-0.560224375889107</v>
      </c>
      <c r="AQ1123" t="n" s="39074">
        <v>0.4866218310532908</v>
      </c>
      <c r="AR1123" t="n" s="39549">
        <v>1.6070705828315048</v>
      </c>
      <c r="AS1123" t="n" s="40142">
        <v>0.0018650278899475826</v>
      </c>
      <c r="AT1123" t="n" s="40735">
        <v>-2.9797815719013305E-4</v>
      </c>
      <c r="AU1123" t="n" s="41328">
        <v>4.6235217664844047E-4</v>
      </c>
      <c r="AV1123" t="n" s="41921">
        <v>5.401091103043675E-4</v>
      </c>
      <c r="AW1123" t="n" s="42514">
        <v>6.287939096210854E-6</v>
      </c>
      <c r="AX1123" t="n" s="43107">
        <v>-9.501675989512863E-5</v>
      </c>
      <c r="AY1123" t="n" s="43700">
        <v>2.1617096710513318E-4</v>
      </c>
      <c r="AZ1123" t="n" s="44293">
        <v>0.002014539614896275</v>
      </c>
      <c r="BA1123" t="n" s="44886">
        <v>-7.982561278392728E-4</v>
      </c>
      <c r="BB1123" t="n" s="45479">
        <v>4.6301209885241053E-4</v>
      </c>
      <c r="BC1123" t="n" s="46072">
        <v>-1.5356670709468259E-6</v>
      </c>
      <c r="BD1123" t="n" s="46665">
        <v>0.0017395776853253455</v>
      </c>
      <c r="BE1123" t="n" s="47258">
        <v>-8.443942852282261E-4</v>
      </c>
      <c r="BF1123" t="n" s="47851">
        <v>3.1752080104663127E-4</v>
      </c>
      <c r="BG1123" t="n" s="48444">
        <v>3.4076073175637583E-4</v>
      </c>
      <c r="BH1123" t="n" s="49037">
        <v>8.003161488704103E-5</v>
      </c>
      <c r="BI1123" t="n" s="49630">
        <v>0.0027412165370677703</v>
      </c>
      <c r="BJ1123" t="s" s="50105">
        <v>2557</v>
      </c>
      <c r="BK1123" t="s" s="50580">
        <v>2565</v>
      </c>
      <c r="BL1123" t="n" s="51055">
        <v>0.07561039179563522</v>
      </c>
      <c r="BM1123" t="s" s="51530">
        <v>2595</v>
      </c>
      <c r="BN1123" t="s" s="52005">
        <v>2565</v>
      </c>
      <c r="BO1123" t="n" s="52480">
        <v>-0.04440007358789444</v>
      </c>
    </row>
    <row r="1124" spans="1:23" x14ac:dyDescent="0.25">
      <c r="A1124" s="116" t="str">
        <f>IF(ISBLANK(TBL_DATA[[#This Row],[Row.names]]), "",   DATE(YEAR(TBL_DATA[[#This Row],[Row.names]]), MONTH(TBL_DATA[[#This Row],[Row.names]]), DAY(TBL_DATA[[#This Row],[Row.names]])))</f>
        <v/>
      </c>
      <c r="B1124" s="1308" t="s">
        <v>1251</v>
      </c>
      <c r="C1124" s="2521" t="s">
        <v>2464</v>
      </c>
      <c r="D1124" s="3734" t="n">
        <v>-0.001992663686753632</v>
      </c>
      <c r="E1124" s="4947" t="n">
        <v>0.24528571320864812</v>
      </c>
      <c r="F1124" s="6098" t="n">
        <v>-0.07241172048673228</v>
      </c>
      <c r="G1124" s="7249" t="n">
        <v>0.22803326009989378</v>
      </c>
      <c r="H1124" s="8400" t="n">
        <v>0.2847523492421903</v>
      </c>
      <c r="I1124" s="9551" t="n">
        <v>0.0033695739132140762</v>
      </c>
      <c r="J1124" s="10702" t="n">
        <v>-0.03453326603100637</v>
      </c>
      <c r="K1124" s="11851" t="n">
        <v>0.8078802063560488</v>
      </c>
      <c r="L1124" s="13000" t="n">
        <v>0.3972390151522014</v>
      </c>
      <c r="M1124" s="14149" t="n">
        <v>0.003093280716197971</v>
      </c>
      <c r="N1124" s="15298" t="n">
        <v>0.06324803504605174</v>
      </c>
      <c r="O1124" s="16449" t="n">
        <v>0.04725095512520827</v>
      </c>
      <c r="P1124" s="17662" t="n">
        <v>-0.014082541705488838</v>
      </c>
      <c r="Q1124" s="18813" t="n">
        <v>-0.010542043040373547</v>
      </c>
      <c r="R1124" s="19964" t="n">
        <v>-0.009202672392055671</v>
      </c>
      <c r="S1124" s="21052" t="n">
        <v>0.044923668454553534</v>
      </c>
      <c r="T1124" s="22140" t="n">
        <v>0.050911749523009205</v>
      </c>
      <c r="U1124" s="23228" t="n">
        <v>0.8823831212920821</v>
      </c>
      <c r="V1124" s="24316" t="n">
        <v>0.07714789802069855</v>
      </c>
      <c r="W1124" s="25402" t="n">
        <v>0.05110954208098697</v>
      </c>
      <c r="X1124" t="n" s="26488">
        <v>1.5094617341405998</v>
      </c>
      <c r="Y1124" t="n" s="27637">
        <v>0.5336219160062583</v>
      </c>
      <c r="Z1124" t="n" s="28788">
        <v>0.6302690022142936</v>
      </c>
      <c r="AA1124" t="n" s="29999">
        <v>1.0</v>
      </c>
      <c r="AB1124" t="n" s="31212">
        <v>0.0</v>
      </c>
      <c r="AC1124" t="n" s="32425">
        <v>0.05078955773048268</v>
      </c>
      <c r="AD1124" t="n" s="32900">
        <v>0.25442290845476784</v>
      </c>
      <c r="AE1124" t="n" s="33375">
        <v>-0.056545802349872</v>
      </c>
      <c r="AF1124" t="n" s="33850">
        <v>0.033447235745346006</v>
      </c>
      <c r="AG1124" t="n" s="34325">
        <v>0.11569969294196</v>
      </c>
      <c r="AH1124" t="n" s="34800">
        <v>0.0</v>
      </c>
      <c r="AI1124" t="n" s="35275">
        <v>0.047921693920832</v>
      </c>
      <c r="AJ1124" t="n" s="35750">
        <v>0.18236353456717294</v>
      </c>
      <c r="AK1124" t="n" s="36225">
        <v>-0.08919768843882199</v>
      </c>
      <c r="AL1124" t="n" s="36700">
        <v>0.0</v>
      </c>
      <c r="AM1124" t="n" s="37175">
        <v>0.05909056992198799</v>
      </c>
      <c r="AN1124" t="n" s="37650">
        <v>-0.067959814058649</v>
      </c>
      <c r="AO1124" t="n" s="38125">
        <v>1.0533919656747617</v>
      </c>
      <c r="AP1124" t="n" s="38600">
        <v>-0.5741496349700381</v>
      </c>
      <c r="AQ1124" t="n" s="39075">
        <v>0.47924233070472355</v>
      </c>
      <c r="AR1124" t="n" s="39550">
        <v>1.6275416006447998</v>
      </c>
      <c r="AS1124" t="n" s="40143">
        <v>0.0017786375192884547</v>
      </c>
      <c r="AT1124" t="n" s="40736">
        <v>-2.7441704907827E-4</v>
      </c>
      <c r="AU1124" t="n" s="41329">
        <v>6.841730598410955E-4</v>
      </c>
      <c r="AV1124" t="n" s="41922">
        <v>6.533898941672306E-4</v>
      </c>
      <c r="AW1124" t="n" s="42515">
        <v>6.251093841168794E-6</v>
      </c>
      <c r="AX1124" t="n" s="43108">
        <v>-1.0683933982395732E-4</v>
      </c>
      <c r="AY1124" t="n" s="43701">
        <v>2.8997181757762743E-4</v>
      </c>
      <c r="AZ1124" t="n" s="44294">
        <v>0.002132680438121742</v>
      </c>
      <c r="BA1124" t="n" s="44887">
        <v>-7.768568151718017E-4</v>
      </c>
      <c r="BB1124" t="n" s="45480">
        <v>5.852016698018263E-4</v>
      </c>
      <c r="BC1124" t="n" s="46073">
        <v>1.3975334702034633E-6</v>
      </c>
      <c r="BD1124" t="n" s="46666">
        <v>0.0015987090585567222</v>
      </c>
      <c r="BE1124" t="n" s="47259">
        <v>-7.465992829242013E-4</v>
      </c>
      <c r="BF1124" t="n" s="47852">
        <v>5.636824788141054E-4</v>
      </c>
      <c r="BG1124" t="n" s="48445">
        <v>6.312050388439405E-4</v>
      </c>
      <c r="BH1124" t="n" s="49038">
        <v>1.026135766894614E-4</v>
      </c>
      <c r="BI1124" t="n" s="49631">
        <v>0.002823978952055292</v>
      </c>
      <c r="BJ1124" t="s" s="50106">
        <v>2557</v>
      </c>
      <c r="BK1124" t="s" s="50581">
        <v>2565</v>
      </c>
      <c r="BL1124" t="n" s="51056">
        <v>0.07524903863668442</v>
      </c>
      <c r="BM1124" t="s" s="51531">
        <v>2595</v>
      </c>
      <c r="BN1124" t="s" s="52006">
        <v>2565</v>
      </c>
      <c r="BO1124" t="n" s="52481">
        <v>-0.04434496909379959</v>
      </c>
    </row>
    <row r="1125" spans="1:23" x14ac:dyDescent="0.25">
      <c r="A1125" s="116" t="str">
        <f>IF(ISBLANK(TBL_DATA[[#This Row],[Row.names]]), "",   DATE(YEAR(TBL_DATA[[#This Row],[Row.names]]), MONTH(TBL_DATA[[#This Row],[Row.names]]), DAY(TBL_DATA[[#This Row],[Row.names]])))</f>
        <v/>
      </c>
      <c r="B1125" s="1309" t="s">
        <v>1252</v>
      </c>
      <c r="C1125" s="2522" t="s">
        <v>2465</v>
      </c>
      <c r="D1125" s="3735" t="n">
        <v>-0.004553015467278118</v>
      </c>
      <c r="E1125" s="4948" t="n">
        <v>0.23961590809522848</v>
      </c>
      <c r="F1125" s="6099" t="n">
        <v>-0.08014330397417802</v>
      </c>
      <c r="G1125" s="7250" t="n">
        <v>0.23211112089813776</v>
      </c>
      <c r="H1125" s="8401" t="n">
        <v>0.295033080433866</v>
      </c>
      <c r="I1125" s="9552" t="n">
        <v>0.0033796498826147233</v>
      </c>
      <c r="J1125" s="10703" t="n">
        <v>-0.04146000174553799</v>
      </c>
      <c r="K1125" s="11852" t="n">
        <v>0.820266613352409</v>
      </c>
      <c r="L1125" s="13001" t="n">
        <v>0.4024236690980375</v>
      </c>
      <c r="M1125" s="14150" t="n">
        <v>0.003111601957986581</v>
      </c>
      <c r="N1125" s="15299" t="n">
        <v>0.06389805116998479</v>
      </c>
      <c r="O1125" s="16450" t="n">
        <v>0.04811969615796786</v>
      </c>
      <c r="P1125" s="17663" t="n">
        <v>-0.01857143914256343</v>
      </c>
      <c r="Q1125" s="18814" t="n">
        <v>-0.010720516042494056</v>
      </c>
      <c r="R1125" s="19965" t="n">
        <v>-0.009367380341764743</v>
      </c>
      <c r="S1125" s="21053" t="n">
        <v>0.03907196788600098</v>
      </c>
      <c r="T1125" s="22141" t="n">
        <v>0.05114411926710484</v>
      </c>
      <c r="U1125" s="23229" t="n">
        <v>0.76395817243316</v>
      </c>
      <c r="V1125" s="24317" t="n">
        <v>0.06891818946229789</v>
      </c>
      <c r="W1125" s="25403" t="n">
        <v>0.05146938948638197</v>
      </c>
      <c r="X1125" t="n" s="26489">
        <v>1.3390131522840893</v>
      </c>
      <c r="Y1125" t="n" s="27638">
        <v>0.5431694767140971</v>
      </c>
      <c r="Z1125" t="n" s="28789">
        <v>0.6343687169919696</v>
      </c>
      <c r="AA1125" t="n" s="30000">
        <v>0.0</v>
      </c>
      <c r="AB1125" t="n" s="31213">
        <v>0.0</v>
      </c>
      <c r="AC1125" t="n" s="32426">
        <v>0.0497208740343708</v>
      </c>
      <c r="AD1125" t="n" s="32901">
        <v>0.249107295077726</v>
      </c>
      <c r="AE1125" t="n" s="33376">
        <v>-0.051880003894891</v>
      </c>
      <c r="AF1125" t="n" s="33851">
        <v>0.024711053134819996</v>
      </c>
      <c r="AG1125" t="n" s="34326">
        <v>0.116116883786848</v>
      </c>
      <c r="AH1125" t="n" s="34801">
        <v>0.0</v>
      </c>
      <c r="AI1125" t="n" s="35276">
        <v>0.045839682902359</v>
      </c>
      <c r="AJ1125" t="n" s="35751">
        <v>0.180695342995635</v>
      </c>
      <c r="AK1125" t="n" s="36226">
        <v>-0.09163812266897</v>
      </c>
      <c r="AL1125" t="n" s="36701">
        <v>0.0</v>
      </c>
      <c r="AM1125" t="n" s="37176">
        <v>0.057531798252947</v>
      </c>
      <c r="AN1125" t="n" s="37651">
        <v>-0.08759161070202902</v>
      </c>
      <c r="AO1125" t="n" s="38126">
        <v>1.076054974960704</v>
      </c>
      <c r="AP1125" t="n" s="38601">
        <v>-0.633162656076259</v>
      </c>
      <c r="AQ1125" t="n" s="39076">
        <v>0.442892318884445</v>
      </c>
      <c r="AR1125" t="n" s="39551">
        <v>1.709217631036963</v>
      </c>
      <c r="AS1125" t="n" s="40144">
        <v>0.001882829624655542</v>
      </c>
      <c r="AT1125" t="n" s="40737">
        <v>-3.2250601703996765E-4</v>
      </c>
      <c r="AU1125" t="n" s="41330">
        <v>6.757494957509553E-4</v>
      </c>
      <c r="AV1125" t="n" s="41923">
        <v>6.723571792488781E-4</v>
      </c>
      <c r="AW1125" t="n" s="42516">
        <v>5.3081461960908616E-6</v>
      </c>
      <c r="AX1125" t="n" s="43109">
        <v>-1.636989587205452E-4</v>
      </c>
      <c r="AY1125" t="n" s="43702">
        <v>2.820735004698243E-4</v>
      </c>
      <c r="AZ1125" t="n" s="44295">
        <v>0.0021602469063585657</v>
      </c>
      <c r="BA1125" t="n" s="44888">
        <v>-7.921110150226762E-4</v>
      </c>
      <c r="BB1125" t="n" s="45481">
        <v>6.014226764814038E-4</v>
      </c>
      <c r="BC1125" t="n" s="46074">
        <v>-4.9810188018850024E-8</v>
      </c>
      <c r="BD1125" t="n" s="46667">
        <v>0.0016735665846430501</v>
      </c>
      <c r="BE1125" t="n" s="47260">
        <v>-7.282249093047417E-4</v>
      </c>
      <c r="BF1125" t="n" s="47853">
        <v>7.505626118240321E-4</v>
      </c>
      <c r="BG1125" t="n" s="48446">
        <v>4.5647330532312295E-4</v>
      </c>
      <c r="BH1125" t="n" s="49039">
        <v>6.118656404206892E-5</v>
      </c>
      <c r="BI1125" t="n" s="49632">
        <v>0.00278805757166252</v>
      </c>
      <c r="BJ1125" t="s" s="50107">
        <v>2557</v>
      </c>
      <c r="BK1125" t="s" s="50582">
        <v>2565</v>
      </c>
      <c r="BL1125" t="n" s="51057">
        <v>0.0751667469739914</v>
      </c>
      <c r="BM1125" t="s" s="51532">
        <v>2595</v>
      </c>
      <c r="BN1125" t="s" s="52007">
        <v>2565</v>
      </c>
      <c r="BO1125" t="n" s="52482">
        <v>-0.04396035894751549</v>
      </c>
    </row>
    <row r="1126" spans="1:23" x14ac:dyDescent="0.25">
      <c r="A1126" s="116" t="str">
        <f>IF(ISBLANK(TBL_DATA[[#This Row],[Row.names]]), "",   DATE(YEAR(TBL_DATA[[#This Row],[Row.names]]), MONTH(TBL_DATA[[#This Row],[Row.names]]), DAY(TBL_DATA[[#This Row],[Row.names]])))</f>
        <v/>
      </c>
      <c r="B1126" s="1310" t="s">
        <v>1253</v>
      </c>
      <c r="C1126" s="2523" t="s">
        <v>2466</v>
      </c>
      <c r="D1126" s="3736" t="n">
        <v>-0.006690612514209016</v>
      </c>
      <c r="E1126" s="4949" t="n">
        <v>0.2313221183877141</v>
      </c>
      <c r="F1126" s="6100" t="n">
        <v>-0.08349281541623521</v>
      </c>
      <c r="G1126" s="7251" t="n">
        <v>0.24638264252458586</v>
      </c>
      <c r="H1126" s="8402" t="n">
        <v>0.32297703401864253</v>
      </c>
      <c r="I1126" s="9553" t="n">
        <v>0.003381431213053037</v>
      </c>
      <c r="J1126" s="10704" t="n">
        <v>-0.029257418670951996</v>
      </c>
      <c r="K1126" s="11853" t="n">
        <v>0.8106903125263213</v>
      </c>
      <c r="L1126" s="13002" t="n">
        <v>0.42864678420956814</v>
      </c>
      <c r="M1126" s="14151" t="n">
        <v>0.0031063557760280186</v>
      </c>
      <c r="N1126" s="15300" t="n">
        <v>0.0652377729681722</v>
      </c>
      <c r="O1126" s="16451" t="n">
        <v>0.0499455938156341</v>
      </c>
      <c r="P1126" s="17664" t="n">
        <v>-0.025137797353638303</v>
      </c>
      <c r="Q1126" s="18815" t="n">
        <v>-0.011057871251929691</v>
      </c>
      <c r="R1126" s="19966" t="n">
        <v>-0.009676364961472218</v>
      </c>
      <c r="S1126" s="21054" t="n">
        <v>0.03165795642186553</v>
      </c>
      <c r="T1126" s="22142" t="n">
        <v>0.051573358670240946</v>
      </c>
      <c r="U1126" s="23230" t="n">
        <v>0.613843217469816</v>
      </c>
      <c r="V1126" s="24318" t="n">
        <v>0.05966458498064031</v>
      </c>
      <c r="W1126" s="25404" t="n">
        <v>0.05175943885906812</v>
      </c>
      <c r="X1126" t="n" s="26490">
        <v>1.1527285901050148</v>
      </c>
      <c r="Y1126" t="n" s="27639">
        <v>0.5683106844135897</v>
      </c>
      <c r="Z1126" t="n" s="28790">
        <v>0.6547112219975828</v>
      </c>
      <c r="AA1126" t="n" s="30001">
        <v>0.0</v>
      </c>
      <c r="AB1126" t="n" s="31214">
        <v>0.0</v>
      </c>
      <c r="AC1126" t="n" s="32427">
        <v>0.052289703304730366</v>
      </c>
      <c r="AD1126" t="n" s="32902">
        <v>0.22814769980584101</v>
      </c>
      <c r="AE1126" t="n" s="33377">
        <v>-0.047000718143776994</v>
      </c>
      <c r="AF1126" t="n" s="33852">
        <v>0.025742538115637002</v>
      </c>
      <c r="AG1126" t="n" s="34327">
        <v>0.12880308108525498</v>
      </c>
      <c r="AH1126" t="n" s="34802">
        <v>0.0</v>
      </c>
      <c r="AI1126" t="n" s="35277">
        <v>0.046134435909645</v>
      </c>
      <c r="AJ1126" t="n" s="35752">
        <v>0.17969550666840703</v>
      </c>
      <c r="AK1126" t="n" s="36227">
        <v>-0.093801150127754</v>
      </c>
      <c r="AL1126" t="n" s="36702">
        <v>0.0</v>
      </c>
      <c r="AM1126" t="n" s="37177">
        <v>0.052916697151831005</v>
      </c>
      <c r="AN1126" t="n" s="37652">
        <v>-0.09049784698151098</v>
      </c>
      <c r="AO1126" t="n" s="38127">
        <v>1.158940171999751</v>
      </c>
      <c r="AP1126" t="n" s="38602">
        <v>-0.728799928516177</v>
      </c>
      <c r="AQ1126" t="n" s="39077">
        <v>0.43014024348357394</v>
      </c>
      <c r="AR1126" t="n" s="39552">
        <v>1.887740100515928</v>
      </c>
      <c r="AS1126" t="n" s="40145">
        <v>0.00181637908250208</v>
      </c>
      <c r="AT1126" t="n" s="40738">
        <v>-3.295762810865999E-4</v>
      </c>
      <c r="AU1126" t="n" s="41331">
        <v>8.009267547592158E-4</v>
      </c>
      <c r="AV1126" t="n" s="41924">
        <v>6.44990412883762E-4</v>
      </c>
      <c r="AW1126" t="n" s="42517">
        <v>4.793417246687456E-6</v>
      </c>
      <c r="AX1126" t="n" s="43110">
        <v>-1.783146282478807E-4</v>
      </c>
      <c r="AY1126" t="n" s="43703">
        <v>3.083928335823636E-4</v>
      </c>
      <c r="AZ1126" t="n" s="44296">
        <v>0.0020968590589530785</v>
      </c>
      <c r="BA1126" t="n" s="44889">
        <v>-7.922589338456262E-4</v>
      </c>
      <c r="BB1126" t="n" s="45482">
        <v>5.313743038006616E-4</v>
      </c>
      <c r="BC1126" t="n" s="46075">
        <v>-8.002937209614598E-7</v>
      </c>
      <c r="BD1126" t="n" s="46668">
        <v>0.0015954270891323438</v>
      </c>
      <c r="BE1126" t="n" s="47261">
        <v>-7.400878770446934E-4</v>
      </c>
      <c r="BF1126" t="n" s="47854">
        <v>7.135048023621461E-4</v>
      </c>
      <c r="BG1126" t="n" s="48447">
        <v>5.230143114368702E-4</v>
      </c>
      <c r="BH1126" t="n" s="49040">
        <v>6.064596336626874E-5</v>
      </c>
      <c r="BI1126" t="n" s="49633">
        <v>0.0027502614375738447</v>
      </c>
      <c r="BJ1126" t="s" s="50108">
        <v>2557</v>
      </c>
      <c r="BK1126" t="s" s="50583">
        <v>2565</v>
      </c>
      <c r="BL1126" t="n" s="51058">
        <v>0.07326148450374603</v>
      </c>
      <c r="BM1126" t="s" s="51533">
        <v>2595</v>
      </c>
      <c r="BN1126" t="s" s="52008">
        <v>2565</v>
      </c>
      <c r="BO1126" t="n" s="52483">
        <v>-0.057129520922899246</v>
      </c>
    </row>
    <row r="1127" spans="1:23" x14ac:dyDescent="0.25">
      <c r="A1127" s="116" t="str">
        <f>IF(ISBLANK(TBL_DATA[[#This Row],[Row.names]]), "",   DATE(YEAR(TBL_DATA[[#This Row],[Row.names]]), MONTH(TBL_DATA[[#This Row],[Row.names]]), DAY(TBL_DATA[[#This Row],[Row.names]])))</f>
        <v/>
      </c>
      <c r="B1127" s="1311" t="s">
        <v>1254</v>
      </c>
      <c r="C1127" s="2524" t="s">
        <v>2467</v>
      </c>
      <c r="D1127" s="3737" t="n">
        <v>-0.0034921131712415325</v>
      </c>
      <c r="E1127" s="4950" t="n">
        <v>0.2270222022000512</v>
      </c>
      <c r="F1127" s="6101" t="n">
        <v>-0.08162950249314693</v>
      </c>
      <c r="G1127" s="7252" t="n">
        <v>0.26055217282274123</v>
      </c>
      <c r="H1127" s="8403" t="n">
        <v>0.3372366099812965</v>
      </c>
      <c r="I1127" s="9554" t="n">
        <v>0.003362707258621565</v>
      </c>
      <c r="J1127" s="10705" t="n">
        <v>-0.007902307029558742</v>
      </c>
      <c r="K1127" s="11854" t="n">
        <v>0.8867606440657075</v>
      </c>
      <c r="L1127" s="13003" t="n">
        <v>0.4697338286985893</v>
      </c>
      <c r="M1127" s="14152" t="n">
        <v>0.0030078541037751416</v>
      </c>
      <c r="N1127" s="15301" t="n">
        <v>0.06557073870964548</v>
      </c>
      <c r="O1127" s="16452" t="n">
        <v>0.050427942157803</v>
      </c>
      <c r="P1127" s="17665" t="n">
        <v>-0.028542126491645226</v>
      </c>
      <c r="Q1127" s="18816" t="n">
        <v>-0.011163967720839172</v>
      </c>
      <c r="R1127" s="19967" t="n">
        <v>-0.00977541038854775</v>
      </c>
      <c r="S1127" s="21055" t="n">
        <v>0.031644096889662965</v>
      </c>
      <c r="T1127" s="22143" t="n">
        <v>0.05157572062234621</v>
      </c>
      <c r="U1127" s="23231" t="n">
        <v>0.6135463839927916</v>
      </c>
      <c r="V1127" s="24319" t="n">
        <v>0.05758224748620444</v>
      </c>
      <c r="W1127" s="25405" t="n">
        <v>0.05185707191592945</v>
      </c>
      <c r="X1127" t="n" s="26491">
        <v>1.1104029857211497</v>
      </c>
      <c r="Y1127" t="n" s="27640">
        <v>0.5807207676511118</v>
      </c>
      <c r="Z1127" t="n" s="28791">
        <v>0.6853713071748697</v>
      </c>
      <c r="AA1127" t="n" s="30002">
        <v>0.0</v>
      </c>
      <c r="AB1127" t="n" s="31215">
        <v>0.0</v>
      </c>
      <c r="AC1127" t="n" s="32428">
        <v>0.0589833332181562</v>
      </c>
      <c r="AD1127" t="n" s="32903">
        <v>0.21262120013805494</v>
      </c>
      <c r="AE1127" t="n" s="33378">
        <v>-0.04665514994260399</v>
      </c>
      <c r="AF1127" t="n" s="33853">
        <v>0.026772099324808004</v>
      </c>
      <c r="AG1127" t="n" s="34328">
        <v>0.13029911345067402</v>
      </c>
      <c r="AH1127" t="n" s="34803">
        <v>0.0</v>
      </c>
      <c r="AI1127" t="n" s="35278">
        <v>0.044558325588744</v>
      </c>
      <c r="AJ1127" t="n" s="35753">
        <v>0.17753798701062098</v>
      </c>
      <c r="AK1127" t="n" s="36228">
        <v>-0.09148340739393698</v>
      </c>
      <c r="AL1127" t="n" s="36703">
        <v>0.0</v>
      </c>
      <c r="AM1127" t="n" s="37178">
        <v>0.08301376220046801</v>
      </c>
      <c r="AN1127" t="n" s="37653">
        <v>-0.09286466213583</v>
      </c>
      <c r="AO1127" t="n" s="38128">
        <v>1.1608119200452858</v>
      </c>
      <c r="AP1127" t="n" s="38603">
        <v>-0.7170126518042871</v>
      </c>
      <c r="AQ1127" t="n" s="39078">
        <v>0.4437992682409987</v>
      </c>
      <c r="AR1127" t="n" s="39553">
        <v>1.877824571849573</v>
      </c>
      <c r="AS1127" t="n" s="40146">
        <v>0.001991937521867363</v>
      </c>
      <c r="AT1127" t="n" s="40739">
        <v>-4.353948206408327E-4</v>
      </c>
      <c r="AU1127" t="n" s="41332">
        <v>5.812859829509557E-4</v>
      </c>
      <c r="AV1127" t="n" s="41925">
        <v>6.985410981952478E-4</v>
      </c>
      <c r="AW1127" t="n" s="42518">
        <v>3.6048756922452032E-6</v>
      </c>
      <c r="AX1127" t="n" s="43111">
        <v>-1.4175089910807117E-4</v>
      </c>
      <c r="AY1127" t="n" s="43704">
        <v>2.8846966119293083E-4</v>
      </c>
      <c r="AZ1127" t="n" s="44297">
        <v>0.002244449302418046</v>
      </c>
      <c r="BA1127" t="n" s="44890">
        <v>-6.786422221105526E-4</v>
      </c>
      <c r="BB1127" t="n" s="45483">
        <v>5.482180933723671E-4</v>
      </c>
      <c r="BC1127" t="n" s="46076">
        <v>-2.569613813773787E-6</v>
      </c>
      <c r="BD1127" t="n" s="46669">
        <v>0.0018012866869669686</v>
      </c>
      <c r="BE1127" t="n" s="47262">
        <v>-8.452118251827012E-4</v>
      </c>
      <c r="BF1127" t="n" s="47855">
        <v>4.8153263983046954E-4</v>
      </c>
      <c r="BG1127" t="n" s="48448">
        <v>2.9047662096326433E-4</v>
      </c>
      <c r="BH1127" t="n" s="49041">
        <v>1.6777068668470246E-4</v>
      </c>
      <c r="BI1127" t="n" s="49634">
        <v>0.003202294170753222</v>
      </c>
      <c r="BJ1127" t="s" s="50109">
        <v>2557</v>
      </c>
      <c r="BK1127" t="s" s="50584">
        <v>2565</v>
      </c>
      <c r="BL1127" t="n" s="51059">
        <v>0.07126851379871368</v>
      </c>
      <c r="BM1127" t="s" s="51534">
        <v>2593</v>
      </c>
      <c r="BN1127" t="s" s="52009">
        <v>2565</v>
      </c>
      <c r="BO1127" t="n" s="52484">
        <v>-0.03266041353344917</v>
      </c>
    </row>
    <row r="1128" spans="1:23" x14ac:dyDescent="0.25">
      <c r="A1128" s="116" t="str">
        <f>IF(ISBLANK(TBL_DATA[[#This Row],[Row.names]]), "",   DATE(YEAR(TBL_DATA[[#This Row],[Row.names]]), MONTH(TBL_DATA[[#This Row],[Row.names]]), DAY(TBL_DATA[[#This Row],[Row.names]])))</f>
        <v/>
      </c>
      <c r="B1128" s="1312" t="s">
        <v>1255</v>
      </c>
      <c r="C1128" s="2525" t="s">
        <v>2468</v>
      </c>
      <c r="D1128" s="3738" t="n">
        <v>-0.0029863456969520703</v>
      </c>
      <c r="E1128" s="4951" t="n">
        <v>0.22335788972644655</v>
      </c>
      <c r="F1128" s="6102" t="n">
        <v>-0.07301294634378996</v>
      </c>
      <c r="G1128" s="7253" t="n">
        <v>0.25778792159583425</v>
      </c>
      <c r="H1128" s="8404" t="n">
        <v>0.33971368538562724</v>
      </c>
      <c r="I1128" s="9555" t="n">
        <v>0.003357212323003263</v>
      </c>
      <c r="J1128" s="10706" t="n">
        <v>0.011091051115075246</v>
      </c>
      <c r="K1128" s="11855" t="n">
        <v>0.863627591578176</v>
      </c>
      <c r="L1128" s="13004" t="n">
        <v>0.47069095035823555</v>
      </c>
      <c r="M1128" s="14153" t="n">
        <v>0.0030058501097543423</v>
      </c>
      <c r="N1128" s="15302" t="n">
        <v>0.06558626975965727</v>
      </c>
      <c r="O1128" s="16453" t="n">
        <v>0.05044960971319513</v>
      </c>
      <c r="P1128" s="17666" t="n">
        <v>-0.03144323553196704</v>
      </c>
      <c r="Q1128" s="18817" t="n">
        <v>-0.011168029672187881</v>
      </c>
      <c r="R1128" s="19968" t="n">
        <v>-0.009779143446951275</v>
      </c>
      <c r="S1128" s="21056" t="n">
        <v>0.03267034730851748</v>
      </c>
      <c r="T1128" s="22144" t="n">
        <v>0.05154328485290974</v>
      </c>
      <c r="U1128" s="23232" t="n">
        <v>0.633842941941896</v>
      </c>
      <c r="V1128" s="24320" t="n">
        <v>0.05699986888841124</v>
      </c>
      <c r="W1128" s="25406" t="n">
        <v>0.05186743216559005</v>
      </c>
      <c r="X1128" t="n" s="26492">
        <v>1.0989529750853206</v>
      </c>
      <c r="Y1128" t="n" s="27641">
        <v>0.5828496250197192</v>
      </c>
      <c r="Z1128" t="n" s="28792">
        <v>0.6860692023099677</v>
      </c>
      <c r="AA1128" t="n" s="30003">
        <v>0.0</v>
      </c>
      <c r="AB1128" t="n" s="31216">
        <v>1.0</v>
      </c>
      <c r="AC1128" t="n" s="32429">
        <v>0.05898248231531093</v>
      </c>
      <c r="AD1128" t="n" s="32904">
        <v>0.215077613301269</v>
      </c>
      <c r="AE1128" t="n" s="33379">
        <v>-0.041136751158180995</v>
      </c>
      <c r="AF1128" t="n" s="33854">
        <v>0.02981750900435701</v>
      </c>
      <c r="AG1128" t="n" s="34329">
        <v>0.13401474517060402</v>
      </c>
      <c r="AH1128" t="n" s="34804">
        <v>0.0</v>
      </c>
      <c r="AI1128" t="n" s="35279">
        <v>0.041058303085098</v>
      </c>
      <c r="AJ1128" t="n" s="35754">
        <v>0.16491840643307404</v>
      </c>
      <c r="AK1128" t="n" s="36229">
        <v>-0.091137159286497</v>
      </c>
      <c r="AL1128" t="n" s="36704">
        <v>0.0</v>
      </c>
      <c r="AM1128" t="n" s="37179">
        <v>0.079611580720312</v>
      </c>
      <c r="AN1128" t="n" s="37654">
        <v>-0.10899638062807498</v>
      </c>
      <c r="AO1128" t="n" s="38129">
        <v>1.1835774371491528</v>
      </c>
      <c r="AP1128" t="n" s="38604">
        <v>-0.7603495705071921</v>
      </c>
      <c r="AQ1128" t="n" s="39079">
        <v>0.42322786664196066</v>
      </c>
      <c r="AR1128" t="n" s="39554">
        <v>1.9439270076563449</v>
      </c>
      <c r="AS1128" t="n" s="40147">
        <v>0.0019154210486817809</v>
      </c>
      <c r="AT1128" t="n" s="40740">
        <v>-4.1393959156699265E-4</v>
      </c>
      <c r="AU1128" t="n" s="41333">
        <v>5.640715449141879E-4</v>
      </c>
      <c r="AV1128" t="n" s="41926">
        <v>6.767337943869706E-4</v>
      </c>
      <c r="AW1128" t="n" s="42519">
        <v>3.524677520833883E-6</v>
      </c>
      <c r="AX1128" t="n" s="43112">
        <v>-1.3009987374606495E-4</v>
      </c>
      <c r="AY1128" t="n" s="43705">
        <v>2.737580977998017E-4</v>
      </c>
      <c r="AZ1128" t="n" s="44298">
        <v>0.0021730965190382917</v>
      </c>
      <c r="BA1128" t="n" s="44891">
        <v>-6.55759081648494E-4</v>
      </c>
      <c r="BB1128" t="n" s="45484">
        <v>5.389950971513262E-4</v>
      </c>
      <c r="BC1128" t="n" s="46077">
        <v>-2.4149830000326187E-6</v>
      </c>
      <c r="BD1128" t="n" s="46670">
        <v>0.0017475901810363784</v>
      </c>
      <c r="BE1128" t="n" s="47263">
        <v>-8.180435058772663E-4</v>
      </c>
      <c r="BF1128" t="n" s="47856">
        <v>4.595783770088031E-4</v>
      </c>
      <c r="BG1128" t="n" s="48449">
        <v>2.965353801302109E-4</v>
      </c>
      <c r="BH1128" t="n" s="49042">
        <v>1.641195832263619E-4</v>
      </c>
      <c r="BI1128" t="n" s="49635">
        <v>0.0030936072340071188</v>
      </c>
      <c r="BJ1128" t="s" s="50110">
        <v>2557</v>
      </c>
      <c r="BK1128" t="s" s="50585">
        <v>2565</v>
      </c>
      <c r="BL1128" t="n" s="51060">
        <v>0.07016588747501373</v>
      </c>
      <c r="BM1128" t="s" s="51535">
        <v>2595</v>
      </c>
      <c r="BN1128" t="s" s="52010">
        <v>2565</v>
      </c>
      <c r="BO1128" t="n" s="52485">
        <v>-0.03564801812171936</v>
      </c>
    </row>
    <row r="1129" spans="1:23" x14ac:dyDescent="0.25">
      <c r="A1129" s="116" t="str">
        <f>IF(ISBLANK(TBL_DATA[[#This Row],[Row.names]]), "",   DATE(YEAR(TBL_DATA[[#This Row],[Row.names]]), MONTH(TBL_DATA[[#This Row],[Row.names]]), DAY(TBL_DATA[[#This Row],[Row.names]])))</f>
        <v/>
      </c>
      <c r="B1129" s="1313" t="s">
        <v>1256</v>
      </c>
      <c r="C1129" s="2526" t="s">
        <v>2469</v>
      </c>
      <c r="D1129" s="3739" t="n">
        <v>-0.009781742374269223</v>
      </c>
      <c r="E1129" s="4952" t="n">
        <v>0.2113913180176128</v>
      </c>
      <c r="F1129" s="6103" t="n">
        <v>-0.08311457051944882</v>
      </c>
      <c r="G1129" s="7254" t="n">
        <v>0.2717501783938674</v>
      </c>
      <c r="H1129" s="8405" t="n">
        <v>0.38059496472310406</v>
      </c>
      <c r="I1129" s="9556" t="n">
        <v>0.0033810798769795757</v>
      </c>
      <c r="J1129" s="10707" t="n">
        <v>-0.014138894940877167</v>
      </c>
      <c r="K1129" s="11856" t="n">
        <v>0.9038813285939238</v>
      </c>
      <c r="L1129" s="13005" t="n">
        <v>0.49715070791931737</v>
      </c>
      <c r="M1129" s="14154" t="n">
        <v>0.003046400421099334</v>
      </c>
      <c r="N1129" s="15303" t="n">
        <v>0.06819748133205862</v>
      </c>
      <c r="O1129" s="16454" t="n">
        <v>0.05411000883126899</v>
      </c>
      <c r="P1129" s="17667" t="n">
        <v>-0.04091740827684909</v>
      </c>
      <c r="Q1129" s="18818" t="n">
        <v>-0.011781814026531362</v>
      </c>
      <c r="R1129" s="19969" t="n">
        <v>-0.010337631535820646</v>
      </c>
      <c r="S1129" s="21057" t="n">
        <v>0.029416130362185156</v>
      </c>
      <c r="T1129" s="22145" t="n">
        <v>0.051941145958656294</v>
      </c>
      <c r="U1129" s="23233" t="n">
        <v>0.5663357983206527</v>
      </c>
      <c r="V1129" s="24321" t="n">
        <v>0.05943299109985811</v>
      </c>
      <c r="W1129" s="25407" t="n">
        <v>0.05207033525477687</v>
      </c>
      <c r="X1129" t="n" s="26493">
        <v>1.1413982800198277</v>
      </c>
      <c r="Y1129" t="n" s="27642">
        <v>0.6169237916656352</v>
      </c>
      <c r="Z1129" t="n" s="28793">
        <v>0.7050891489161618</v>
      </c>
      <c r="AA1129" t="n" s="30004">
        <v>0.0</v>
      </c>
      <c r="AB1129" t="n" s="31217">
        <v>0.0</v>
      </c>
      <c r="AC1129" t="n" s="32430">
        <v>0.05838014154304211</v>
      </c>
      <c r="AD1129" t="n" s="32905">
        <v>0.20305324708405897</v>
      </c>
      <c r="AE1129" t="n" s="33380">
        <v>-0.034221182786858005</v>
      </c>
      <c r="AF1129" t="n" s="33855">
        <v>0.024523736351002</v>
      </c>
      <c r="AG1129" t="n" s="34330">
        <v>0.134709891218178</v>
      </c>
      <c r="AH1129" t="n" s="34805">
        <v>0.0</v>
      </c>
      <c r="AI1129" t="n" s="35280">
        <v>0.044287622828512</v>
      </c>
      <c r="AJ1129" t="n" s="35755">
        <v>0.151291482658964</v>
      </c>
      <c r="AK1129" t="n" s="36230">
        <v>-0.08378676846165699</v>
      </c>
      <c r="AL1129" t="n" s="36705">
        <v>0.0</v>
      </c>
      <c r="AM1129" t="n" s="37180">
        <v>0.086165316650354</v>
      </c>
      <c r="AN1129" t="n" s="37655">
        <v>-0.08760343405193602</v>
      </c>
      <c r="AO1129" t="n" s="38130">
        <v>1.208630210909468</v>
      </c>
      <c r="AP1129" t="n" s="38605">
        <v>-0.7702102994188498</v>
      </c>
      <c r="AQ1129" t="n" s="39080">
        <v>0.4384199114906182</v>
      </c>
      <c r="AR1129" t="n" s="39555">
        <v>1.9788405103283178</v>
      </c>
      <c r="AS1129" t="n" s="40148">
        <v>0.0020602118174249404</v>
      </c>
      <c r="AT1129" t="n" s="40741">
        <v>-4.1178144049489187E-4</v>
      </c>
      <c r="AU1129" t="n" s="41334">
        <v>4.3874708560684764E-4</v>
      </c>
      <c r="AV1129" t="n" s="41927">
        <v>7.597579072344795E-4</v>
      </c>
      <c r="AW1129" t="n" s="42520">
        <v>1.9199900088345456E-6</v>
      </c>
      <c r="AX1129" t="n" s="43113">
        <v>-2.4925630234499556E-4</v>
      </c>
      <c r="AY1129" t="n" s="43706">
        <v>7.295240014756096E-4</v>
      </c>
      <c r="AZ1129" t="n" s="44299">
        <v>0.002303219932093055</v>
      </c>
      <c r="BA1129" t="n" s="44892">
        <v>-7.2592067681287E-4</v>
      </c>
      <c r="BB1129" t="n" s="45485">
        <v>6.625095272260312E-4</v>
      </c>
      <c r="BC1129" t="n" s="46078">
        <v>-4.611346508310797E-6</v>
      </c>
      <c r="BD1129" t="n" s="46671">
        <v>0.0018975966378061728</v>
      </c>
      <c r="BE1129" t="n" s="47264">
        <v>-8.929291521319208E-4</v>
      </c>
      <c r="BF1129" t="n" s="47857">
        <v>8.67768822504812E-4</v>
      </c>
      <c r="BG1129" t="n" s="48450">
        <v>1.0508147605053842E-4</v>
      </c>
      <c r="BH1129" t="n" s="49043">
        <v>1.515491657995072E-4</v>
      </c>
      <c r="BI1129" t="n" s="49636">
        <v>0.0034352535448796194</v>
      </c>
      <c r="BJ1129" t="s" s="50111">
        <v>2557</v>
      </c>
      <c r="BK1129" t="s" s="50586">
        <v>2565</v>
      </c>
      <c r="BL1129" t="n" s="51061">
        <v>0.07050006836652756</v>
      </c>
      <c r="BM1129" t="s" s="51536">
        <v>2593</v>
      </c>
      <c r="BN1129" t="s" s="52011">
        <v>2565</v>
      </c>
      <c r="BO1129" t="n" s="52486">
        <v>-0.0332227386534214</v>
      </c>
    </row>
    <row r="1130" spans="1:23" x14ac:dyDescent="0.25">
      <c r="A1130" s="116" t="str">
        <f>IF(ISBLANK(TBL_DATA[[#This Row],[Row.names]]), "",   DATE(YEAR(TBL_DATA[[#This Row],[Row.names]]), MONTH(TBL_DATA[[#This Row],[Row.names]]), DAY(TBL_DATA[[#This Row],[Row.names]])))</f>
        <v/>
      </c>
      <c r="B1130" s="1314" t="s">
        <v>1257</v>
      </c>
      <c r="C1130" s="2527" t="s">
        <v>2470</v>
      </c>
      <c r="D1130" s="3740" t="n">
        <v>-0.005397190337614161</v>
      </c>
      <c r="E1130" s="4953" t="n">
        <v>0.20485320850093824</v>
      </c>
      <c r="F1130" s="6104" t="n">
        <v>-0.09900822346928506</v>
      </c>
      <c r="G1130" s="7255" t="n">
        <v>0.27179314897907075</v>
      </c>
      <c r="H1130" s="8406" t="n">
        <v>0.38187102632106246</v>
      </c>
      <c r="I1130" s="9557" t="n">
        <v>0.0033787566387320157</v>
      </c>
      <c r="J1130" s="10708" t="n">
        <v>-0.02996273458909582</v>
      </c>
      <c r="K1130" s="11857" t="n">
        <v>0.8992347285671712</v>
      </c>
      <c r="L1130" s="13006" t="n">
        <v>0.5087928172632104</v>
      </c>
      <c r="M1130" s="14155" t="n">
        <v>0.0030119635785729225</v>
      </c>
      <c r="N1130" s="15304" t="n">
        <v>0.0682209294514933</v>
      </c>
      <c r="O1130" s="16455" t="n">
        <v>0.05517618788827071</v>
      </c>
      <c r="P1130" s="17668" t="n">
        <v>-0.04609375957387141</v>
      </c>
      <c r="Q1130" s="18819" t="n">
        <v>-0.01193989092257533</v>
      </c>
      <c r="R1130" s="19970" t="n">
        <v>-0.010495211883269765</v>
      </c>
      <c r="S1130" s="21058" t="n">
        <v>0.013351314951766113</v>
      </c>
      <c r="T1130" s="22146" t="n">
        <v>0.05194506465280178</v>
      </c>
      <c r="U1130" s="23234" t="n">
        <v>0.25702759330468905</v>
      </c>
      <c r="V1130" s="24322" t="n">
        <v>0.04645670312790173</v>
      </c>
      <c r="W1130" s="25408" t="n">
        <v>0.05221718327582912</v>
      </c>
      <c r="X1130" t="n" s="26494">
        <v>0.8896822887305401</v>
      </c>
      <c r="Y1130" t="n" s="27643">
        <v>0.6179571395501977</v>
      </c>
      <c r="Z1130" t="n" s="28794">
        <v>0.7132971451388337</v>
      </c>
      <c r="AA1130" t="n" s="30005">
        <v>0.0</v>
      </c>
      <c r="AB1130" t="n" s="31218">
        <v>0.0</v>
      </c>
      <c r="AC1130" t="n" s="32431">
        <v>0.0717873290355221</v>
      </c>
      <c r="AD1130" t="n" s="32906">
        <v>0.195164357150151</v>
      </c>
      <c r="AE1130" t="n" s="33381">
        <v>-0.033375521751928</v>
      </c>
      <c r="AF1130" t="n" s="33856">
        <v>0.015713731414081</v>
      </c>
      <c r="AG1130" t="n" s="34331">
        <v>0.137042012946453</v>
      </c>
      <c r="AH1130" t="n" s="34806">
        <v>-6.19863975355E-4</v>
      </c>
      <c r="AI1130" t="n" s="35281">
        <v>0.045784655656135</v>
      </c>
      <c r="AJ1130" t="n" s="35756">
        <v>0.14962897076568002</v>
      </c>
      <c r="AK1130" t="n" s="36231">
        <v>-0.09050563859095499</v>
      </c>
      <c r="AL1130" t="n" s="36706">
        <v>0.0</v>
      </c>
      <c r="AM1130" t="n" s="37181">
        <v>0.03910999098601398</v>
      </c>
      <c r="AN1130" t="n" s="37656">
        <v>-0.11870007900714899</v>
      </c>
      <c r="AO1130" t="n" s="38131">
        <v>1.1228226318264842</v>
      </c>
      <c r="AP1130" t="n" s="38606">
        <v>-0.783580016233357</v>
      </c>
      <c r="AQ1130" t="n" s="39081">
        <v>0.3392426155931272</v>
      </c>
      <c r="AR1130" t="n" s="39556">
        <v>1.9064026480598413</v>
      </c>
      <c r="AS1130" t="n" s="40149">
        <v>0.002409132992062191</v>
      </c>
      <c r="AT1130" t="n" s="40742">
        <v>-2.369331487812431E-4</v>
      </c>
      <c r="AU1130" t="n" s="41335">
        <v>9.508122250457731E-4</v>
      </c>
      <c r="AV1130" t="n" s="41928">
        <v>0.0011166727443031575</v>
      </c>
      <c r="AW1130" t="n" s="42521">
        <v>1.8901514600075413E-7</v>
      </c>
      <c r="AX1130" t="n" s="43114">
        <v>-6.106965167077734E-4</v>
      </c>
      <c r="AY1130" t="n" s="43707">
        <v>4.994667529981818E-4</v>
      </c>
      <c r="AZ1130" t="n" s="44300">
        <v>0.0024393464662970424</v>
      </c>
      <c r="BA1130" t="n" s="44893">
        <v>-8.171830998181158E-4</v>
      </c>
      <c r="BB1130" t="n" s="45486">
        <v>0.0011768396161028652</v>
      </c>
      <c r="BC1130" t="n" s="46079">
        <v>-6.684237748072407E-6</v>
      </c>
      <c r="BD1130" t="n" s="46672">
        <v>0.002298028688650136</v>
      </c>
      <c r="BE1130" t="n" s="47265">
        <v>-9.863385316430098E-4</v>
      </c>
      <c r="BF1130" t="n" s="47858">
        <v>0.0017181023618921952</v>
      </c>
      <c r="BG1130" t="n" s="48451">
        <v>-4.6334079338223505E-5</v>
      </c>
      <c r="BH1130" t="n" s="49044">
        <v>1.9493221893096367E-4</v>
      </c>
      <c r="BI1130" t="n" s="49637">
        <v>0.0037425721504079448</v>
      </c>
      <c r="BJ1130" t="s" s="50112">
        <v>2557</v>
      </c>
      <c r="BK1130" t="s" s="50587">
        <v>2565</v>
      </c>
      <c r="BL1130" t="n" s="51062">
        <v>0.07028554379940033</v>
      </c>
      <c r="BM1130" t="s" s="51537">
        <v>2594</v>
      </c>
      <c r="BN1130" t="s" s="52012">
        <v>2565</v>
      </c>
      <c r="BO1130" t="n" s="52487">
        <v>-0.03427485004067421</v>
      </c>
    </row>
    <row r="1131" spans="1:23" x14ac:dyDescent="0.25">
      <c r="A1131" s="116" t="str">
        <f>IF(ISBLANK(TBL_DATA[[#This Row],[Row.names]]), "",   DATE(YEAR(TBL_DATA[[#This Row],[Row.names]]), MONTH(TBL_DATA[[#This Row],[Row.names]]), DAY(TBL_DATA[[#This Row],[Row.names]])))</f>
        <v/>
      </c>
      <c r="B1131" s="1315" t="s">
        <v>1258</v>
      </c>
      <c r="C1131" s="2528" t="s">
        <v>2471</v>
      </c>
      <c r="D1131" s="3741" t="n">
        <v>-0.0012502326571749841</v>
      </c>
      <c r="E1131" s="4954" t="n">
        <v>0.20334686167256844</v>
      </c>
      <c r="F1131" s="6105" t="n">
        <v>-0.09763397416866626</v>
      </c>
      <c r="G1131" s="7256" t="n">
        <v>0.27186321739301594</v>
      </c>
      <c r="H1131" s="8407" t="n">
        <v>0.38232131495083405</v>
      </c>
      <c r="I1131" s="9558" t="n">
        <v>0.003376480917284433</v>
      </c>
      <c r="J1131" s="10709" t="n">
        <v>-0.020871283420276443</v>
      </c>
      <c r="K1131" s="11858" t="n">
        <v>0.8849916523196422</v>
      </c>
      <c r="L1131" s="13007" t="n">
        <v>0.5021109570899729</v>
      </c>
      <c r="M1131" s="14156" t="n">
        <v>0.0030314420918950685</v>
      </c>
      <c r="N1131" s="15305" t="n">
        <v>0.06819982535476386</v>
      </c>
      <c r="O1131" s="16456" t="n">
        <v>0.05513370236511743</v>
      </c>
      <c r="P1131" s="17669" t="n">
        <v>-0.04728636430753508</v>
      </c>
      <c r="Q1131" s="18820" t="n">
        <v>-0.011929971681749715</v>
      </c>
      <c r="R1131" s="19971" t="n">
        <v>-0.0104857395528928</v>
      </c>
      <c r="S1131" s="21059" t="n">
        <v>0.010681128452031619</v>
      </c>
      <c r="T1131" s="22147" t="n">
        <v>0.05198388731738329</v>
      </c>
      <c r="U1131" s="23235" t="n">
        <v>0.2054699831664931</v>
      </c>
      <c r="V1131" s="24323" t="n">
        <v>0.048821993829211596</v>
      </c>
      <c r="W1131" s="25409" t="n">
        <v>0.05220198631735597</v>
      </c>
      <c r="X1131" t="n" s="26495">
        <v>0.9352516498587603</v>
      </c>
      <c r="Y1131" t="n" s="27644">
        <v>0.6183213686674869</v>
      </c>
      <c r="Z1131" t="n" s="28795">
        <v>0.7085978810933414</v>
      </c>
      <c r="AA1131" t="n" s="30006">
        <v>0.0</v>
      </c>
      <c r="AB1131" t="n" s="31219">
        <v>0.0</v>
      </c>
      <c r="AC1131" t="n" s="32432">
        <v>0.07333410011461941</v>
      </c>
      <c r="AD1131" t="n" s="32907">
        <v>0.18777367203138895</v>
      </c>
      <c r="AE1131" t="n" s="33382">
        <v>-0.030639900280260007</v>
      </c>
      <c r="AF1131" t="n" s="33857">
        <v>0.019683927434293008</v>
      </c>
      <c r="AG1131" t="n" s="34332">
        <v>0.14512000701397704</v>
      </c>
      <c r="AH1131" t="n" s="34807">
        <v>0.0</v>
      </c>
      <c r="AI1131" t="n" s="35282">
        <v>0.045506256083919</v>
      </c>
      <c r="AJ1131" t="n" s="35757">
        <v>0.148722743581188</v>
      </c>
      <c r="AK1131" t="n" s="36232">
        <v>-0.07529582409760201</v>
      </c>
      <c r="AL1131" t="n" s="36707">
        <v>0.0</v>
      </c>
      <c r="AM1131" t="n" s="37182">
        <v>0.084148367345991</v>
      </c>
      <c r="AN1131" t="n" s="37657">
        <v>-0.17470708729503803</v>
      </c>
      <c r="AO1131" t="n" s="38132">
        <v>1.1952104300105129</v>
      </c>
      <c r="AP1131" t="n" s="38607">
        <v>-0.8448982681926558</v>
      </c>
      <c r="AQ1131" t="n" s="39082">
        <v>0.35031216181785707</v>
      </c>
      <c r="AR1131" t="n" s="39557">
        <v>2.0401086982031686</v>
      </c>
      <c r="AS1131" t="n" s="40150">
        <v>0.002326499269747824</v>
      </c>
      <c r="AT1131" t="n" s="40743">
        <v>-2.236567188822061E-4</v>
      </c>
      <c r="AU1131" t="n" s="41336">
        <v>9.198017449765679E-4</v>
      </c>
      <c r="AV1131" t="n" s="41929">
        <v>0.0010820056508990205</v>
      </c>
      <c r="AW1131" t="n" s="42522">
        <v>3.410589038144292E-7</v>
      </c>
      <c r="AX1131" t="n" s="43115">
        <v>-5.901765328408481E-4</v>
      </c>
      <c r="AY1131" t="n" s="43708">
        <v>4.886337855596944E-4</v>
      </c>
      <c r="AZ1131" t="n" s="44301">
        <v>0.0023620379852604626</v>
      </c>
      <c r="BA1131" t="n" s="44894">
        <v>-7.900304283402659E-4</v>
      </c>
      <c r="BB1131" t="n" s="45487">
        <v>0.0011415961637368018</v>
      </c>
      <c r="BC1131" t="n" s="46080">
        <v>-6.416989985628218E-6</v>
      </c>
      <c r="BD1131" t="n" s="46673">
        <v>0.0022284201088390043</v>
      </c>
      <c r="BE1131" t="n" s="47266">
        <v>-9.536744900342921E-4</v>
      </c>
      <c r="BF1131" t="n" s="47859">
        <v>0.0016666472957670355</v>
      </c>
      <c r="BG1131" t="n" s="48452">
        <v>-3.995332301499514E-5</v>
      </c>
      <c r="BH1131" t="n" s="49045">
        <v>1.8726108956181668E-4</v>
      </c>
      <c r="BI1131" t="n" s="49638">
        <v>0.003621934307916668</v>
      </c>
      <c r="BJ1131" t="s" s="50113">
        <v>2557</v>
      </c>
      <c r="BK1131" t="s" s="50588">
        <v>2565</v>
      </c>
      <c r="BL1131" t="n" s="51063">
        <v>0.07079017162322998</v>
      </c>
      <c r="BM1131" t="s" s="51538">
        <v>2593</v>
      </c>
      <c r="BN1131" t="s" s="52013">
        <v>2565</v>
      </c>
      <c r="BO1131" t="n" s="52488">
        <v>-0.0384654738008976</v>
      </c>
    </row>
    <row r="1132" spans="1:23" x14ac:dyDescent="0.25">
      <c r="A1132" s="116" t="str">
        <f>IF(ISBLANK(TBL_DATA[[#This Row],[Row.names]]), "",   DATE(YEAR(TBL_DATA[[#This Row],[Row.names]]), MONTH(TBL_DATA[[#This Row],[Row.names]]), DAY(TBL_DATA[[#This Row],[Row.names]])))</f>
        <v/>
      </c>
      <c r="B1132" s="1316" t="s">
        <v>1259</v>
      </c>
      <c r="C1132" s="2529" t="s">
        <v>2472</v>
      </c>
      <c r="D1132" s="3742" t="n">
        <v>-2.840684818013725E-4</v>
      </c>
      <c r="E1132" s="4955" t="n">
        <v>0.20300502875649262</v>
      </c>
      <c r="F1132" s="6106" t="n">
        <v>-0.10759464724096923</v>
      </c>
      <c r="G1132" s="7257" t="n">
        <v>0.2688898944099876</v>
      </c>
      <c r="H1132" s="8408" t="n">
        <v>0.3786509880453859</v>
      </c>
      <c r="I1132" s="9559" t="n">
        <v>0.003384499107872479</v>
      </c>
      <c r="J1132" s="10710" t="n">
        <v>-0.02971764701636792</v>
      </c>
      <c r="K1132" s="11859" t="n">
        <v>0.8828336555242063</v>
      </c>
      <c r="L1132" s="13008" t="n">
        <v>0.5017840367769095</v>
      </c>
      <c r="M1132" s="14157" t="n">
        <v>0.0030306474403664955</v>
      </c>
      <c r="N1132" s="15306" t="n">
        <v>0.06815957414135126</v>
      </c>
      <c r="O1132" s="16457" t="n">
        <v>0.055136629531508066</v>
      </c>
      <c r="P1132" s="17670" t="n">
        <v>-0.04755700022361775</v>
      </c>
      <c r="Q1132" s="18821" t="n">
        <v>-0.011937626703109232</v>
      </c>
      <c r="R1132" s="19972" t="n">
        <v>-0.01049424695320393</v>
      </c>
      <c r="S1132" s="21060" t="n">
        <v>0.0054167932534867624</v>
      </c>
      <c r="T1132" s="22148" t="n">
        <v>0.051999801590752875</v>
      </c>
      <c r="U1132" s="23236" t="n">
        <v>0.10416949849381792</v>
      </c>
      <c r="V1132" s="24324" t="n">
        <v>0.04442231132562702</v>
      </c>
      <c r="W1132" s="25410" t="n">
        <v>0.052186822712786005</v>
      </c>
      <c r="X1132" t="n" s="26496">
        <v>0.8512170125801384</v>
      </c>
      <c r="Y1132" t="n" s="27645">
        <v>0.6153462342822826</v>
      </c>
      <c r="Z1132" t="n" s="28796">
        <v>0.7083671624072574</v>
      </c>
      <c r="AA1132" t="n" s="30007">
        <v>0.0</v>
      </c>
      <c r="AB1132" t="n" s="31220">
        <v>0.0</v>
      </c>
      <c r="AC1132" t="n" s="32433">
        <v>0.07064986720171534</v>
      </c>
      <c r="AD1132" t="n" s="32908">
        <v>0.18246746291585303</v>
      </c>
      <c r="AE1132" t="n" s="33383">
        <v>-0.006874730919477004</v>
      </c>
      <c r="AF1132" t="n" s="33858">
        <v>0.017096773610971002</v>
      </c>
      <c r="AG1132" t="n" s="34333">
        <v>0.14714826596568403</v>
      </c>
      <c r="AH1132" t="n" s="34808">
        <v>0.0</v>
      </c>
      <c r="AI1132" t="n" s="35283">
        <v>0.045787468320574</v>
      </c>
      <c r="AJ1132" t="n" s="35758">
        <v>0.14568560122622098</v>
      </c>
      <c r="AK1132" t="n" s="36233">
        <v>-0.071692057440212</v>
      </c>
      <c r="AL1132" t="n" s="36708">
        <v>0.0</v>
      </c>
      <c r="AM1132" t="n" s="37183">
        <v>0.088639906561018</v>
      </c>
      <c r="AN1132" t="n" s="37658">
        <v>-0.15742950121404503</v>
      </c>
      <c r="AO1132" t="n" s="38133">
        <v>0.9814414180470822</v>
      </c>
      <c r="AP1132" t="n" s="38608">
        <v>-0.5906122290204949</v>
      </c>
      <c r="AQ1132" t="n" s="39083">
        <v>0.39082918902658725</v>
      </c>
      <c r="AR1132" t="n" s="39558">
        <v>1.5720536470675772</v>
      </c>
      <c r="AS1132" t="n" s="40151">
        <v>0.0022661180458898034</v>
      </c>
      <c r="AT1132" t="n" s="40744">
        <v>-2.2705192255400013E-4</v>
      </c>
      <c r="AU1132" t="n" s="41337">
        <v>8.888698773699208E-4</v>
      </c>
      <c r="AV1132" t="n" s="41930">
        <v>0.001007230129741229</v>
      </c>
      <c r="AW1132" t="n" s="42523">
        <v>2.2094339079813964E-8</v>
      </c>
      <c r="AX1132" t="n" s="43116">
        <v>-5.084566611830119E-4</v>
      </c>
      <c r="AY1132" t="n" s="43709">
        <v>4.6154717919254896E-4</v>
      </c>
      <c r="AZ1132" t="n" s="44302">
        <v>0.0023125073310636735</v>
      </c>
      <c r="BA1132" t="n" s="44895">
        <v>-6.422900720388644E-4</v>
      </c>
      <c r="BB1132" t="n" s="45488">
        <v>0.0010531250468598819</v>
      </c>
      <c r="BC1132" t="n" s="46081">
        <v>-5.241125094718126E-6</v>
      </c>
      <c r="BD1132" t="n" s="46674">
        <v>0.002176122533351845</v>
      </c>
      <c r="BE1132" t="n" s="47267">
        <v>-8.767578515705339E-4</v>
      </c>
      <c r="BF1132" t="n" s="47860">
        <v>0.0014456094847924454</v>
      </c>
      <c r="BG1132" t="n" s="48453">
        <v>5.9377633049687104E-5</v>
      </c>
      <c r="BH1132" t="n" s="49046">
        <v>2.2121237290139516E-4</v>
      </c>
      <c r="BI1132" t="n" s="49639">
        <v>0.0035808157510607043</v>
      </c>
      <c r="BJ1132" t="s" s="50114">
        <v>2557</v>
      </c>
      <c r="BK1132" t="s" s="50589">
        <v>2565</v>
      </c>
      <c r="BL1132" t="n" s="51064">
        <v>0.07250405102968216</v>
      </c>
      <c r="BM1132" t="s" s="51539">
        <v>2594</v>
      </c>
      <c r="BN1132" t="s" s="52014">
        <v>2565</v>
      </c>
      <c r="BO1132" t="n" s="52489">
        <v>-0.02411569654941559</v>
      </c>
    </row>
    <row r="1133" spans="1:23" x14ac:dyDescent="0.25">
      <c r="A1133" s="116" t="str">
        <f>IF(ISBLANK(TBL_DATA[[#This Row],[Row.names]]), "",   DATE(YEAR(TBL_DATA[[#This Row],[Row.names]]), MONTH(TBL_DATA[[#This Row],[Row.names]]), DAY(TBL_DATA[[#This Row],[Row.names]])))</f>
        <v/>
      </c>
      <c r="B1133" s="1317" t="s">
        <v>1260</v>
      </c>
      <c r="C1133" s="2530" t="s">
        <v>2473</v>
      </c>
      <c r="D1133" s="3743" t="n">
        <v>-0.009041901133498146</v>
      </c>
      <c r="E1133" s="4956" t="n">
        <v>0.1921275762233754</v>
      </c>
      <c r="F1133" s="6107" t="n">
        <v>-0.09011209822200161</v>
      </c>
      <c r="G1133" s="7258" t="n">
        <v>0.2698148204785194</v>
      </c>
      <c r="H1133" s="8409" t="n">
        <v>0.4157999194864752</v>
      </c>
      <c r="I1133" s="9560" t="n">
        <v>0.0032834868555095867</v>
      </c>
      <c r="J1133" s="10711" t="n">
        <v>-0.011620520922669408</v>
      </c>
      <c r="K1133" s="11860" t="n">
        <v>0.9076739699905035</v>
      </c>
      <c r="L1133" s="13009" t="n">
        <v>0.5439378867979556</v>
      </c>
      <c r="M1133" s="14158" t="n">
        <v>0.002901125213114145</v>
      </c>
      <c r="N1133" s="15307" t="n">
        <v>0.06819534741539579</v>
      </c>
      <c r="O1133" s="16458" t="n">
        <v>0.05518317098990362</v>
      </c>
      <c r="P1133" s="17671" t="n">
        <v>-0.056168895662888074</v>
      </c>
      <c r="Q1133" s="18822" t="n">
        <v>-0.01194471606143794</v>
      </c>
      <c r="R1133" s="19973" t="n">
        <v>-0.010500578759567353</v>
      </c>
      <c r="S1133" s="21061" t="n">
        <v>-1.3699987578497108E-4</v>
      </c>
      <c r="T1133" s="22149" t="n">
        <v>0.052482956894671556</v>
      </c>
      <c r="U1133" s="23237" t="n">
        <v>-0.0026103688490707027</v>
      </c>
      <c r="V1133" s="24325" t="n">
        <v>0.03453844444876575</v>
      </c>
      <c r="W1133" s="25411" t="n">
        <v>0.05318295528231021</v>
      </c>
      <c r="X1133" t="n" s="26497">
        <v>0.6494269501464499</v>
      </c>
      <c r="Y1133" t="n" s="27646">
        <v>0.6448254953756675</v>
      </c>
      <c r="Z1133" t="n" s="28797">
        <v>0.7375214483646939</v>
      </c>
      <c r="AA1133" t="n" s="30008">
        <v>0.0</v>
      </c>
      <c r="AB1133" t="n" s="31221">
        <v>0.0</v>
      </c>
      <c r="AC1133" t="n" s="32434">
        <v>0.0678031799692235</v>
      </c>
      <c r="AD1133" t="n" s="32909">
        <v>0.15238385483827202</v>
      </c>
      <c r="AE1133" t="n" s="33384">
        <v>-0.0031709817271039966</v>
      </c>
      <c r="AF1133" t="n" s="33859">
        <v>0.004876952938384993</v>
      </c>
      <c r="AG1133" t="n" s="34334">
        <v>0.14697223266848303</v>
      </c>
      <c r="AH1133" t="n" s="34809">
        <v>0.0</v>
      </c>
      <c r="AI1133" t="n" s="35284">
        <v>0.047173308549172</v>
      </c>
      <c r="AJ1133" t="n" s="35759">
        <v>0.15108229584249097</v>
      </c>
      <c r="AK1133" t="n" s="36234">
        <v>-0.07481060141526699</v>
      </c>
      <c r="AL1133" t="n" s="36709">
        <v>0.0</v>
      </c>
      <c r="AM1133" t="n" s="37184">
        <v>0.085244446481663</v>
      </c>
      <c r="AN1133" t="n" s="37659">
        <v>-0.092097078620043</v>
      </c>
      <c r="AO1133" t="n" s="38134">
        <v>0.9734321683653608</v>
      </c>
      <c r="AP1133" t="n" s="38609">
        <v>-0.555777738809309</v>
      </c>
      <c r="AQ1133" t="n" s="39084">
        <v>0.4176544295560518</v>
      </c>
      <c r="AR1133" t="n" s="39559">
        <v>1.5292099071746699</v>
      </c>
      <c r="AS1133" t="n" s="40152">
        <v>0.0021992532773184473</v>
      </c>
      <c r="AT1133" t="n" s="40745">
        <v>-2.216107145889193E-4</v>
      </c>
      <c r="AU1133" t="n" s="41338">
        <v>8.625049201295408E-4</v>
      </c>
      <c r="AV1133" t="n" s="41931">
        <v>9.773150019403822E-4</v>
      </c>
      <c r="AW1133" t="n" s="42524">
        <v>5.2955479847849775E-8</v>
      </c>
      <c r="AX1133" t="n" s="43117">
        <v>-4.932994636309199E-4</v>
      </c>
      <c r="AY1133" t="n" s="43710">
        <v>4.483799817063546E-4</v>
      </c>
      <c r="AZ1133" t="n" s="44303">
        <v>0.002246699208591363</v>
      </c>
      <c r="BA1133" t="n" s="44896">
        <v>-6.269675716281531E-4</v>
      </c>
      <c r="BB1133" t="n" s="45489">
        <v>0.001018581182736489</v>
      </c>
      <c r="BC1133" t="n" s="46082">
        <v>-5.0008888738831585E-6</v>
      </c>
      <c r="BD1133" t="n" s="46675">
        <v>0.0021049032851004562</v>
      </c>
      <c r="BE1133" t="n" s="47268">
        <v>-8.544405197383585E-4</v>
      </c>
      <c r="BF1133" t="n" s="47861">
        <v>0.0013942147499835477</v>
      </c>
      <c r="BG1133" t="n" s="48454">
        <v>5.7315745618735424E-5</v>
      </c>
      <c r="BH1133" t="n" s="49047">
        <v>2.1467187099645987E-4</v>
      </c>
      <c r="BI1133" t="n" s="49640">
        <v>0.003489242757219708</v>
      </c>
      <c r="BJ1133" t="s" s="50115">
        <v>2557</v>
      </c>
      <c r="BK1133" t="s" s="50590">
        <v>2565</v>
      </c>
      <c r="BL1133" t="n" s="51065">
        <v>0.0676184892654419</v>
      </c>
      <c r="BM1133" t="s" s="51540">
        <v>2594</v>
      </c>
      <c r="BN1133" t="s" s="52015">
        <v>2565</v>
      </c>
      <c r="BO1133" t="n" s="52490">
        <v>-0.031455229967832565</v>
      </c>
    </row>
    <row r="1134" spans="1:23" x14ac:dyDescent="0.25">
      <c r="A1134" s="116" t="str">
        <f>IF(ISBLANK(TBL_DATA[[#This Row],[Row.names]]), "",   DATE(YEAR(TBL_DATA[[#This Row],[Row.names]]), MONTH(TBL_DATA[[#This Row],[Row.names]]), DAY(TBL_DATA[[#This Row],[Row.names]])))</f>
        <v/>
      </c>
      <c r="B1134" s="1318" t="s">
        <v>1261</v>
      </c>
      <c r="C1134" s="2531" t="s">
        <v>2474</v>
      </c>
      <c r="D1134" s="3744" t="n">
        <v>0.008088624185217856</v>
      </c>
      <c r="E1134" s="4957" t="n">
        <v>0.20177024816828082</v>
      </c>
      <c r="F1134" s="6108" t="n">
        <v>-0.039122578387220885</v>
      </c>
      <c r="G1134" s="7259" t="n">
        <v>0.2738574388242463</v>
      </c>
      <c r="H1134" s="8410" t="n">
        <v>0.4644641430295043</v>
      </c>
      <c r="I1134" s="9561" t="n">
        <v>0.0030839526263334643</v>
      </c>
      <c r="J1134" s="10712" t="n">
        <v>0.05957718844848836</v>
      </c>
      <c r="K1134" s="11861" t="n">
        <v>0.87866655431919</v>
      </c>
      <c r="L1134" s="13010" t="n">
        <v>0.5281750369842083</v>
      </c>
      <c r="M1134" s="14159" t="n">
        <v>0.002894702112866325</v>
      </c>
      <c r="N1134" s="15308" t="n">
        <v>0.06689808580857556</v>
      </c>
      <c r="O1134" s="16459" t="n">
        <v>0.050439626409744955</v>
      </c>
      <c r="P1134" s="17672" t="n">
        <v>-0.04853460056558612</v>
      </c>
      <c r="Q1134" s="18823" t="n">
        <v>-0.011422612142023588</v>
      </c>
      <c r="R1134" s="19974" t="n">
        <v>-0.010005946272555598</v>
      </c>
      <c r="S1134" s="21062" t="n">
        <v>0.006929644576663785</v>
      </c>
      <c r="T1134" s="22150" t="n">
        <v>0.05295671466185926</v>
      </c>
      <c r="U1134" s="23238" t="n">
        <v>0.13085488064943512</v>
      </c>
      <c r="V1134" s="24326" t="n">
        <v>0.04718272586509786</v>
      </c>
      <c r="W1134" s="25412" t="n">
        <v>0.05442858933592325</v>
      </c>
      <c r="X1134" t="n" s="26498">
        <v>0.866873943285481</v>
      </c>
      <c r="Y1134" t="n" s="27647">
        <v>0.6815160621947983</v>
      </c>
      <c r="Z1134" t="n" s="28798">
        <v>0.7267565183637559</v>
      </c>
      <c r="AA1134" t="n" s="30009">
        <v>0.0</v>
      </c>
      <c r="AB1134" t="n" s="31222">
        <v>0.0</v>
      </c>
      <c r="AC1134" t="n" s="32435">
        <v>0.07720053978520186</v>
      </c>
      <c r="AD1134" t="n" s="32910">
        <v>0.131853229964561</v>
      </c>
      <c r="AE1134" t="n" s="33385">
        <v>-0.0030177974423360003</v>
      </c>
      <c r="AF1134" t="n" s="33860">
        <v>7.732071007999965E-5</v>
      </c>
      <c r="AG1134" t="n" s="34335">
        <v>0.14936948711915002</v>
      </c>
      <c r="AH1134" t="n" s="34810">
        <v>0.0</v>
      </c>
      <c r="AI1134" t="n" s="35285">
        <v>0.0463958305427</v>
      </c>
      <c r="AJ1134" t="n" s="35760">
        <v>0.154651153319608</v>
      </c>
      <c r="AK1134" t="n" s="36235">
        <v>-0.082457637334684</v>
      </c>
      <c r="AL1134" t="n" s="36710">
        <v>0.0</v>
      </c>
      <c r="AM1134" t="n" s="37185">
        <v>0.085644384822214</v>
      </c>
      <c r="AN1134" t="n" s="37660">
        <v>-0.19825843199753398</v>
      </c>
      <c r="AO1134" t="n" s="38135">
        <v>0.9629996985599351</v>
      </c>
      <c r="AP1134" t="n" s="38610">
        <v>-0.678742158856176</v>
      </c>
      <c r="AQ1134" t="n" s="39085">
        <v>0.2842575397037591</v>
      </c>
      <c r="AR1134" t="n" s="39560">
        <v>1.6417418574161111</v>
      </c>
      <c r="AS1134" t="n" s="40153">
        <v>0.002844509386311818</v>
      </c>
      <c r="AT1134" t="n" s="40746">
        <v>-1.820975464373195E-4</v>
      </c>
      <c r="AU1134" t="n" s="41339">
        <v>8.139410750684488E-4</v>
      </c>
      <c r="AV1134" t="n" s="41932">
        <v>0.001365074406003769</v>
      </c>
      <c r="AW1134" t="n" s="42525">
        <v>-8.953247863653133E-7</v>
      </c>
      <c r="AX1134" t="n" s="43118">
        <v>-5.784198031482644E-4</v>
      </c>
      <c r="AY1134" t="n" s="43711">
        <v>3.042097045417377E-4</v>
      </c>
      <c r="AZ1134" t="n" s="44304">
        <v>0.002091456976617133</v>
      </c>
      <c r="BA1134" t="n" s="44897">
        <v>-7.87718123008893E-4</v>
      </c>
      <c r="BB1134" t="n" s="45490">
        <v>0.001160085205276614</v>
      </c>
      <c r="BC1134" t="n" s="46083">
        <v>-6.6722936539662395E-6</v>
      </c>
      <c r="BD1134" t="n" s="46676">
        <v>0.00229630305141354</v>
      </c>
      <c r="BE1134" t="n" s="47269">
        <v>-9.399490642871152E-4</v>
      </c>
      <c r="BF1134" t="n" s="47862">
        <v>0.0016360601623325998</v>
      </c>
      <c r="BG1134" t="n" s="48455">
        <v>3.193473841382078E-4</v>
      </c>
      <c r="BH1134" t="n" s="49048">
        <v>1.5873241839967615E-4</v>
      </c>
      <c r="BI1134" t="n" s="49641">
        <v>0.003552979710787803</v>
      </c>
      <c r="BJ1134" t="s" s="50116">
        <v>2557</v>
      </c>
      <c r="BK1134" t="s" s="50591">
        <v>2565</v>
      </c>
      <c r="BL1134" t="n" s="51066">
        <v>0.06495868414640427</v>
      </c>
      <c r="BM1134" t="s" s="51541">
        <v>2594</v>
      </c>
      <c r="BN1134" t="s" s="52016">
        <v>2565</v>
      </c>
      <c r="BO1134" t="n" s="52491">
        <v>-0.033280134201049805</v>
      </c>
    </row>
    <row r="1135" spans="1:23" x14ac:dyDescent="0.25">
      <c r="A1135" s="116" t="str">
        <f>IF(ISBLANK(TBL_DATA[[#This Row],[Row.names]]), "",   DATE(YEAR(TBL_DATA[[#This Row],[Row.names]]), MONTH(TBL_DATA[[#This Row],[Row.names]]), DAY(TBL_DATA[[#This Row],[Row.names]])))</f>
        <v/>
      </c>
      <c r="B1135" s="1319" t="s">
        <v>1262</v>
      </c>
      <c r="C1135" s="2532" t="s">
        <v>2475</v>
      </c>
      <c r="D1135" s="3745" t="n">
        <v>-0.006401217247783058</v>
      </c>
      <c r="E1135" s="4958" t="n">
        <v>0.19407745572783353</v>
      </c>
      <c r="F1135" s="6109" t="n">
        <v>-0.055919315678577</v>
      </c>
      <c r="G1135" s="7260" t="n">
        <v>0.2666585144346607</v>
      </c>
      <c r="H1135" s="8411" t="n">
        <v>0.4637626875386166</v>
      </c>
      <c r="I1135" s="9562" t="n">
        <v>0.003048488300722612</v>
      </c>
      <c r="J1135" s="10713" t="n">
        <v>0.04492280659295034</v>
      </c>
      <c r="K1135" s="11862" t="n">
        <v>0.8567805266885196</v>
      </c>
      <c r="L1135" s="13011" t="n">
        <v>0.5229058713476846</v>
      </c>
      <c r="M1135" s="14160" t="n">
        <v>0.0028754647880588056</v>
      </c>
      <c r="N1135" s="15309" t="n">
        <v>0.0660855164279422</v>
      </c>
      <c r="O1135" s="16460" t="n">
        <v>0.052039006921422916</v>
      </c>
      <c r="P1135" s="17673" t="n">
        <v>-0.05462513729111451</v>
      </c>
      <c r="Q1135" s="18824" t="n">
        <v>-0.011508372561702717</v>
      </c>
      <c r="R1135" s="19975" t="n">
        <v>-0.010108914050176358</v>
      </c>
      <c r="S1135" s="21063" t="n">
        <v>0.006971211903292307</v>
      </c>
      <c r="T1135" s="22151" t="n">
        <v>0.05299209355206186</v>
      </c>
      <c r="U1135" s="23239" t="n">
        <v>0.13155192474974534</v>
      </c>
      <c r="V1135" s="24327" t="n">
        <v>0.04902816412302902</v>
      </c>
      <c r="W1135" s="25413" t="n">
        <v>0.054474262509329824</v>
      </c>
      <c r="X1135" t="n" s="26499">
        <v>0.9000243760001697</v>
      </c>
      <c r="Y1135" t="n" s="27648">
        <v>0.6810012390140099</v>
      </c>
      <c r="Z1135" t="n" s="28799">
        <v>0.7231223073226858</v>
      </c>
      <c r="AA1135" t="n" s="30010">
        <v>0.0</v>
      </c>
      <c r="AB1135" t="n" s="31223">
        <v>0.0</v>
      </c>
      <c r="AC1135" t="n" s="32436">
        <v>0.08203930229163964</v>
      </c>
      <c r="AD1135" t="n" s="32911">
        <v>0.120770054948573</v>
      </c>
      <c r="AE1135" t="n" s="33386">
        <v>-0.012067248385739998</v>
      </c>
      <c r="AF1135" t="n" s="33861">
        <v>0.0052668828231190006</v>
      </c>
      <c r="AG1135" t="n" s="34336">
        <v>0.146372753167895</v>
      </c>
      <c r="AH1135" t="n" s="34811">
        <v>0.0</v>
      </c>
      <c r="AI1135" t="n" s="35286">
        <v>0.046738550695077</v>
      </c>
      <c r="AJ1135" t="n" s="35761">
        <v>0.15110081297132505</v>
      </c>
      <c r="AK1135" t="n" s="36236">
        <v>-0.06499008031936</v>
      </c>
      <c r="AL1135" t="n" s="36711">
        <v>0.0</v>
      </c>
      <c r="AM1135" t="n" s="37186">
        <v>0.079493752445692</v>
      </c>
      <c r="AN1135" t="n" s="37661">
        <v>-0.185361856897834</v>
      </c>
      <c r="AO1135" t="n" s="38136">
        <v>0.8660435747077312</v>
      </c>
      <c r="AP1135" t="n" s="38611">
        <v>-0.578719953258984</v>
      </c>
      <c r="AQ1135" t="n" s="39086">
        <v>0.28732362144874724</v>
      </c>
      <c r="AR1135" t="n" s="39561">
        <v>1.4447635279667153</v>
      </c>
      <c r="AS1135" t="n" s="40154">
        <v>0.00275870456665021</v>
      </c>
      <c r="AT1135" t="n" s="40747">
        <v>-1.7620702765283914E-4</v>
      </c>
      <c r="AU1135" t="n" s="41340">
        <v>7.88862371331701E-4</v>
      </c>
      <c r="AV1135" t="n" s="41933">
        <v>0.001322855738625911</v>
      </c>
      <c r="AW1135" t="n" s="42526">
        <v>-8.718100238656885E-7</v>
      </c>
      <c r="AX1135" t="n" s="43119">
        <v>-5.602355348210765E-4</v>
      </c>
      <c r="AY1135" t="n" s="43712">
        <v>2.9532261029895465E-4</v>
      </c>
      <c r="AZ1135" t="n" s="44305">
        <v>0.0020265566539329123</v>
      </c>
      <c r="BA1135" t="n" s="44898">
        <v>-7.63027512176902E-4</v>
      </c>
      <c r="BB1135" t="n" s="45491">
        <v>0.0011240407307753326</v>
      </c>
      <c r="BC1135" t="n" s="46084">
        <v>-6.478554203047817E-6</v>
      </c>
      <c r="BD1135" t="n" s="46677">
        <v>0.0022255531330283495</v>
      </c>
      <c r="BE1135" t="n" s="47270">
        <v>-9.106176397411449E-4</v>
      </c>
      <c r="BF1135" t="n" s="47863">
        <v>0.0015842610348507401</v>
      </c>
      <c r="BG1135" t="n" s="48456">
        <v>3.110521268096146E-4</v>
      </c>
      <c r="BH1135" t="n" s="49049">
        <v>1.5381315764939827E-4</v>
      </c>
      <c r="BI1135" t="n" s="49642">
        <v>0.003445460420140333</v>
      </c>
      <c r="BJ1135" t="s" s="50117">
        <v>2557</v>
      </c>
      <c r="BK1135" t="s" s="50592">
        <v>2565</v>
      </c>
      <c r="BL1135" t="n" s="51067">
        <v>0.06500715017318726</v>
      </c>
      <c r="BM1135" t="s" s="51542">
        <v>2594</v>
      </c>
      <c r="BN1135" t="s" s="52017">
        <v>2565</v>
      </c>
      <c r="BO1135" t="n" s="52492">
        <v>-0.02261747606098652</v>
      </c>
    </row>
    <row r="1136" spans="1:23" x14ac:dyDescent="0.25">
      <c r="A1136" s="116" t="str">
        <f>IF(ISBLANK(TBL_DATA[[#This Row],[Row.names]]), "",   DATE(YEAR(TBL_DATA[[#This Row],[Row.names]]), MONTH(TBL_DATA[[#This Row],[Row.names]]), DAY(TBL_DATA[[#This Row],[Row.names]])))</f>
        <v/>
      </c>
      <c r="B1136" s="1320" t="s">
        <v>1263</v>
      </c>
      <c r="C1136" s="2533" t="s">
        <v>2476</v>
      </c>
      <c r="D1136" s="3746" t="n">
        <v>-0.00641454262114464</v>
      </c>
      <c r="E1136" s="4959" t="n">
        <v>0.18641799499511946</v>
      </c>
      <c r="F1136" s="6110" t="n">
        <v>-0.08954724311414519</v>
      </c>
      <c r="G1136" s="7261" t="n">
        <v>0.2631611224980131</v>
      </c>
      <c r="H1136" s="8412" t="n">
        <v>0.44258799063641846</v>
      </c>
      <c r="I1136" s="9563" t="n">
        <v>0.003133319399812693</v>
      </c>
      <c r="J1136" s="10714" t="n">
        <v>0.0227054197233445</v>
      </c>
      <c r="K1136" s="11863" t="n">
        <v>0.8674189138193263</v>
      </c>
      <c r="L1136" s="13012" t="n">
        <v>0.5409373346591384</v>
      </c>
      <c r="M1136" s="14161" t="n">
        <v>0.002843495163678394</v>
      </c>
      <c r="N1136" s="15310" t="n">
        <v>0.0666218636633443</v>
      </c>
      <c r="O1136" s="16461" t="n">
        <v>0.05359704907475622</v>
      </c>
      <c r="P1136" s="17674" t="n">
        <v>-0.06068928464091938</v>
      </c>
      <c r="Q1136" s="18825" t="n">
        <v>-0.011754847743656106</v>
      </c>
      <c r="R1136" s="19976" t="n">
        <v>-0.010344031286481616</v>
      </c>
      <c r="S1136" s="21064" t="n">
        <v>-0.013914888214470289</v>
      </c>
      <c r="T1136" s="22152" t="n">
        <v>0.05350588377914642</v>
      </c>
      <c r="U1136" s="23240" t="n">
        <v>-0.26006276752489654</v>
      </c>
      <c r="V1136" s="24328" t="n">
        <v>0.032572529506766035</v>
      </c>
      <c r="W1136" s="25414" t="n">
        <v>0.05457442124798973</v>
      </c>
      <c r="X1136" t="n" s="26500">
        <v>0.596846082137167</v>
      </c>
      <c r="Y1136" t="n" s="27649">
        <v>0.665272869307338</v>
      </c>
      <c r="Z1136" t="n" s="28800">
        <v>0.7354844217650965</v>
      </c>
      <c r="AA1136" t="n" s="30011">
        <v>0.0</v>
      </c>
      <c r="AB1136" t="n" s="31224">
        <v>0.0</v>
      </c>
      <c r="AC1136" t="n" s="32437">
        <v>0.08412246150440211</v>
      </c>
      <c r="AD1136" t="n" s="32912">
        <v>0.14066924011332502</v>
      </c>
      <c r="AE1136" t="n" s="33387">
        <v>0.011975964473409002</v>
      </c>
      <c r="AF1136" t="n" s="33862">
        <v>-0.0022614511518759934</v>
      </c>
      <c r="AG1136" t="n" s="34337">
        <v>0.14783752672799</v>
      </c>
      <c r="AH1136" t="n" s="34812">
        <v>0.0</v>
      </c>
      <c r="AI1136" t="n" s="35287">
        <v>0.047244095888429</v>
      </c>
      <c r="AJ1136" t="n" s="35762">
        <v>0.14949341232142502</v>
      </c>
      <c r="AK1136" t="n" s="36237">
        <v>-0.068956245136366</v>
      </c>
      <c r="AL1136" t="n" s="36712">
        <v>0.0</v>
      </c>
      <c r="AM1136" t="n" s="37187">
        <v>0.090321718810291</v>
      </c>
      <c r="AN1136" t="n" s="37662">
        <v>-0.22559986551592398</v>
      </c>
      <c r="AO1136" t="n" s="38137">
        <v>0.9042420106183968</v>
      </c>
      <c r="AP1136" t="n" s="38612">
        <v>-0.6135176140876941</v>
      </c>
      <c r="AQ1136" t="n" s="39087">
        <v>0.2907243965307027</v>
      </c>
      <c r="AR1136" t="n" s="39562">
        <v>1.517759624706091</v>
      </c>
      <c r="AS1136" t="n" s="40155">
        <v>0.002665860918986974</v>
      </c>
      <c r="AT1136" t="n" s="40748">
        <v>-8.981519223394706E-5</v>
      </c>
      <c r="AU1136" t="n" s="41341">
        <v>6.895849677965555E-4</v>
      </c>
      <c r="AV1136" t="n" s="41934">
        <v>0.0014132103593848288</v>
      </c>
      <c r="AW1136" t="n" s="42527">
        <v>-1.3674227009935868E-6</v>
      </c>
      <c r="AX1136" t="n" s="43120">
        <v>-6.107666436106982E-4</v>
      </c>
      <c r="AY1136" t="n" s="43713">
        <v>2.8005147038222917E-4</v>
      </c>
      <c r="AZ1136" t="n" s="44306">
        <v>0.0022940799812994645</v>
      </c>
      <c r="BA1136" t="n" s="44899">
        <v>-9.669024337599754E-4</v>
      </c>
      <c r="BB1136" t="n" s="45492">
        <v>0.0012011907783947352</v>
      </c>
      <c r="BC1136" t="n" s="46085">
        <v>-7.444875328312652E-6</v>
      </c>
      <c r="BD1136" t="n" s="46678">
        <v>0.0021250328721413776</v>
      </c>
      <c r="BE1136" t="n" s="47271">
        <v>-0.0010256291425536097</v>
      </c>
      <c r="BF1136" t="n" s="47864">
        <v>0.0017158658728278358</v>
      </c>
      <c r="BG1136" t="n" s="48457">
        <v>2.3038071108160722E-4</v>
      </c>
      <c r="BH1136" t="n" s="49050">
        <v>1.1330008749705428E-4</v>
      </c>
      <c r="BI1136" t="n" s="49643">
        <v>0.0037087315076165944</v>
      </c>
      <c r="BJ1136" t="s" s="50118">
        <v>2557</v>
      </c>
      <c r="BK1136" t="s" s="50593">
        <v>2565</v>
      </c>
      <c r="BL1136" t="n" s="51068">
        <v>0.0661722868680954</v>
      </c>
      <c r="BM1136" t="s" s="51543">
        <v>2594</v>
      </c>
      <c r="BN1136" t="s" s="52018">
        <v>2565</v>
      </c>
      <c r="BO1136" t="n" s="52493">
        <v>-0.027509480714797974</v>
      </c>
    </row>
    <row r="1137" spans="1:23" x14ac:dyDescent="0.25">
      <c r="A1137" s="116" t="str">
        <f>IF(ISBLANK(TBL_DATA[[#This Row],[Row.names]]), "",   DATE(YEAR(TBL_DATA[[#This Row],[Row.names]]), MONTH(TBL_DATA[[#This Row],[Row.names]]), DAY(TBL_DATA[[#This Row],[Row.names]])))</f>
        <v/>
      </c>
      <c r="B1137" s="1321" t="s">
        <v>1264</v>
      </c>
      <c r="C1137" s="2534" t="s">
        <v>2477</v>
      </c>
      <c r="D1137" s="3747" t="n">
        <v>0.0033099308948683973</v>
      </c>
      <c r="E1137" s="4960" t="n">
        <v>0.19034495657098138</v>
      </c>
      <c r="F1137" s="6111" t="n">
        <v>-0.08542516094057184</v>
      </c>
      <c r="G1137" s="7262" t="n">
        <v>0.25237546583792647</v>
      </c>
      <c r="H1137" s="8413" t="n">
        <v>0.4170654212377217</v>
      </c>
      <c r="I1137" s="9564" t="n">
        <v>0.0031893382343265997</v>
      </c>
      <c r="J1137" s="10715" t="n">
        <v>0.025692543709207483</v>
      </c>
      <c r="K1137" s="11864" t="n">
        <v>0.782380702238929</v>
      </c>
      <c r="L1137" s="13013" t="n">
        <v>0.4673737446851458</v>
      </c>
      <c r="M1137" s="14162" t="n">
        <v>0.0030486106033190278</v>
      </c>
      <c r="N1137" s="15311" t="n">
        <v>0.06631181893932563</v>
      </c>
      <c r="O1137" s="16462" t="n">
        <v>0.05359704907475622</v>
      </c>
      <c r="P1137" s="17675" t="n">
        <v>-0.05758023108427157</v>
      </c>
      <c r="Q1137" s="18826" t="n">
        <v>-0.011720949304855026</v>
      </c>
      <c r="R1137" s="19977" t="n">
        <v>-0.010316698503083335</v>
      </c>
      <c r="S1137" s="21065" t="n">
        <v>-0.001039808328276326</v>
      </c>
      <c r="T1137" s="22153" t="n">
        <v>0.05394212299139515</v>
      </c>
      <c r="U1137" s="23241" t="n">
        <v>-0.019276370128075905</v>
      </c>
      <c r="V1137" s="24329" t="n">
        <v>0.04746902665025887</v>
      </c>
      <c r="W1137" s="25415" t="n">
        <v>0.05509022996254004</v>
      </c>
      <c r="X1137" t="n" s="26501">
        <v>0.8616596206357572</v>
      </c>
      <c r="Y1137" t="n" s="27650">
        <v>0.6458060244668842</v>
      </c>
      <c r="Z1137" t="n" s="28801">
        <v>0.6836473832943017</v>
      </c>
      <c r="AA1137" t="n" s="30012">
        <v>0.0</v>
      </c>
      <c r="AB1137" t="n" s="31225">
        <v>0.0</v>
      </c>
      <c r="AC1137" t="n" s="32438">
        <v>0.08601512169808317</v>
      </c>
      <c r="AD1137" t="n" s="32913">
        <v>0.14622756424654398</v>
      </c>
      <c r="AE1137" t="n" s="33388">
        <v>0.012852433642616</v>
      </c>
      <c r="AF1137" t="n" s="33863">
        <v>8.696344730909981E-4</v>
      </c>
      <c r="AG1137" t="n" s="34338">
        <v>0.14785059342891202</v>
      </c>
      <c r="AH1137" t="n" s="34813">
        <v>0.0</v>
      </c>
      <c r="AI1137" t="n" s="35288">
        <v>0.047147770820914</v>
      </c>
      <c r="AJ1137" t="n" s="35763">
        <v>0.14901337168832698</v>
      </c>
      <c r="AK1137" t="n" s="36238">
        <v>-0.06874921147011</v>
      </c>
      <c r="AL1137" t="n" s="36713">
        <v>0.0</v>
      </c>
      <c r="AM1137" t="n" s="37188">
        <v>0.08836022213655499</v>
      </c>
      <c r="AN1137" t="n" s="37663">
        <v>-0.22420725131774402</v>
      </c>
      <c r="AO1137" t="n" s="38138">
        <v>0.918423155543903</v>
      </c>
      <c r="AP1137" t="n" s="38613">
        <v>-0.6190580278947981</v>
      </c>
      <c r="AQ1137" t="n" s="39088">
        <v>0.29936512764910483</v>
      </c>
      <c r="AR1137" t="n" s="39563">
        <v>1.5374811834387012</v>
      </c>
      <c r="AS1137" t="n" s="40156">
        <v>0.0024217846146625337</v>
      </c>
      <c r="AT1137" t="n" s="40749">
        <v>-4.163272340633658E-6</v>
      </c>
      <c r="AU1137" t="n" s="41342">
        <v>6.714646545085301E-4</v>
      </c>
      <c r="AV1137" t="n" s="41935">
        <v>0.0013503361263548987</v>
      </c>
      <c r="AW1137" t="n" s="42528">
        <v>-1.6289767483993626E-6</v>
      </c>
      <c r="AX1137" t="n" s="43121">
        <v>-5.957155310919844E-4</v>
      </c>
      <c r="AY1137" t="n" s="43714">
        <v>2.585036138170848E-4</v>
      </c>
      <c r="AZ1137" t="n" s="44307">
        <v>0.002416499929312679</v>
      </c>
      <c r="BA1137" t="n" s="44900">
        <v>-9.205983557767616E-4</v>
      </c>
      <c r="BB1137" t="n" s="45493">
        <v>0.0011555634393139713</v>
      </c>
      <c r="BC1137" t="n" s="46086">
        <v>-7.937750660202735E-6</v>
      </c>
      <c r="BD1137" t="n" s="46679">
        <v>0.0018312470465647922</v>
      </c>
      <c r="BE1137" t="n" s="47272">
        <v>-9.598956895811849E-4</v>
      </c>
      <c r="BF1137" t="n" s="47865">
        <v>0.0017911818036002625</v>
      </c>
      <c r="BG1137" t="n" s="48458">
        <v>1.9495170490692483E-4</v>
      </c>
      <c r="BH1137" t="n" s="49051">
        <v>1.0406102467948004E-4</v>
      </c>
      <c r="BI1137" t="n" s="49644">
        <v>0.0037825626011814403</v>
      </c>
      <c r="BJ1137" t="s" s="50119">
        <v>2557</v>
      </c>
      <c r="BK1137" t="s" s="50594">
        <v>2565</v>
      </c>
      <c r="BL1137" t="n" s="51069">
        <v>0.06841816008090973</v>
      </c>
      <c r="BM1137" t="s" s="51544">
        <v>2594</v>
      </c>
      <c r="BN1137" t="s" s="52019">
        <v>2565</v>
      </c>
      <c r="BO1137" t="n" s="52494">
        <v>-0.025047939270734787</v>
      </c>
    </row>
    <row r="1138" spans="1:23" x14ac:dyDescent="0.25">
      <c r="A1138" s="116" t="str">
        <f>IF(ISBLANK(TBL_DATA[[#This Row],[Row.names]]), "",   DATE(YEAR(TBL_DATA[[#This Row],[Row.names]]), MONTH(TBL_DATA[[#This Row],[Row.names]]), DAY(TBL_DATA[[#This Row],[Row.names]])))</f>
        <v/>
      </c>
      <c r="B1138" s="1322" t="s">
        <v>1265</v>
      </c>
      <c r="C1138" s="2535" t="s">
        <v>2478</v>
      </c>
      <c r="D1138" s="3748" t="n">
        <v>0.02167442507279926</v>
      </c>
      <c r="E1138" s="4961" t="n">
        <v>0.2161449991429636</v>
      </c>
      <c r="F1138" s="6112" t="n">
        <v>0.005424670707426582</v>
      </c>
      <c r="G1138" s="7263" t="n">
        <v>0.27092156965274744</v>
      </c>
      <c r="H1138" s="8414" t="n">
        <v>0.33320122886538694</v>
      </c>
      <c r="I1138" s="9565" t="n">
        <v>0.00410869927181353</v>
      </c>
      <c r="J1138" s="10716" t="n">
        <v>0.13159923742393675</v>
      </c>
      <c r="K1138" s="11865" t="n">
        <v>0.8614103632794196</v>
      </c>
      <c r="L1138" s="13014" t="n">
        <v>0.39484871343845535</v>
      </c>
      <c r="M1138" s="14163" t="n">
        <v>0.003914163296252183</v>
      </c>
      <c r="N1138" s="15312" t="n">
        <v>0.07987433034015308</v>
      </c>
      <c r="O1138" s="16463" t="n">
        <v>0.05339909988299552</v>
      </c>
      <c r="P1138" s="17676" t="n">
        <v>-0.037153824415782855</v>
      </c>
      <c r="Q1138" s="18827" t="n">
        <v>-0.013599288565868605</v>
      </c>
      <c r="R1138" s="19978" t="n">
        <v>-0.011907831534298337</v>
      </c>
      <c r="S1138" s="21066" t="n">
        <v>0.04617992728832676</v>
      </c>
      <c r="T1138" s="22154" t="n">
        <v>0.061255339080043596</v>
      </c>
      <c r="U1138" s="23242" t="n">
        <v>0.7538922807689059</v>
      </c>
      <c r="V1138" s="24330" t="n">
        <v>0.0999103305010478</v>
      </c>
      <c r="W1138" s="25416" t="n">
        <v>0.06208231538610165</v>
      </c>
      <c r="X1138" t="n" s="26502">
        <v>1.609320301275598</v>
      </c>
      <c r="Y1138" t="n" s="27651">
        <v>0.5772358520270435</v>
      </c>
      <c r="Z1138" t="n" s="28802">
        <v>0.6283698858462707</v>
      </c>
      <c r="AA1138" t="n" s="30013">
        <v>0.0</v>
      </c>
      <c r="AB1138" t="n" s="31226">
        <v>0.0</v>
      </c>
      <c r="AC1138" t="n" s="32439">
        <v>0.08365908972778253</v>
      </c>
      <c r="AD1138" t="n" s="32914">
        <v>0.16694367201841395</v>
      </c>
      <c r="AE1138" t="n" s="33389">
        <v>0.010827874618360999</v>
      </c>
      <c r="AF1138" t="n" s="33864">
        <v>0.020271733828031994</v>
      </c>
      <c r="AG1138" t="n" s="34339">
        <v>0.17716626253058407</v>
      </c>
      <c r="AH1138" t="n" s="34814">
        <v>-0.002429196674273</v>
      </c>
      <c r="AI1138" t="n" s="35289">
        <v>0.051420874268932</v>
      </c>
      <c r="AJ1138" t="n" s="35764">
        <v>0.168438259151861</v>
      </c>
      <c r="AK1138" t="n" s="36239">
        <v>-0.079939930594404</v>
      </c>
      <c r="AL1138" t="n" s="36714">
        <v>0.0</v>
      </c>
      <c r="AM1138" t="n" s="37189">
        <v>0.09822901978189</v>
      </c>
      <c r="AN1138" t="n" s="37664">
        <v>-0.24641225546051704</v>
      </c>
      <c r="AO1138" t="n" s="38139">
        <v>1.006164760939457</v>
      </c>
      <c r="AP1138" t="n" s="38614">
        <v>-0.6416484474705769</v>
      </c>
      <c r="AQ1138" t="n" s="39089">
        <v>0.36451631346888014</v>
      </c>
      <c r="AR1138" t="n" s="39564">
        <v>1.6478132084100339</v>
      </c>
      <c r="AS1138" t="n" s="40157">
        <v>0.0022818009568451284</v>
      </c>
      <c r="AT1138" t="n" s="40750">
        <v>4.691050828928123E-5</v>
      </c>
      <c r="AU1138" t="n" s="41343">
        <v>6.417649983016728E-4</v>
      </c>
      <c r="AV1138" t="n" s="41936">
        <v>0.0014177807209759567</v>
      </c>
      <c r="AW1138" t="n" s="42529">
        <v>-1.9071821499483591E-6</v>
      </c>
      <c r="AX1138" t="n" s="43122">
        <v>-5.91888732565368E-4</v>
      </c>
      <c r="AY1138" t="n" s="43715">
        <v>2.6273146961680973E-4</v>
      </c>
      <c r="AZ1138" t="n" s="44308">
        <v>0.0023520787313771768</v>
      </c>
      <c r="BA1138" t="n" s="44901">
        <v>-9.8326148382596E-4</v>
      </c>
      <c r="BB1138" t="n" s="45494">
        <v>0.001223351276308666</v>
      </c>
      <c r="BC1138" t="n" s="46087">
        <v>-8.470164593559572E-6</v>
      </c>
      <c r="BD1138" t="n" s="46680">
        <v>0.0017882713955450558</v>
      </c>
      <c r="BE1138" t="n" s="47273">
        <v>-0.0010176803631969137</v>
      </c>
      <c r="BF1138" t="n" s="47866">
        <v>0.0017221117841180907</v>
      </c>
      <c r="BG1138" t="n" s="48459">
        <v>3.535470228581688E-4</v>
      </c>
      <c r="BH1138" t="n" s="49052">
        <v>1.1205799416494588E-4</v>
      </c>
      <c r="BI1138" t="n" s="49645">
        <v>0.0036825832650905083</v>
      </c>
      <c r="BJ1138" t="s" s="50120">
        <v>2557</v>
      </c>
      <c r="BK1138" t="s" s="50595">
        <v>2565</v>
      </c>
      <c r="BL1138" t="n" s="51070">
        <v>0.07639307528734207</v>
      </c>
      <c r="BM1138" t="s" s="51545">
        <v>2596</v>
      </c>
      <c r="BN1138" t="s" s="52020">
        <v>2565</v>
      </c>
      <c r="BO1138" t="n" s="52495">
        <v>-0.025760618969798088</v>
      </c>
    </row>
    <row r="1139" spans="1:23" x14ac:dyDescent="0.25">
      <c r="A1139" s="116" t="str">
        <f>IF(ISBLANK(TBL_DATA[[#This Row],[Row.names]]), "",   DATE(YEAR(TBL_DATA[[#This Row],[Row.names]]), MONTH(TBL_DATA[[#This Row],[Row.names]]), DAY(TBL_DATA[[#This Row],[Row.names]])))</f>
        <v/>
      </c>
      <c r="B1139" s="1323" t="s">
        <v>1266</v>
      </c>
      <c r="C1139" s="2536" t="s">
        <v>2479</v>
      </c>
      <c r="D1139" s="3749" t="n">
        <v>0.0033387612396183364</v>
      </c>
      <c r="E1139" s="4962" t="n">
        <v>0.22020541692785778</v>
      </c>
      <c r="F1139" s="6113" t="n">
        <v>0.020750995409600792</v>
      </c>
      <c r="G1139" s="7264" t="n">
        <v>0.2606351074176467</v>
      </c>
      <c r="H1139" s="8415" t="n">
        <v>0.3372209493762661</v>
      </c>
      <c r="I1139" s="9566" t="n">
        <v>0.0040334627354998084</v>
      </c>
      <c r="J1139" s="10717" t="n">
        <v>0.11895546764145615</v>
      </c>
      <c r="K1139" s="11866" t="n">
        <v>0.7975466461795829</v>
      </c>
      <c r="L1139" s="13015" t="n">
        <v>0.3784286849815272</v>
      </c>
      <c r="M1139" s="14164" t="n">
        <v>0.0039060621090327373</v>
      </c>
      <c r="N1139" s="15313" t="n">
        <v>0.0786491318276614</v>
      </c>
      <c r="O1139" s="16464" t="n">
        <v>0.05096162117929607</v>
      </c>
      <c r="P1139" s="17677" t="n">
        <v>-0.03393911092502755</v>
      </c>
      <c r="Q1139" s="18828" t="n">
        <v>-0.013215648570588066</v>
      </c>
      <c r="R1139" s="19979" t="n">
        <v>-0.01155013692885954</v>
      </c>
      <c r="S1139" s="21067" t="n">
        <v>0.04583556471849293</v>
      </c>
      <c r="T1139" s="22155" t="n">
        <v>0.061255433126496395</v>
      </c>
      <c r="U1139" s="23243" t="n">
        <v>0.7482693759399195</v>
      </c>
      <c r="V1139" s="24331" t="n">
        <v>0.10050247897473419</v>
      </c>
      <c r="W1139" s="25417" t="n">
        <v>0.06207658750116996</v>
      </c>
      <c r="X1139" t="n" s="26503">
        <v>1.619007793765081</v>
      </c>
      <c r="Y1139" t="n" s="27652">
        <v>0.5807072837293037</v>
      </c>
      <c r="Z1139" t="n" s="28803">
        <v>0.6151655752572044</v>
      </c>
      <c r="AA1139" t="n" s="30014">
        <v>0.0</v>
      </c>
      <c r="AB1139" t="n" s="31227">
        <v>0.0</v>
      </c>
      <c r="AC1139" t="n" s="32440">
        <v>0.1253634421220271</v>
      </c>
      <c r="AD1139" t="n" s="32915">
        <v>0.16001007966457398</v>
      </c>
      <c r="AE1139" t="n" s="33390">
        <v>0.018397364794681997</v>
      </c>
      <c r="AF1139" t="n" s="33865">
        <v>0.052123521390769006</v>
      </c>
      <c r="AG1139" t="n" s="34340">
        <v>0.185946440745483</v>
      </c>
      <c r="AH1139" t="n" s="34815">
        <v>-0.002458256327486</v>
      </c>
      <c r="AI1139" t="n" s="35290">
        <v>0.051957854540118</v>
      </c>
      <c r="AJ1139" t="n" s="35765">
        <v>0.170441480225008</v>
      </c>
      <c r="AK1139" t="n" s="36240">
        <v>-0.079713501829213</v>
      </c>
      <c r="AL1139" t="n" s="36715">
        <v>0.0</v>
      </c>
      <c r="AM1139" t="n" s="37190">
        <v>0.103113482716459</v>
      </c>
      <c r="AN1139" t="n" s="37665">
        <v>-0.221859979737098</v>
      </c>
      <c r="AO1139" t="n" s="38140">
        <v>0.981552085578828</v>
      </c>
      <c r="AP1139" t="n" s="38615">
        <v>-0.5435935993955321</v>
      </c>
      <c r="AQ1139" t="n" s="39090">
        <v>0.4379584861832959</v>
      </c>
      <c r="AR1139" t="n" s="39565">
        <v>1.52514568497436</v>
      </c>
      <c r="AS1139" t="n" s="40158">
        <v>0.0022222696443352555</v>
      </c>
      <c r="AT1139" t="n" s="40751">
        <v>4.9479829281749456E-5</v>
      </c>
      <c r="AU1139" t="n" s="41344">
        <v>6.125698257408602E-4</v>
      </c>
      <c r="AV1139" t="n" s="41937">
        <v>0.0012914308654529748</v>
      </c>
      <c r="AW1139" t="n" s="42530">
        <v>1.9589871400532374E-6</v>
      </c>
      <c r="AX1139" t="n" s="43123">
        <v>-5.156472317730116E-4</v>
      </c>
      <c r="AY1139" t="n" s="43716">
        <v>3.316302143688937E-4</v>
      </c>
      <c r="AZ1139" t="n" s="44309">
        <v>0.002240881427318292</v>
      </c>
      <c r="BA1139" t="n" s="44902">
        <v>-8.813579979979251E-4</v>
      </c>
      <c r="BB1139" t="n" s="45495">
        <v>0.001155750736551138</v>
      </c>
      <c r="BC1139" t="n" s="46088">
        <v>-8.835527490234497E-6</v>
      </c>
      <c r="BD1139" t="n" s="46681">
        <v>0.0017327379142014164</v>
      </c>
      <c r="BE1139" t="n" s="47274">
        <v>-9.423488099630599E-4</v>
      </c>
      <c r="BF1139" t="n" s="47867">
        <v>0.0014923591404758525</v>
      </c>
      <c r="BG1139" t="n" s="48460">
        <v>5.385047309922526E-4</v>
      </c>
      <c r="BH1139" t="n" s="49053">
        <v>1.4677942256199685E-4</v>
      </c>
      <c r="BI1139" t="n" s="49646">
        <v>0.0035320983746595872</v>
      </c>
      <c r="BJ1139" t="s" s="50121">
        <v>2557</v>
      </c>
      <c r="BK1139" t="s" s="50596">
        <v>2565</v>
      </c>
      <c r="BL1139" t="n" s="51071">
        <v>0.07422816008329391</v>
      </c>
      <c r="BM1139" t="s" s="51546">
        <v>2596</v>
      </c>
      <c r="BN1139" t="s" s="52021">
        <v>2565</v>
      </c>
      <c r="BO1139" t="n" s="52496">
        <v>-0.02841365896165371</v>
      </c>
    </row>
    <row r="1140" spans="1:23" x14ac:dyDescent="0.25">
      <c r="A1140" s="116" t="str">
        <f>IF(ISBLANK(TBL_DATA[[#This Row],[Row.names]]), "",   DATE(YEAR(TBL_DATA[[#This Row],[Row.names]]), MONTH(TBL_DATA[[#This Row],[Row.names]]), DAY(TBL_DATA[[#This Row],[Row.names]])))</f>
        <v/>
      </c>
      <c r="B1140" s="1324" t="s">
        <v>1267</v>
      </c>
      <c r="C1140" s="2537" t="s">
        <v>2480</v>
      </c>
      <c r="D1140" s="3750" t="n">
        <v>-0.004232137874621698</v>
      </c>
      <c r="E1140" s="4963" t="n">
        <v>0.2150413393680588</v>
      </c>
      <c r="F1140" s="6114" t="n">
        <v>0.03798360586091354</v>
      </c>
      <c r="G1140" s="7265" t="n">
        <v>0.2699418432941183</v>
      </c>
      <c r="H1140" s="8416" t="n">
        <v>0.35334702858633354</v>
      </c>
      <c r="I1140" s="9567" t="n">
        <v>0.004004733916670037</v>
      </c>
      <c r="J1140" s="10718" t="n">
        <v>0.11844362996219537</v>
      </c>
      <c r="K1140" s="11867" t="n">
        <v>0.8087395904371415</v>
      </c>
      <c r="L1140" s="13016" t="n">
        <v>0.3832140161729398</v>
      </c>
      <c r="M1140" s="14165" t="n">
        <v>0.003911157230338367</v>
      </c>
      <c r="N1140" s="15314" t="n">
        <v>0.07905663001574409</v>
      </c>
      <c r="O1140" s="16465" t="n">
        <v>0.051659759941189314</v>
      </c>
      <c r="P1140" s="17678" t="n">
        <v>-0.03802761380287245</v>
      </c>
      <c r="Q1140" s="18829" t="n">
        <v>-0.013362474168255208</v>
      </c>
      <c r="R1140" s="19980" t="n">
        <v>-0.011688333149946628</v>
      </c>
      <c r="S1140" s="21068" t="n">
        <v>0.054282507686513215</v>
      </c>
      <c r="T1140" s="22156" t="n">
        <v>0.06070534893851704</v>
      </c>
      <c r="U1140" s="23244" t="n">
        <v>0.8941964527951409</v>
      </c>
      <c r="V1140" s="24332" t="n">
        <v>0.10458716267240264</v>
      </c>
      <c r="W1140" s="25418" t="n">
        <v>0.061695412075286366</v>
      </c>
      <c r="X1140" t="n" s="26504">
        <v>1.6952178315103212</v>
      </c>
      <c r="Y1140" t="n" s="27653">
        <v>0.5944300031007298</v>
      </c>
      <c r="Z1140" t="n" s="28804">
        <v>0.6190428225679867</v>
      </c>
      <c r="AA1140" t="n" s="30015">
        <v>0.0</v>
      </c>
      <c r="AB1140" t="n" s="31228">
        <v>0.0</v>
      </c>
      <c r="AC1140" t="n" s="32441">
        <v>0.12105556070069005</v>
      </c>
      <c r="AD1140" t="n" s="32916">
        <v>0.12470158379906401</v>
      </c>
      <c r="AE1140" t="n" s="33391">
        <v>0.024466430154462003</v>
      </c>
      <c r="AF1140" t="n" s="33866">
        <v>0.065323901483521</v>
      </c>
      <c r="AG1140" t="n" s="34341">
        <v>0.181862846019561</v>
      </c>
      <c r="AH1140" t="n" s="34816">
        <v>-0.008454539229447</v>
      </c>
      <c r="AI1140" t="n" s="35291">
        <v>0.049499814567223</v>
      </c>
      <c r="AJ1140" t="n" s="35766">
        <v>0.162822132724921</v>
      </c>
      <c r="AK1140" t="n" s="36241">
        <v>-0.071177058327975</v>
      </c>
      <c r="AL1140" t="n" s="36716">
        <v>0.0</v>
      </c>
      <c r="AM1140" t="n" s="37191">
        <v>0.096016546725372</v>
      </c>
      <c r="AN1140" t="n" s="37666">
        <v>-0.206164160229171</v>
      </c>
      <c r="AO1140" t="n" s="38141">
        <v>0.983635497247246</v>
      </c>
      <c r="AP1140" t="n" s="38616">
        <v>-0.564737999559715</v>
      </c>
      <c r="AQ1140" t="n" s="39091">
        <v>0.41889749768753093</v>
      </c>
      <c r="AR1140" t="n" s="39566">
        <v>1.5483734968069611</v>
      </c>
      <c r="AS1140" t="n" s="40159">
        <v>0.0013982553641331014</v>
      </c>
      <c r="AT1140" t="n" s="40752">
        <v>2.7246364060640365E-5</v>
      </c>
      <c r="AU1140" t="n" s="41345">
        <v>0.0027925915094834104</v>
      </c>
      <c r="AV1140" t="n" s="41938">
        <v>0.0016487942508078496</v>
      </c>
      <c r="AW1140" t="n" s="42531">
        <v>-1.1443309079292473E-5</v>
      </c>
      <c r="AX1140" t="n" s="43124">
        <v>-6.316332831738299E-4</v>
      </c>
      <c r="AY1140" t="n" s="43717">
        <v>5.183284118620155E-4</v>
      </c>
      <c r="AZ1140" t="n" s="44310">
        <v>0.0026390026254769494</v>
      </c>
      <c r="BA1140" t="n" s="44903">
        <v>-0.001407906639720647</v>
      </c>
      <c r="BB1140" t="n" s="45496">
        <v>0.0015566124728342147</v>
      </c>
      <c r="BC1140" t="n" s="46089">
        <v>-2.890923893752055E-6</v>
      </c>
      <c r="BD1140" t="n" s="46682">
        <v>0.0027619511943049227</v>
      </c>
      <c r="BE1140" t="n" s="47275">
        <v>-0.0013513869131922087</v>
      </c>
      <c r="BF1140" t="n" s="47868">
        <v>0.0031041230095795796</v>
      </c>
      <c r="BG1140" t="n" s="48461">
        <v>7.908478558404661E-4</v>
      </c>
      <c r="BH1140" t="n" s="49054">
        <v>4.2079522834537113E-5</v>
      </c>
      <c r="BI1140" t="n" s="49647">
        <v>0.003179342173423363</v>
      </c>
      <c r="BJ1140" t="s" s="50122">
        <v>2563</v>
      </c>
      <c r="BK1140" t="s" s="50597">
        <v>2565</v>
      </c>
      <c r="BL1140" t="n" s="51072">
        <v>0.06471744924783707</v>
      </c>
      <c r="BM1140" t="s" s="51547">
        <v>2596</v>
      </c>
      <c r="BN1140" t="s" s="52022">
        <v>2565</v>
      </c>
      <c r="BO1140" t="n" s="52497">
        <v>-0.030239766463637352</v>
      </c>
    </row>
    <row r="1141" spans="1:23" x14ac:dyDescent="0.25">
      <c r="A1141" s="116" t="str">
        <f>IF(ISBLANK(TBL_DATA[[#This Row],[Row.names]]), "",   DATE(YEAR(TBL_DATA[[#This Row],[Row.names]]), MONTH(TBL_DATA[[#This Row],[Row.names]]), DAY(TBL_DATA[[#This Row],[Row.names]])))</f>
        <v/>
      </c>
      <c r="B1141" s="1325" t="s">
        <v>1268</v>
      </c>
      <c r="C1141" s="2538" t="s">
        <v>2481</v>
      </c>
      <c r="D1141" s="3751" t="n">
        <v>0.005846360396710398</v>
      </c>
      <c r="E1141" s="4964" t="n">
        <v>0.22214490893490635</v>
      </c>
      <c r="F1141" s="6115" t="n">
        <v>0.01899591560530567</v>
      </c>
      <c r="G1141" s="7266" t="n">
        <v>0.26396368250101865</v>
      </c>
      <c r="H1141" s="8417" t="n">
        <v>0.35355263239329626</v>
      </c>
      <c r="I1141" s="9568" t="n">
        <v>0.003936822973437614</v>
      </c>
      <c r="J1141" s="10719" t="n">
        <v>0.10717715829467589</v>
      </c>
      <c r="K1141" s="11868" t="n">
        <v>0.7907519840182479</v>
      </c>
      <c r="L1141" s="13017" t="n">
        <v>0.37053977862168663</v>
      </c>
      <c r="M1141" s="14166" t="n">
        <v>0.0038847533135158143</v>
      </c>
      <c r="N1141" s="15315" t="n">
        <v>0.07772837190858353</v>
      </c>
      <c r="O1141" s="16466" t="n">
        <v>0.051659759941189314</v>
      </c>
      <c r="P1141" s="17679" t="n">
        <v>-0.032403576541480406</v>
      </c>
      <c r="Q1141" s="18830" t="n">
        <v>-0.013193879747363671</v>
      </c>
      <c r="R1141" s="19981" t="n">
        <v>-0.01154786655817778</v>
      </c>
      <c r="S1141" s="21069" t="n">
        <v>0.060616016967269815</v>
      </c>
      <c r="T1141" s="22157" t="n">
        <v>0.06088607210683345</v>
      </c>
      <c r="U1141" s="23245" t="n">
        <v>0.9955645826669557</v>
      </c>
      <c r="V1141" s="24333" t="n">
        <v>0.1107466076757595</v>
      </c>
      <c r="W1141" s="25419" t="n">
        <v>0.06188298978705087</v>
      </c>
      <c r="X1141" t="n" s="26505">
        <v>1.7896130755294153</v>
      </c>
      <c r="Y1141" t="n" s="27654">
        <v>0.5946029199333757</v>
      </c>
      <c r="Z1141" t="n" s="28805">
        <v>0.608719786619169</v>
      </c>
      <c r="AA1141" t="n" s="30016">
        <v>0.0</v>
      </c>
      <c r="AB1141" t="n" s="31229">
        <v>0.0</v>
      </c>
      <c r="AC1141" t="n" s="32442">
        <v>0.11782275196806685</v>
      </c>
      <c r="AD1141" t="n" s="32917">
        <v>0.10620669734170698</v>
      </c>
      <c r="AE1141" t="n" s="33392">
        <v>0.027970278840939004</v>
      </c>
      <c r="AF1141" t="n" s="33867">
        <v>0.058740574169635996</v>
      </c>
      <c r="AG1141" t="n" s="34342">
        <v>0.17602717726005004</v>
      </c>
      <c r="AH1141" t="n" s="34817">
        <v>-0.011547136434904999</v>
      </c>
      <c r="AI1141" t="n" s="35292">
        <v>0.048775018088163</v>
      </c>
      <c r="AJ1141" t="n" s="35767">
        <v>0.163435838975302</v>
      </c>
      <c r="AK1141" t="n" s="36242">
        <v>-0.074754269967401</v>
      </c>
      <c r="AL1141" t="n" s="36717">
        <v>0.0</v>
      </c>
      <c r="AM1141" t="n" s="37192">
        <v>0.109323029067548</v>
      </c>
      <c r="AN1141" t="n" s="37667">
        <v>-0.197228498935274</v>
      </c>
      <c r="AO1141" t="n" s="38142">
        <v>0.972182881830987</v>
      </c>
      <c r="AP1141" t="n" s="38617">
        <v>-0.5652341734252219</v>
      </c>
      <c r="AQ1141" t="n" s="39092">
        <v>0.40694870840576514</v>
      </c>
      <c r="AR1141" t="n" s="39567">
        <v>1.537417055256209</v>
      </c>
      <c r="AS1141" t="n" s="40160">
        <v>0.0029973462285062943</v>
      </c>
      <c r="AT1141" t="n" s="40753">
        <v>-8.597046774324827E-5</v>
      </c>
      <c r="AU1141" t="n" s="41346">
        <v>0.0025423076520818717</v>
      </c>
      <c r="AV1141" t="n" s="41939">
        <v>0.001757015830878209</v>
      </c>
      <c r="AW1141" t="n" s="42532">
        <v>5.896887322052447E-6</v>
      </c>
      <c r="AX1141" t="n" s="43125">
        <v>-9.143039481530928E-4</v>
      </c>
      <c r="AY1141" t="n" s="43718">
        <v>9.305617894520025E-5</v>
      </c>
      <c r="AZ1141" t="n" s="44311">
        <v>0.003410336623455468</v>
      </c>
      <c r="BA1141" t="n" s="44904">
        <v>-0.001596789556808099</v>
      </c>
      <c r="BB1141" t="n" s="45497">
        <v>0.0014776474492120522</v>
      </c>
      <c r="BC1141" t="n" s="46090">
        <v>-5.0512500629849915E-6</v>
      </c>
      <c r="BD1141" t="n" s="46683">
        <v>0.0024614377388603053</v>
      </c>
      <c r="BE1141" t="n" s="47276">
        <v>-0.0014082108663511072</v>
      </c>
      <c r="BF1141" t="n" s="47869">
        <v>0.003508277371992645</v>
      </c>
      <c r="BG1141" t="n" s="48462">
        <v>2.9335333117370304E-4</v>
      </c>
      <c r="BH1141" t="n" s="49055">
        <v>-1.809640363632752E-5</v>
      </c>
      <c r="BI1141" t="n" s="49648">
        <v>0.004844730455594504</v>
      </c>
      <c r="BJ1141" t="s" s="50123">
        <v>2563</v>
      </c>
      <c r="BK1141" t="s" s="50598">
        <v>2565</v>
      </c>
      <c r="BL1141" t="n" s="51073">
        <v>0.06595040112733841</v>
      </c>
      <c r="BM1141" t="s" s="51548">
        <v>2596</v>
      </c>
      <c r="BN1141" t="s" s="52023">
        <v>2565</v>
      </c>
      <c r="BO1141" t="n" s="52498">
        <v>-0.03511892631649971</v>
      </c>
    </row>
    <row r="1142" spans="1:23" x14ac:dyDescent="0.25">
      <c r="A1142" s="116" t="str">
        <f>IF(ISBLANK(TBL_DATA[[#This Row],[Row.names]]), "",   DATE(YEAR(TBL_DATA[[#This Row],[Row.names]]), MONTH(TBL_DATA[[#This Row],[Row.names]]), DAY(TBL_DATA[[#This Row],[Row.names]])))</f>
        <v/>
      </c>
      <c r="B1142" s="1326" t="s">
        <v>1269</v>
      </c>
      <c r="C1142" s="2539" t="s">
        <v>2482</v>
      </c>
      <c r="D1142" s="3752" t="n">
        <v>-0.010505308330841245</v>
      </c>
      <c r="E1142" s="4965" t="n">
        <v>0.2093058998415771</v>
      </c>
      <c r="F1142" s="6116" t="n">
        <v>-0.005707842844792865</v>
      </c>
      <c r="G1142" s="7267" t="n">
        <v>0.27346522279723856</v>
      </c>
      <c r="H1142" s="8418" t="n">
        <v>0.3591259669205023</v>
      </c>
      <c r="I1142" s="9569" t="n">
        <v>0.0040532530181792035</v>
      </c>
      <c r="J1142" s="10720" t="n">
        <v>0.09181047508337747</v>
      </c>
      <c r="K1142" s="11869" t="n">
        <v>0.8241946548646214</v>
      </c>
      <c r="L1142" s="13018" t="n">
        <v>0.3842603218499593</v>
      </c>
      <c r="M1142" s="14167" t="n">
        <v>0.003972976052713799</v>
      </c>
      <c r="N1142" s="15316" t="n">
        <v>0.08037438216718887</v>
      </c>
      <c r="O1142" s="16467" t="n">
        <v>0.05571679294019516</v>
      </c>
      <c r="P1142" s="17680" t="n">
        <v>-0.04256847530973151</v>
      </c>
      <c r="Q1142" s="18831" t="n">
        <v>-0.013782197005819721</v>
      </c>
      <c r="R1142" s="19982" t="n">
        <v>-0.012080150637532795</v>
      </c>
      <c r="S1142" s="21070" t="n">
        <v>0.04691581073094975</v>
      </c>
      <c r="T1142" s="22158" t="n">
        <v>0.06213568235869375</v>
      </c>
      <c r="U1142" s="23246" t="n">
        <v>0.755054245000747</v>
      </c>
      <c r="V1142" s="24334" t="n">
        <v>0.0976692174579683</v>
      </c>
      <c r="W1142" s="25420" t="n">
        <v>0.063109230282478</v>
      </c>
      <c r="X1142" t="n" s="26506">
        <v>1.5476217507454806</v>
      </c>
      <c r="Y1142" t="n" s="27655">
        <v>0.5992711964715994</v>
      </c>
      <c r="Z1142" t="n" s="28806">
        <v>0.6198873460960139</v>
      </c>
      <c r="AA1142" t="n" s="30017">
        <v>0.0</v>
      </c>
      <c r="AB1142" t="n" s="31230">
        <v>0.0</v>
      </c>
      <c r="AC1142" t="n" s="32443">
        <v>0.1157979679623998</v>
      </c>
      <c r="AD1142" t="n" s="32918">
        <v>0.11542613352382002</v>
      </c>
      <c r="AE1142" t="n" s="33393">
        <v>0.027766166026680004</v>
      </c>
      <c r="AF1142" t="n" s="33868">
        <v>0.05087423668419799</v>
      </c>
      <c r="AG1142" t="n" s="34343">
        <v>0.176738289352463</v>
      </c>
      <c r="AH1142" t="n" s="34818">
        <v>-0.01108763343309</v>
      </c>
      <c r="AI1142" t="n" s="35293">
        <v>0.048354561639666</v>
      </c>
      <c r="AJ1142" t="n" s="35768">
        <v>0.16886756466252703</v>
      </c>
      <c r="AK1142" t="n" s="36243">
        <v>-0.074817834290583</v>
      </c>
      <c r="AL1142" t="n" s="36718">
        <v>0.0</v>
      </c>
      <c r="AM1142" t="n" s="37193">
        <v>0.11629311766194501</v>
      </c>
      <c r="AN1142" t="n" s="37668">
        <v>-0.189545219515594</v>
      </c>
      <c r="AO1142" t="n" s="38143">
        <v>1.0020762149036608</v>
      </c>
      <c r="AP1142" t="n" s="38618">
        <v>-0.5732068325916292</v>
      </c>
      <c r="AQ1142" t="n" s="39093">
        <v>0.42886938231203164</v>
      </c>
      <c r="AR1142" t="n" s="39568">
        <v>1.5752830474952901</v>
      </c>
      <c r="AS1142" t="n" s="40161">
        <v>0.0029261049484580882</v>
      </c>
      <c r="AT1142" t="n" s="40754">
        <v>-7.524324192627742E-5</v>
      </c>
      <c r="AU1142" t="n" s="41347">
        <v>0.00254522576367804</v>
      </c>
      <c r="AV1142" t="n" s="41940">
        <v>0.0017340914570226481</v>
      </c>
      <c r="AW1142" t="n" s="42533">
        <v>-1.0393868695424227E-5</v>
      </c>
      <c r="AX1142" t="n" s="43126">
        <v>-9.386902788129272E-4</v>
      </c>
      <c r="AY1142" t="n" s="43719">
        <v>1.0872562258752046E-4</v>
      </c>
      <c r="AZ1142" t="n" s="44312">
        <v>0.0033458328667984186</v>
      </c>
      <c r="BA1142" t="n" s="44905">
        <v>-0.0016309627816955032</v>
      </c>
      <c r="BB1142" t="n" s="45498">
        <v>0.0014324862834160382</v>
      </c>
      <c r="BC1142" t="n" s="46091">
        <v>-4.36820267252573E-6</v>
      </c>
      <c r="BD1142" t="n" s="46684">
        <v>0.0024413723480814385</v>
      </c>
      <c r="BE1142" t="n" s="47277">
        <v>-0.00141076329315952</v>
      </c>
      <c r="BF1142" t="n" s="47870">
        <v>0.0035120284596207134</v>
      </c>
      <c r="BG1142" t="n" s="48463">
        <v>2.4688233632487786E-4</v>
      </c>
      <c r="BH1142" t="n" s="49056">
        <v>-4.6140861203803876E-5</v>
      </c>
      <c r="BI1142" t="n" s="49649">
        <v>0.00468942957849439</v>
      </c>
      <c r="BJ1142" t="s" s="50124">
        <v>2563</v>
      </c>
      <c r="BK1142" t="s" s="50599">
        <v>2565</v>
      </c>
      <c r="BL1142" t="n" s="51074">
        <v>0.0664510726928711</v>
      </c>
      <c r="BM1142" t="s" s="51549">
        <v>2596</v>
      </c>
      <c r="BN1142" t="s" s="52024">
        <v>2565</v>
      </c>
      <c r="BO1142" t="n" s="52499">
        <v>-0.03568998724222183</v>
      </c>
    </row>
    <row r="1143" spans="1:23" x14ac:dyDescent="0.25">
      <c r="A1143" s="116" t="str">
        <f>IF(ISBLANK(TBL_DATA[[#This Row],[Row.names]]), "",   DATE(YEAR(TBL_DATA[[#This Row],[Row.names]]), MONTH(TBL_DATA[[#This Row],[Row.names]]), DAY(TBL_DATA[[#This Row],[Row.names]])))</f>
        <v/>
      </c>
      <c r="B1143" s="1327" t="s">
        <v>1270</v>
      </c>
      <c r="C1143" s="2540" t="s">
        <v>2483</v>
      </c>
      <c r="D1143" s="3753" t="n">
        <v>0.0025208194712086035</v>
      </c>
      <c r="E1143" s="4966" t="n">
        <v>0.21235434170054512</v>
      </c>
      <c r="F1143" s="6117" t="n">
        <v>0.0046498901241032176</v>
      </c>
      <c r="G1143" s="7268" t="n">
        <v>0.2741003334141338</v>
      </c>
      <c r="H1143" s="8419" t="n">
        <v>0.36191602706971315</v>
      </c>
      <c r="I1143" s="9570" t="n">
        <v>0.0040503766089061526</v>
      </c>
      <c r="J1143" s="10721" t="n">
        <v>0.11852880161759805</v>
      </c>
      <c r="K1143" s="11870" t="n">
        <v>0.8203988203332478</v>
      </c>
      <c r="L1143" s="13019" t="n">
        <v>0.38010854050690634</v>
      </c>
      <c r="M1143" s="14168" t="n">
        <v>0.003992218608068237</v>
      </c>
      <c r="N1143" s="15317" t="n">
        <v>0.08049274877570943</v>
      </c>
      <c r="O1143" s="16468" t="n">
        <v>0.055533966220592194</v>
      </c>
      <c r="P1143" s="17681" t="n">
        <v>-0.04015496327994339</v>
      </c>
      <c r="Q1143" s="18832" t="n">
        <v>-0.013726105316482154</v>
      </c>
      <c r="R1143" s="19983" t="n">
        <v>-0.01202155236026601</v>
      </c>
      <c r="S1143" s="21071" t="n">
        <v>0.04793592840289573</v>
      </c>
      <c r="T1143" s="22159" t="n">
        <v>0.0621536281229502</v>
      </c>
      <c r="U1143" s="23247" t="n">
        <v>0.7712490783011171</v>
      </c>
      <c r="V1143" s="24335" t="n">
        <v>0.10410526365892792</v>
      </c>
      <c r="W1143" s="25421" t="n">
        <v>0.06325346122956053</v>
      </c>
      <c r="X1143" t="n" s="26507">
        <v>1.6458429568163444</v>
      </c>
      <c r="Y1143" t="n" s="27656">
        <v>0.6015945703459376</v>
      </c>
      <c r="Z1143" t="n" s="28807">
        <v>0.6165294319875625</v>
      </c>
      <c r="AA1143" t="n" s="30018">
        <v>0.0</v>
      </c>
      <c r="AB1143" t="n" s="31231">
        <v>0.0</v>
      </c>
      <c r="AC1143" t="n" s="32444">
        <v>0.12106487656067284</v>
      </c>
      <c r="AD1143" t="n" s="32919">
        <v>0.10956223867894904</v>
      </c>
      <c r="AE1143" t="n" s="33394">
        <v>0.027569374620994007</v>
      </c>
      <c r="AF1143" t="n" s="33869">
        <v>0.042243312642443</v>
      </c>
      <c r="AG1143" t="n" s="34344">
        <v>0.18320561116915496</v>
      </c>
      <c r="AH1143" t="n" s="34819">
        <v>-0.011335945699244999</v>
      </c>
      <c r="AI1143" t="n" s="35294">
        <v>0.047720686949298</v>
      </c>
      <c r="AJ1143" t="n" s="35769">
        <v>0.17164713887098398</v>
      </c>
      <c r="AK1143" t="n" s="36244">
        <v>-0.09061299911620199</v>
      </c>
      <c r="AL1143" t="n" s="36719">
        <v>0.0</v>
      </c>
      <c r="AM1143" t="n" s="37194">
        <v>0.11480783488748698</v>
      </c>
      <c r="AN1143" t="n" s="37669">
        <v>-0.17359160413347802</v>
      </c>
      <c r="AO1143" t="n" s="38144">
        <v>0.989209180171221</v>
      </c>
      <c r="AP1143" t="n" s="38619">
        <v>-0.567993531300836</v>
      </c>
      <c r="AQ1143" t="n" s="39094">
        <v>0.421215648870385</v>
      </c>
      <c r="AR1143" t="n" s="39569">
        <v>1.557202711472057</v>
      </c>
      <c r="AS1143" t="n" s="40162">
        <v>0.0029471348919228473</v>
      </c>
      <c r="AT1143" t="n" s="40755">
        <v>-1.900708058224096E-5</v>
      </c>
      <c r="AU1143" t="n" s="41348">
        <v>0.002762535509302521</v>
      </c>
      <c r="AV1143" t="n" s="41941">
        <v>0.0016861707423960677</v>
      </c>
      <c r="AW1143" t="n" s="42534">
        <v>-4.605492895171075E-5</v>
      </c>
      <c r="AX1143" t="n" s="43127">
        <v>-9.03113459223499E-4</v>
      </c>
      <c r="AY1143" t="n" s="43720">
        <v>1.6912973483009086E-4</v>
      </c>
      <c r="AZ1143" t="n" s="44313">
        <v>0.0032992261543621075</v>
      </c>
      <c r="BA1143" t="n" s="44906">
        <v>-0.0016631564091670113</v>
      </c>
      <c r="BB1143" t="n" s="45499">
        <v>0.0012935963056874783</v>
      </c>
      <c r="BC1143" t="n" s="46092">
        <v>-5.488302081113488E-6</v>
      </c>
      <c r="BD1143" t="n" s="46685">
        <v>0.0023765004199916857</v>
      </c>
      <c r="BE1143" t="n" s="47278">
        <v>-0.0014226905858219041</v>
      </c>
      <c r="BF1143" t="n" s="47871">
        <v>0.003546719038479848</v>
      </c>
      <c r="BG1143" t="n" s="48464">
        <v>5.384450968615154E-4</v>
      </c>
      <c r="BH1143" t="n" s="49057">
        <v>-5.088567367783446E-5</v>
      </c>
      <c r="BI1143" t="n" s="49650">
        <v>0.004532884862662225</v>
      </c>
      <c r="BJ1143" t="s" s="50125">
        <v>2563</v>
      </c>
      <c r="BK1143" t="s" s="50600">
        <v>2565</v>
      </c>
      <c r="BL1143" t="n" s="51075">
        <v>0.06692907959222794</v>
      </c>
      <c r="BM1143" t="s" s="51550">
        <v>2596</v>
      </c>
      <c r="BN1143" t="s" s="52025">
        <v>2565</v>
      </c>
      <c r="BO1143" t="n" s="52500">
        <v>-0.03898383304476738</v>
      </c>
    </row>
    <row r="1144" spans="1:23" x14ac:dyDescent="0.25">
      <c r="A1144" s="116" t="str">
        <f>IF(ISBLANK(TBL_DATA[[#This Row],[Row.names]]), "",   DATE(YEAR(TBL_DATA[[#This Row],[Row.names]]), MONTH(TBL_DATA[[#This Row],[Row.names]]), DAY(TBL_DATA[[#This Row],[Row.names]])))</f>
        <v/>
      </c>
      <c r="B1144" s="1328" t="s">
        <v>1271</v>
      </c>
      <c r="C1144" s="2541" t="s">
        <v>2484</v>
      </c>
      <c r="D1144" s="3754" t="n">
        <v>0.011698597375235943</v>
      </c>
      <c r="E1144" s="4967" t="n">
        <v>0.22653718702021908</v>
      </c>
      <c r="F1144" s="6118" t="n">
        <v>0.019757745118536896</v>
      </c>
      <c r="G1144" s="7269" t="n">
        <v>0.28642470923550595</v>
      </c>
      <c r="H1144" s="8420" t="n">
        <v>0.3931430967976616</v>
      </c>
      <c r="I1144" s="9571" t="n">
        <v>0.004087412739884867</v>
      </c>
      <c r="J1144" s="10722" t="n">
        <v>0.13950815791444882</v>
      </c>
      <c r="K1144" s="11871" t="n">
        <v>0.8529320644176146</v>
      </c>
      <c r="L1144" s="13020" t="n">
        <v>0.4170877491877097</v>
      </c>
      <c r="M1144" s="14169" t="n">
        <v>0.00400596303341096</v>
      </c>
      <c r="N1144" s="15318" t="n">
        <v>0.0832924460780757</v>
      </c>
      <c r="O1144" s="16469" t="n">
        <v>0.055533966220592194</v>
      </c>
      <c r="P1144" s="17682" t="n">
        <v>-0.028926122652736863</v>
      </c>
      <c r="Q1144" s="18833" t="n">
        <v>-0.0140899620855343</v>
      </c>
      <c r="R1144" s="19984" t="n">
        <v>-0.01232612139985377</v>
      </c>
      <c r="S1144" s="21072" t="n">
        <v>0.0689752513790669</v>
      </c>
      <c r="T1144" s="22160" t="n">
        <v>0.06291226881109384</v>
      </c>
      <c r="U1144" s="23248" t="n">
        <v>1.0963720222231745</v>
      </c>
      <c r="V1144" s="24336" t="n">
        <v>0.12820213384686685</v>
      </c>
      <c r="W1144" s="25422" t="n">
        <v>0.06397708215599472</v>
      </c>
      <c r="X1144" t="n" s="26508">
        <v>2.0038759119128438</v>
      </c>
      <c r="Y1144" t="n" s="27657">
        <v>0.6270112413646677</v>
      </c>
      <c r="Z1144" t="n" s="28808">
        <v>0.6458233111213234</v>
      </c>
      <c r="AA1144" t="n" s="30019">
        <v>0.0</v>
      </c>
      <c r="AB1144" t="n" s="31232">
        <v>0.0</v>
      </c>
      <c r="AC1144" t="n" s="32445">
        <v>0.11657885392156171</v>
      </c>
      <c r="AD1144" t="n" s="32920">
        <v>0.09620689480355601</v>
      </c>
      <c r="AE1144" t="n" s="33395">
        <v>0.026722485899255004</v>
      </c>
      <c r="AF1144" t="n" s="33870">
        <v>0.052861248610513</v>
      </c>
      <c r="AG1144" t="n" s="34345">
        <v>0.186963836400802</v>
      </c>
      <c r="AH1144" t="n" s="34820">
        <v>-0.011138343293865</v>
      </c>
      <c r="AI1144" t="n" s="35295">
        <v>0.047625995217416</v>
      </c>
      <c r="AJ1144" t="n" s="35770">
        <v>0.17448096661018703</v>
      </c>
      <c r="AK1144" t="n" s="36245">
        <v>-0.09215078085259801</v>
      </c>
      <c r="AL1144" t="n" s="36720">
        <v>0.0</v>
      </c>
      <c r="AM1144" t="n" s="37195">
        <v>0.109831044079133</v>
      </c>
      <c r="AN1144" t="n" s="37670">
        <v>-0.131993955833152</v>
      </c>
      <c r="AO1144" t="n" s="38145">
        <v>0.9392171745427028</v>
      </c>
      <c r="AP1144" t="n" s="38620">
        <v>-0.47980778290145604</v>
      </c>
      <c r="AQ1144" t="n" s="39095">
        <v>0.4594093916412468</v>
      </c>
      <c r="AR1144" t="n" s="39570">
        <v>1.419024957444159</v>
      </c>
      <c r="AS1144" t="n" s="40163">
        <v>0.0030414926417768203</v>
      </c>
      <c r="AT1144" t="n" s="40756">
        <v>3.847055923951605E-5</v>
      </c>
      <c r="AU1144" t="n" s="41349">
        <v>0.0030372609297979725</v>
      </c>
      <c r="AV1144" t="n" s="41942">
        <v>0.0015992260230511806</v>
      </c>
      <c r="AW1144" t="n" s="42535">
        <v>-1.4937699456419026E-4</v>
      </c>
      <c r="AX1144" t="n" s="43128">
        <v>-5.870017170113936E-4</v>
      </c>
      <c r="AY1144" t="n" s="43721">
        <v>2.5729228536580423E-4</v>
      </c>
      <c r="AZ1144" t="n" s="44314">
        <v>0.0028725110821612968</v>
      </c>
      <c r="BA1144" t="n" s="44907">
        <v>-0.0013428828802319783</v>
      </c>
      <c r="BB1144" t="n" s="45500">
        <v>0.001314351899616859</v>
      </c>
      <c r="BC1144" t="n" s="46093">
        <v>-6.921303110168872E-6</v>
      </c>
      <c r="BD1144" t="n" s="46686">
        <v>0.002352872761858723</v>
      </c>
      <c r="BE1144" t="n" s="47279">
        <v>-0.001253295692592762</v>
      </c>
      <c r="BF1144" t="n" s="47872">
        <v>0.0034841860337997185</v>
      </c>
      <c r="BG1144" t="n" s="48465">
        <v>0.0011943177092244254</v>
      </c>
      <c r="BH1144" t="n" s="49058">
        <v>2.4065295874060357E-5</v>
      </c>
      <c r="BI1144" t="n" s="49651">
        <v>0.004272276417927553</v>
      </c>
      <c r="BJ1144" t="s" s="50126">
        <v>2563</v>
      </c>
      <c r="BK1144" t="s" s="50601">
        <v>2565</v>
      </c>
      <c r="BL1144" t="n" s="51076">
        <v>0.06817994266748428</v>
      </c>
      <c r="BM1144" t="s" s="51551">
        <v>2596</v>
      </c>
      <c r="BN1144" t="s" s="52026">
        <v>2565</v>
      </c>
      <c r="BO1144" t="n" s="52501">
        <v>-0.04110964760184288</v>
      </c>
    </row>
    <row r="1145" spans="1:23" x14ac:dyDescent="0.25">
      <c r="A1145" s="116" t="str">
        <f>IF(ISBLANK(TBL_DATA[[#This Row],[Row.names]]), "",   DATE(YEAR(TBL_DATA[[#This Row],[Row.names]]), MONTH(TBL_DATA[[#This Row],[Row.names]]), DAY(TBL_DATA[[#This Row],[Row.names]])))</f>
        <v/>
      </c>
      <c r="B1145" s="1329" t="s">
        <v>1272</v>
      </c>
      <c r="C1145" s="2542" t="s">
        <v>2485</v>
      </c>
      <c r="D1145" s="3755" t="n">
        <v>0.0012187251124602418</v>
      </c>
      <c r="E1145" s="4968" t="n">
        <v>0.22803199869140678</v>
      </c>
      <c r="F1145" s="6119" t="n">
        <v>0.05311094585949139</v>
      </c>
      <c r="G1145" s="7270" t="n">
        <v>0.2870941181681979</v>
      </c>
      <c r="H1145" s="8421" t="n">
        <v>0.4048901025571573</v>
      </c>
      <c r="I1145" s="9572" t="n">
        <v>0.003997806253498222</v>
      </c>
      <c r="J1145" s="10723" t="n">
        <v>0.17045147218372292</v>
      </c>
      <c r="K1145" s="11872" t="n">
        <v>0.8619477785139327</v>
      </c>
      <c r="L1145" s="13021" t="n">
        <v>0.44249118751051814</v>
      </c>
      <c r="M1145" s="14170" t="n">
        <v>0.0038694480889350413</v>
      </c>
      <c r="N1145" s="15319" t="n">
        <v>0.08226657690508073</v>
      </c>
      <c r="O1145" s="16470" t="n">
        <v>0.053861961680120786</v>
      </c>
      <c r="P1145" s="17683" t="n">
        <v>-0.027742650532359803</v>
      </c>
      <c r="Q1145" s="18834" t="n">
        <v>-0.013792416873473008</v>
      </c>
      <c r="R1145" s="19985" t="n">
        <v>-0.012050300484180867</v>
      </c>
      <c r="S1145" s="21073" t="n">
        <v>0.05878308978908686</v>
      </c>
      <c r="T1145" s="22161" t="n">
        <v>0.062376776533746736</v>
      </c>
      <c r="U1145" s="23249" t="n">
        <v>0.9423874245454855</v>
      </c>
      <c r="V1145" s="24337" t="n">
        <v>0.11480276591635441</v>
      </c>
      <c r="W1145" s="25423" t="n">
        <v>0.06358818979749079</v>
      </c>
      <c r="X1145" t="n" s="26509">
        <v>1.8054101914516927</v>
      </c>
      <c r="Y1145" t="n" s="27658">
        <v>0.6363097536240956</v>
      </c>
      <c r="Z1145" t="n" s="28809">
        <v>0.6652001108768082</v>
      </c>
      <c r="AA1145" t="n" s="30020">
        <v>0.0</v>
      </c>
      <c r="AB1145" t="n" s="31233">
        <v>0.0</v>
      </c>
      <c r="AC1145" t="n" s="32446">
        <v>0.12311913047588605</v>
      </c>
      <c r="AD1145" t="n" s="32921">
        <v>0.09137708619793804</v>
      </c>
      <c r="AE1145" t="n" s="33396">
        <v>0.028148496363741005</v>
      </c>
      <c r="AF1145" t="n" s="33871">
        <v>0.046047581551622</v>
      </c>
      <c r="AG1145" t="n" s="34346">
        <v>0.170927770972598</v>
      </c>
      <c r="AH1145" t="n" s="34821">
        <v>-0.014726944476768</v>
      </c>
      <c r="AI1145" t="n" s="35296">
        <v>0.045000045383583</v>
      </c>
      <c r="AJ1145" t="n" s="35771">
        <v>0.18121727128940698</v>
      </c>
      <c r="AK1145" t="n" s="36246">
        <v>-0.10053823538463001</v>
      </c>
      <c r="AL1145" t="n" s="36721">
        <v>0.0</v>
      </c>
      <c r="AM1145" t="n" s="37196">
        <v>0.10925976887672399</v>
      </c>
      <c r="AN1145" t="n" s="37671">
        <v>-0.165775645823326</v>
      </c>
      <c r="AO1145" t="n" s="38146">
        <v>0.9440125859666162</v>
      </c>
      <c r="AP1145" t="n" s="38621">
        <v>-0.553075391015727</v>
      </c>
      <c r="AQ1145" t="n" s="39096">
        <v>0.3909371949508892</v>
      </c>
      <c r="AR1145" t="n" s="39571">
        <v>1.497087976982343</v>
      </c>
      <c r="AS1145" t="n" s="40164">
        <v>0.0032032017316954795</v>
      </c>
      <c r="AT1145" t="n" s="40757">
        <v>8.723015769896285E-5</v>
      </c>
      <c r="AU1145" t="n" s="41350">
        <v>0.0027371086139998642</v>
      </c>
      <c r="AV1145" t="n" s="41943">
        <v>0.0018275967834128104</v>
      </c>
      <c r="AW1145" t="n" s="42536">
        <v>-1.6224694240524472E-4</v>
      </c>
      <c r="AX1145" t="n" s="43129">
        <v>-7.653644260043139E-4</v>
      </c>
      <c r="AY1145" t="n" s="43722">
        <v>2.7952009149686115E-4</v>
      </c>
      <c r="AZ1145" t="n" s="44315">
        <v>0.0031644857458738604</v>
      </c>
      <c r="BA1145" t="n" s="44908">
        <v>-0.001524900168644777</v>
      </c>
      <c r="BB1145" t="n" s="45501">
        <v>0.0015451211167298654</v>
      </c>
      <c r="BC1145" t="n" s="46094">
        <v>-4.572513041927249E-6</v>
      </c>
      <c r="BD1145" t="n" s="46687">
        <v>0.002359398990853822</v>
      </c>
      <c r="BE1145" t="n" s="47280">
        <v>-0.0014255740099180323</v>
      </c>
      <c r="BF1145" t="n" s="47873">
        <v>0.0035037473396636594</v>
      </c>
      <c r="BG1145" t="n" s="48466">
        <v>0.0013464005122749189</v>
      </c>
      <c r="BH1145" t="n" s="49059">
        <v>3.712230951997759E-5</v>
      </c>
      <c r="BI1145" t="n" s="49652">
        <v>0.004566085048417096</v>
      </c>
      <c r="BJ1145" t="s" s="50127">
        <v>2557</v>
      </c>
      <c r="BK1145" t="s" s="50602">
        <v>2565</v>
      </c>
      <c r="BL1145" t="n" s="51077">
        <v>0.07221335172653198</v>
      </c>
      <c r="BM1145" t="s" s="51552">
        <v>2596</v>
      </c>
      <c r="BN1145" t="s" s="52027">
        <v>2565</v>
      </c>
      <c r="BO1145" t="n" s="52502">
        <v>-0.04409470781683922</v>
      </c>
    </row>
    <row r="1146" spans="1:23" x14ac:dyDescent="0.25">
      <c r="A1146" s="116" t="str">
        <f>IF(ISBLANK(TBL_DATA[[#This Row],[Row.names]]), "",   DATE(YEAR(TBL_DATA[[#This Row],[Row.names]]), MONTH(TBL_DATA[[#This Row],[Row.names]]), DAY(TBL_DATA[[#This Row],[Row.names]])))</f>
        <v/>
      </c>
      <c r="B1146" s="1330" t="s">
        <v>1273</v>
      </c>
      <c r="C1146" s="2543" t="s">
        <v>2486</v>
      </c>
      <c r="D1146" s="3756" t="n">
        <v>-0.008828120708575703</v>
      </c>
      <c r="E1146" s="4969" t="n">
        <v>0.21719078397296565</v>
      </c>
      <c r="F1146" s="6120" t="n">
        <v>0.028232310486837386</v>
      </c>
      <c r="G1146" s="7271" t="n">
        <v>0.29590172561509903</v>
      </c>
      <c r="H1146" s="8422" t="n">
        <v>0.4274612171918582</v>
      </c>
      <c r="I1146" s="9573" t="n">
        <v>0.004003792733727686</v>
      </c>
      <c r="J1146" s="10724" t="n">
        <v>0.16299768508279522</v>
      </c>
      <c r="K1146" s="11873" t="n">
        <v>0.8725745765775541</v>
      </c>
      <c r="L1146" s="13022" t="n">
        <v>0.464376802019087</v>
      </c>
      <c r="M1146" s="14171" t="n">
        <v>0.0038725659356600613</v>
      </c>
      <c r="N1146" s="15320" t="n">
        <v>0.08399808832440121</v>
      </c>
      <c r="O1146" s="16471" t="n">
        <v>0.05668204104486299</v>
      </c>
      <c r="P1146" s="17684" t="n">
        <v>-0.03632585577325986</v>
      </c>
      <c r="Q1146" s="18835" t="n">
        <v>-0.014250077626021939</v>
      </c>
      <c r="R1146" s="19986" t="n">
        <v>-0.01247129392255037</v>
      </c>
      <c r="S1146" s="21074" t="n">
        <v>0.04574513433183758</v>
      </c>
      <c r="T1146" s="22162" t="n">
        <v>0.06288021637469525</v>
      </c>
      <c r="U1146" s="23250" t="n">
        <v>0.7274964522903057</v>
      </c>
      <c r="V1146" s="24338" t="n">
        <v>0.10554105793024382</v>
      </c>
      <c r="W1146" s="25424" t="n">
        <v>0.06401645302929924</v>
      </c>
      <c r="X1146" t="n" s="26510">
        <v>1.6486551962186888</v>
      </c>
      <c r="Y1146" t="n" s="27659">
        <v>0.6538051829037899</v>
      </c>
      <c r="Z1146" t="n" s="28810">
        <v>0.681451980714039</v>
      </c>
      <c r="AA1146" t="n" s="30021">
        <v>0.0</v>
      </c>
      <c r="AB1146" t="n" s="31234">
        <v>0.0</v>
      </c>
      <c r="AC1146" t="n" s="32447">
        <v>0.11817635126733766</v>
      </c>
      <c r="AD1146" t="n" s="32922">
        <v>0.09776172927068603</v>
      </c>
      <c r="AE1146" t="n" s="33397">
        <v>0.028970309622713998</v>
      </c>
      <c r="AF1146" t="n" s="33872">
        <v>0.048293187123231</v>
      </c>
      <c r="AG1146" t="n" s="34347">
        <v>0.17031122572839</v>
      </c>
      <c r="AH1146" t="n" s="34822">
        <v>-0.014313555551155</v>
      </c>
      <c r="AI1146" t="n" s="35297">
        <v>0.043207834527263</v>
      </c>
      <c r="AJ1146" t="n" s="35772">
        <v>0.175314027047991</v>
      </c>
      <c r="AK1146" t="n" s="36247">
        <v>-0.09944256364226402</v>
      </c>
      <c r="AL1146" t="n" s="36722">
        <v>0.0</v>
      </c>
      <c r="AM1146" t="n" s="37197">
        <v>0.108276131108386</v>
      </c>
      <c r="AN1146" t="n" s="37672">
        <v>-0.159334627067666</v>
      </c>
      <c r="AO1146" t="n" s="38147">
        <v>0.941608393595789</v>
      </c>
      <c r="AP1146" t="n" s="38622">
        <v>-0.5425646954282131</v>
      </c>
      <c r="AQ1146" t="n" s="39097">
        <v>0.3990436981675759</v>
      </c>
      <c r="AR1146" t="n" s="39572">
        <v>1.4841730890240021</v>
      </c>
      <c r="AS1146" t="n" s="40165">
        <v>0.0030851219963789357</v>
      </c>
      <c r="AT1146" t="n" s="40758">
        <v>8.126213895692729E-5</v>
      </c>
      <c r="AU1146" t="n" s="41351">
        <v>0.0026571080438117078</v>
      </c>
      <c r="AV1146" t="n" s="41944">
        <v>0.0017764032327410495</v>
      </c>
      <c r="AW1146" t="n" s="42537">
        <v>-1.523439251879604E-4</v>
      </c>
      <c r="AX1146" t="n" s="43130">
        <v>-7.419036935305993E-4</v>
      </c>
      <c r="AY1146" t="n" s="43723">
        <v>2.695686373261212E-4</v>
      </c>
      <c r="AZ1146" t="n" s="44316">
        <v>0.003076494039431398</v>
      </c>
      <c r="BA1146" t="n" s="44909">
        <v>-0.001469624393296176</v>
      </c>
      <c r="BB1146" t="n" s="45502">
        <v>0.001497476538305226</v>
      </c>
      <c r="BC1146" t="n" s="46095">
        <v>-4.579475747301899E-6</v>
      </c>
      <c r="BD1146" t="n" s="46688">
        <v>0.0023053521881515123</v>
      </c>
      <c r="BE1146" t="n" s="47281">
        <v>-0.0013775107259977946</v>
      </c>
      <c r="BF1146" t="n" s="47874">
        <v>0.0034046856596675387</v>
      </c>
      <c r="BG1146" t="n" s="48467">
        <v>0.0012873430456410116</v>
      </c>
      <c r="BH1146" t="n" s="49060">
        <v>4.1582527443760586E-5</v>
      </c>
      <c r="BI1146" t="n" s="49653">
        <v>0.004413530444283299</v>
      </c>
      <c r="BJ1146" t="s" s="50128">
        <v>2557</v>
      </c>
      <c r="BK1146" t="s" s="50603">
        <v>2565</v>
      </c>
      <c r="BL1146" t="n" s="51078">
        <v>0.06976599246263504</v>
      </c>
      <c r="BM1146" t="s" s="51553">
        <v>2596</v>
      </c>
      <c r="BN1146" t="s" s="52028">
        <v>2565</v>
      </c>
      <c r="BO1146" t="n" s="52503">
        <v>-0.038610003888607025</v>
      </c>
    </row>
    <row r="1147" spans="1:23" x14ac:dyDescent="0.25">
      <c r="A1147" s="116" t="str">
        <f>IF(ISBLANK(TBL_DATA[[#This Row],[Row.names]]), "",   DATE(YEAR(TBL_DATA[[#This Row],[Row.names]]), MONTH(TBL_DATA[[#This Row],[Row.names]]), DAY(TBL_DATA[[#This Row],[Row.names]])))</f>
        <v/>
      </c>
      <c r="B1147" s="1331" t="s">
        <v>1274</v>
      </c>
      <c r="C1147" s="2544" t="s">
        <v>2487</v>
      </c>
      <c r="D1147" s="3757" t="n">
        <v>0.0035554827522797454</v>
      </c>
      <c r="E1147" s="4970" t="n">
        <v>0.22151848481161518</v>
      </c>
      <c r="F1147" s="6121" t="n">
        <v>0.053223279659256884</v>
      </c>
      <c r="G1147" s="7272" t="n">
        <v>0.3029980890277295</v>
      </c>
      <c r="H1147" s="8423" t="n">
        <v>0.4377656899437606</v>
      </c>
      <c r="I1147" s="9574" t="n">
        <v>0.00398384213932865</v>
      </c>
      <c r="J1147" s="10725" t="n">
        <v>0.20905524928427321</v>
      </c>
      <c r="K1147" s="11874" t="n">
        <v>0.8878428733660412</v>
      </c>
      <c r="L1147" s="13023" t="n">
        <v>0.4659778484965775</v>
      </c>
      <c r="M1147" s="14172" t="n">
        <v>0.0038826038853841294</v>
      </c>
      <c r="N1147" s="15321" t="n">
        <v>0.08434196580243168</v>
      </c>
      <c r="O1147" s="16472" t="n">
        <v>0.05668204104486299</v>
      </c>
      <c r="P1147" s="17685" t="n">
        <v>-0.03289952897464399</v>
      </c>
      <c r="Q1147" s="18836" t="n">
        <v>-0.014252368935465111</v>
      </c>
      <c r="R1147" s="19987" t="n">
        <v>-0.012466303118006028</v>
      </c>
      <c r="S1147" s="21075" t="n">
        <v>0.04582634987656964</v>
      </c>
      <c r="T1147" s="22163" t="n">
        <v>0.06287804696861335</v>
      </c>
      <c r="U1147" s="23251" t="n">
        <v>0.7288131881615955</v>
      </c>
      <c r="V1147" s="24339" t="n">
        <v>0.10946580710648823</v>
      </c>
      <c r="W1147" s="25425" t="n">
        <v>0.06420224216564142</v>
      </c>
      <c r="X1147" t="n" s="26511">
        <v>1.7050153299018291</v>
      </c>
      <c r="Y1147" t="n" s="27660">
        <v>0.6616386400020486</v>
      </c>
      <c r="Z1147" t="n" s="28811">
        <v>0.6826257016085591</v>
      </c>
      <c r="AA1147" t="n" s="30022">
        <v>0.0</v>
      </c>
      <c r="AB1147" t="n" s="31235">
        <v>0.0</v>
      </c>
      <c r="AC1147" t="n" s="32448">
        <v>0.12041550881279227</v>
      </c>
      <c r="AD1147" t="n" s="32923">
        <v>0.070866004779689</v>
      </c>
      <c r="AE1147" t="n" s="33398">
        <v>0.027629653735118005</v>
      </c>
      <c r="AF1147" t="n" s="33873">
        <v>0.02722131482817799</v>
      </c>
      <c r="AG1147" t="n" s="34348">
        <v>0.17621904801113997</v>
      </c>
      <c r="AH1147" t="n" s="34823">
        <v>-0.013332379041869</v>
      </c>
      <c r="AI1147" t="n" s="35298">
        <v>0.042730365092662</v>
      </c>
      <c r="AJ1147" t="n" s="35773">
        <v>0.178362407781275</v>
      </c>
      <c r="AK1147" t="n" s="36248">
        <v>-0.089025780324282</v>
      </c>
      <c r="AL1147" t="n" s="36723">
        <v>0.0</v>
      </c>
      <c r="AM1147" t="n" s="37198">
        <v>0.114463212774254</v>
      </c>
      <c r="AN1147" t="n" s="37673">
        <v>-0.16463182773130597</v>
      </c>
      <c r="AO1147" t="n" s="38148">
        <v>0.949447637013622</v>
      </c>
      <c r="AP1147" t="n" s="38623">
        <v>-0.578945617108763</v>
      </c>
      <c r="AQ1147" t="n" s="39098">
        <v>0.370502019904859</v>
      </c>
      <c r="AR1147" t="n" s="39573">
        <v>1.528393254122385</v>
      </c>
      <c r="AS1147" t="n" s="40166">
        <v>0.0030157273097020623</v>
      </c>
      <c r="AT1147" t="n" s="40759">
        <v>1.2320768334722997E-4</v>
      </c>
      <c r="AU1147" t="n" s="41352">
        <v>0.002505647214023466</v>
      </c>
      <c r="AV1147" t="n" s="41945">
        <v>0.0017794975230942302</v>
      </c>
      <c r="AW1147" t="n" s="42538">
        <v>-1.632344212662901E-4</v>
      </c>
      <c r="AX1147" t="n" s="43131">
        <v>-8.116289233283466E-4</v>
      </c>
      <c r="AY1147" t="n" s="43724">
        <v>2.7407242086685107E-4</v>
      </c>
      <c r="AZ1147" t="n" s="44317">
        <v>0.003113390160083211</v>
      </c>
      <c r="BA1147" t="n" s="44910">
        <v>-0.001512417750101002</v>
      </c>
      <c r="BB1147" t="n" s="45503">
        <v>0.0015419350124478606</v>
      </c>
      <c r="BC1147" t="n" s="46096">
        <v>-5.097988776542773E-6</v>
      </c>
      <c r="BD1147" t="n" s="46689">
        <v>0.002310685831977513</v>
      </c>
      <c r="BE1147" t="n" s="47282">
        <v>-0.0014247797200015908</v>
      </c>
      <c r="BF1147" t="n" s="47875">
        <v>0.003229964332206283</v>
      </c>
      <c r="BG1147" t="n" s="48468">
        <v>0.001156846316593666</v>
      </c>
      <c r="BH1147" t="n" s="49061">
        <v>4.220549833799333E-5</v>
      </c>
      <c r="BI1147" t="n" s="49654">
        <v>0.004546175980978865</v>
      </c>
      <c r="BJ1147" t="s" s="50129">
        <v>2559</v>
      </c>
      <c r="BK1147" t="s" s="50604">
        <v>2565</v>
      </c>
      <c r="BL1147" t="n" s="51079">
        <v>0.06357516348361969</v>
      </c>
      <c r="BM1147" t="s" s="51554">
        <v>2596</v>
      </c>
      <c r="BN1147" t="s" s="52029">
        <v>2565</v>
      </c>
      <c r="BO1147" t="n" s="52504">
        <v>-0.04152139276266098</v>
      </c>
    </row>
    <row r="1148" spans="1:23" x14ac:dyDescent="0.25">
      <c r="A1148" s="116" t="str">
        <f>IF(ISBLANK(TBL_DATA[[#This Row],[Row.names]]), "",   DATE(YEAR(TBL_DATA[[#This Row],[Row.names]]), MONTH(TBL_DATA[[#This Row],[Row.names]]), DAY(TBL_DATA[[#This Row],[Row.names]])))</f>
        <v/>
      </c>
      <c r="B1148" s="1332" t="s">
        <v>1275</v>
      </c>
      <c r="C1148" s="2545" t="s">
        <v>2488</v>
      </c>
      <c r="D1148" s="3758" t="n">
        <v>0.011321508534431646</v>
      </c>
      <c r="E1148" s="4971" t="n">
        <v>0.23534791676237599</v>
      </c>
      <c r="F1148" s="6122" t="n">
        <v>0.11366518761389943</v>
      </c>
      <c r="G1148" s="7273" t="n">
        <v>0.3083629878297611</v>
      </c>
      <c r="H1148" s="8424" t="n">
        <v>0.42227886810271814</v>
      </c>
      <c r="I1148" s="9575" t="n">
        <v>0.004182686151862241</v>
      </c>
      <c r="J1148" s="10726" t="n">
        <v>0.2793723841697606</v>
      </c>
      <c r="K1148" s="11875" t="n">
        <v>0.88914673873678</v>
      </c>
      <c r="L1148" s="13024" t="n">
        <v>0.4353090216963301</v>
      </c>
      <c r="M1148" s="14173" t="n">
        <v>0.004135248153857159</v>
      </c>
      <c r="N1148" s="15322" t="n">
        <v>0.08735674072190382</v>
      </c>
      <c r="O1148" s="16473" t="n">
        <v>0.05655969717182817</v>
      </c>
      <c r="P1148" s="17686" t="n">
        <v>-0.021950492738277427</v>
      </c>
      <c r="Q1148" s="18837" t="n">
        <v>-0.014545247087200662</v>
      </c>
      <c r="R1148" s="19988" t="n">
        <v>-0.012695338953763135</v>
      </c>
      <c r="S1148" s="21076" t="n">
        <v>0.06177058591224038</v>
      </c>
      <c r="T1148" s="22164" t="n">
        <v>0.06453528699166175</v>
      </c>
      <c r="U1148" s="23252" t="n">
        <v>0.9571598545803541</v>
      </c>
      <c r="V1148" s="24340" t="n">
        <v>0.12566361559497063</v>
      </c>
      <c r="W1148" s="25426" t="n">
        <v>0.06594815128455976</v>
      </c>
      <c r="X1148" t="n" s="26512">
        <v>1.9054911039544467</v>
      </c>
      <c r="Y1148" t="n" s="27661">
        <v>0.649829876277413</v>
      </c>
      <c r="Z1148" t="n" s="28812">
        <v>0.6597795250660102</v>
      </c>
      <c r="AA1148" t="n" s="30023">
        <v>0.0</v>
      </c>
      <c r="AB1148" t="n" s="31236">
        <v>0.0</v>
      </c>
      <c r="AC1148" t="n" s="32449">
        <v>0.11646378579411662</v>
      </c>
      <c r="AD1148" t="n" s="32924">
        <v>0.06924868712599101</v>
      </c>
      <c r="AE1148" t="n" s="33399">
        <v>0.02903392253352901</v>
      </c>
      <c r="AF1148" t="n" s="33874">
        <v>0.038340010680138</v>
      </c>
      <c r="AG1148" t="n" s="34349">
        <v>0.16905419287981202</v>
      </c>
      <c r="AH1148" t="n" s="34824">
        <v>-0.013658950281491</v>
      </c>
      <c r="AI1148" t="n" s="35299">
        <v>0.041050192964632</v>
      </c>
      <c r="AJ1148" t="n" s="35774">
        <v>0.18318167799620397</v>
      </c>
      <c r="AK1148" t="n" s="36249">
        <v>-0.093063432637813</v>
      </c>
      <c r="AL1148" t="n" s="36724">
        <v>0.0</v>
      </c>
      <c r="AM1148" t="n" s="37199">
        <v>0.109623740478172</v>
      </c>
      <c r="AN1148" t="n" s="37674">
        <v>-0.178819212267933</v>
      </c>
      <c r="AO1148" t="n" s="38149">
        <v>0.979382737275505</v>
      </c>
      <c r="AP1148" t="n" s="38624">
        <v>-0.6253919078042641</v>
      </c>
      <c r="AQ1148" t="n" s="39099">
        <v>0.35399082947124083</v>
      </c>
      <c r="AR1148" t="n" s="39574">
        <v>1.604774645079769</v>
      </c>
      <c r="AS1148" t="n" s="40167">
        <v>0.003207221963591885</v>
      </c>
      <c r="AT1148" t="n" s="40760">
        <v>1.9148697989207402E-4</v>
      </c>
      <c r="AU1148" t="n" s="41353">
        <v>0.002559229643098714</v>
      </c>
      <c r="AV1148" t="n" s="41946">
        <v>0.001591202100261757</v>
      </c>
      <c r="AW1148" t="n" s="42539">
        <v>-1.1074272584544419E-4</v>
      </c>
      <c r="AX1148" t="n" s="43132">
        <v>-6.011206805428062E-4</v>
      </c>
      <c r="AY1148" t="n" s="43725">
        <v>2.5826758767901224E-4</v>
      </c>
      <c r="AZ1148" t="n" s="44318">
        <v>0.0026279515426731767</v>
      </c>
      <c r="BA1148" t="n" s="44911">
        <v>-0.0010744672967531353</v>
      </c>
      <c r="BB1148" t="n" s="45504">
        <v>0.001619578677488153</v>
      </c>
      <c r="BC1148" t="n" s="46097">
        <v>-6.460627449153235E-6</v>
      </c>
      <c r="BD1148" t="n" s="46690">
        <v>0.0025073719557283038</v>
      </c>
      <c r="BE1148" t="n" s="47283">
        <v>-0.0012836278516865456</v>
      </c>
      <c r="BF1148" t="n" s="47876">
        <v>0.002631527536299089</v>
      </c>
      <c r="BG1148" t="n" s="48469">
        <v>0.0016375072317147933</v>
      </c>
      <c r="BH1148" t="n" s="49062">
        <v>2.4080337224518747E-4</v>
      </c>
      <c r="BI1148" t="n" s="49655">
        <v>0.004528564919793403</v>
      </c>
      <c r="BJ1148" t="s" s="50130">
        <v>2559</v>
      </c>
      <c r="BK1148" t="s" s="50605">
        <v>2565</v>
      </c>
      <c r="BL1148" t="n" s="51080">
        <v>0.06541314721107483</v>
      </c>
      <c r="BM1148" t="s" s="51555">
        <v>2596</v>
      </c>
      <c r="BN1148" t="s" s="52030">
        <v>2565</v>
      </c>
      <c r="BO1148" t="n" s="52505">
        <v>-0.04428662359714508</v>
      </c>
    </row>
    <row r="1149" spans="1:23" x14ac:dyDescent="0.25">
      <c r="A1149" s="116" t="str">
        <f>IF(ISBLANK(TBL_DATA[[#This Row],[Row.names]]), "",   DATE(YEAR(TBL_DATA[[#This Row],[Row.names]]), MONTH(TBL_DATA[[#This Row],[Row.names]]), DAY(TBL_DATA[[#This Row],[Row.names]])))</f>
        <v/>
      </c>
      <c r="B1149" s="1333" t="s">
        <v>1276</v>
      </c>
      <c r="C1149" s="2546" t="s">
        <v>2489</v>
      </c>
      <c r="D1149" s="3759" t="n">
        <v>-0.022659007395542555</v>
      </c>
      <c r="E1149" s="4972" t="n">
        <v>0.20735615918038897</v>
      </c>
      <c r="F1149" s="6123" t="n">
        <v>0.04715094539024833</v>
      </c>
      <c r="G1149" s="7274" t="n">
        <v>0.34257260429789477</v>
      </c>
      <c r="H1149" s="8425" t="n">
        <v>0.42486940742900936</v>
      </c>
      <c r="I1149" s="9576" t="n">
        <v>0.0047001555176062184</v>
      </c>
      <c r="J1149" s="10727" t="n">
        <v>0.22073976125116013</v>
      </c>
      <c r="K1149" s="11876" t="n">
        <v>0.9941095720154556</v>
      </c>
      <c r="L1149" s="13025" t="n">
        <v>0.44475994705950495</v>
      </c>
      <c r="M1149" s="14174" t="n">
        <v>0.004618164375339571</v>
      </c>
      <c r="N1149" s="15323" t="n">
        <v>0.09838508466933395</v>
      </c>
      <c r="O1149" s="16474" t="n">
        <v>0.07247566356214973</v>
      </c>
      <c r="P1149" s="17687" t="n">
        <v>-0.04411212375652773</v>
      </c>
      <c r="Q1149" s="18838" t="n">
        <v>-0.016756289244708962</v>
      </c>
      <c r="R1149" s="19989" t="n">
        <v>-0.014672839623824636</v>
      </c>
      <c r="S1149" s="21077" t="n">
        <v>0.017468316474585244</v>
      </c>
      <c r="T1149" s="22165" t="n">
        <v>0.07001981168727603</v>
      </c>
      <c r="U1149" s="23253" t="n">
        <v>0.2494767702690006</v>
      </c>
      <c r="V1149" s="24341" t="n">
        <v>0.08524887753101784</v>
      </c>
      <c r="W1149" s="25427" t="n">
        <v>0.07151230420723256</v>
      </c>
      <c r="X1149" t="n" s="26513">
        <v>1.1920868510120808</v>
      </c>
      <c r="Y1149" t="n" s="27662">
        <v>0.6518200728951274</v>
      </c>
      <c r="Z1149" t="n" s="28813">
        <v>0.6669032516486217</v>
      </c>
      <c r="AA1149" t="n" s="30024">
        <v>0.0</v>
      </c>
      <c r="AB1149" t="n" s="31237">
        <v>0.0</v>
      </c>
      <c r="AC1149" t="n" s="32450">
        <v>0.12231940212804845</v>
      </c>
      <c r="AD1149" t="n" s="32925">
        <v>0.06510397696235197</v>
      </c>
      <c r="AE1149" t="n" s="33400">
        <v>0.0320671168236</v>
      </c>
      <c r="AF1149" t="n" s="33875">
        <v>0.06019771003042999</v>
      </c>
      <c r="AG1149" t="n" s="34350">
        <v>0.172489382110003</v>
      </c>
      <c r="AH1149" t="n" s="34825">
        <v>-0.002970743495641</v>
      </c>
      <c r="AI1149" t="n" s="35300">
        <v>0.039997028045715</v>
      </c>
      <c r="AJ1149" t="n" s="35775">
        <v>0.181252272637664</v>
      </c>
      <c r="AK1149" t="n" s="36250">
        <v>-0.09476283182918</v>
      </c>
      <c r="AL1149" t="n" s="36725">
        <v>0.0</v>
      </c>
      <c r="AM1149" t="n" s="37200">
        <v>0.097803071725203</v>
      </c>
      <c r="AN1149" t="n" s="37675">
        <v>-0.23076788596325498</v>
      </c>
      <c r="AO1149" t="n" s="38150">
        <v>1.027588597168292</v>
      </c>
      <c r="AP1149" t="n" s="38625">
        <v>-0.707179500121401</v>
      </c>
      <c r="AQ1149" t="n" s="39100">
        <v>0.32040909704689113</v>
      </c>
      <c r="AR1149" t="n" s="39575">
        <v>1.734768097289693</v>
      </c>
      <c r="AS1149" t="n" s="40168">
        <v>0.003112044773113844</v>
      </c>
      <c r="AT1149" t="n" s="40761">
        <v>1.1420901438878224E-4</v>
      </c>
      <c r="AU1149" t="n" s="41354">
        <v>0.0025596541957362976</v>
      </c>
      <c r="AV1149" t="n" s="41947">
        <v>0.001495941825189951</v>
      </c>
      <c r="AW1149" t="n" s="42540">
        <v>-1.1766497341436866E-4</v>
      </c>
      <c r="AX1149" t="n" s="43133">
        <v>-6.946023306011404E-4</v>
      </c>
      <c r="AY1149" t="n" s="43726">
        <v>2.29791838240445E-4</v>
      </c>
      <c r="AZ1149" t="n" s="44319">
        <v>0.0026928678204241733</v>
      </c>
      <c r="BA1149" t="n" s="44912">
        <v>-0.0010704377663327883</v>
      </c>
      <c r="BB1149" t="n" s="45505">
        <v>0.0017038188840562336</v>
      </c>
      <c r="BC1149" t="n" s="46098">
        <v>-5.615023963318238E-6</v>
      </c>
      <c r="BD1149" t="n" s="46691">
        <v>0.002628821399936014</v>
      </c>
      <c r="BE1149" t="n" s="47284">
        <v>-0.0012682391776463289</v>
      </c>
      <c r="BF1149" t="n" s="47877">
        <v>0.0025918995419519737</v>
      </c>
      <c r="BG1149" t="n" s="48470">
        <v>0.0013913936065261673</v>
      </c>
      <c r="BH1149" t="n" s="49063">
        <v>2.1725856697506074E-4</v>
      </c>
      <c r="BI1149" t="n" s="49656">
        <v>0.004458874319095223</v>
      </c>
      <c r="BJ1149" t="s" s="50131">
        <v>2559</v>
      </c>
      <c r="BK1149" t="s" s="50606">
        <v>2565</v>
      </c>
      <c r="BL1149" t="n" s="51081">
        <v>0.06441135704517365</v>
      </c>
      <c r="BM1149" t="s" s="51556">
        <v>2596</v>
      </c>
      <c r="BN1149" t="s" s="52031">
        <v>2565</v>
      </c>
      <c r="BO1149" t="n" s="52506">
        <v>-0.04421115294098854</v>
      </c>
    </row>
    <row r="1150" spans="1:23" x14ac:dyDescent="0.25">
      <c r="A1150" s="116" t="str">
        <f>IF(ISBLANK(TBL_DATA[[#This Row],[Row.names]]), "",   DATE(YEAR(TBL_DATA[[#This Row],[Row.names]]), MONTH(TBL_DATA[[#This Row],[Row.names]]), DAY(TBL_DATA[[#This Row],[Row.names]])))</f>
        <v/>
      </c>
      <c r="B1150" s="1334" t="s">
        <v>1277</v>
      </c>
      <c r="C1150" s="2547" t="s">
        <v>2490</v>
      </c>
      <c r="D1150" s="3760" t="n">
        <v>-0.008714101973181055</v>
      </c>
      <c r="E1150" s="4973" t="n">
        <v>0.19683513449134304</v>
      </c>
      <c r="F1150" s="6124" t="n">
        <v>0.04771329491274412</v>
      </c>
      <c r="G1150" s="7275" t="n">
        <v>0.34862318217325405</v>
      </c>
      <c r="H1150" s="8426" t="n">
        <v>0.43703206051132226</v>
      </c>
      <c r="I1150" s="9577" t="n">
        <v>0.004706894625545153</v>
      </c>
      <c r="J1150" s="10728" t="n">
        <v>0.24344294290295054</v>
      </c>
      <c r="K1150" s="11877" t="n">
        <v>0.9490826335786277</v>
      </c>
      <c r="L1150" s="13026" t="n">
        <v>0.45715430002645585</v>
      </c>
      <c r="M1150" s="14175" t="n">
        <v>0.004622009622763461</v>
      </c>
      <c r="N1150" s="15324" t="n">
        <v>0.09958476771677256</v>
      </c>
      <c r="O1150" s="16475" t="n">
        <v>0.07418251789388064</v>
      </c>
      <c r="P1150" s="17688" t="n">
        <v>-0.05244182818504073</v>
      </c>
      <c r="Q1150" s="18839" t="n">
        <v>-0.017036415294216192</v>
      </c>
      <c r="R1150" s="19990" t="n">
        <v>-0.014927560611184812</v>
      </c>
      <c r="S1150" s="21078" t="n">
        <v>0.015657694352928075</v>
      </c>
      <c r="T1150" s="22166" t="n">
        <v>0.07020003005605953</v>
      </c>
      <c r="U1150" s="23254" t="n">
        <v>0.22304398360548186</v>
      </c>
      <c r="V1150" s="24342" t="n">
        <v>0.09146966892939568</v>
      </c>
      <c r="W1150" s="25428" t="n">
        <v>0.0713153693824507</v>
      </c>
      <c r="X1150" t="n" s="26514">
        <v>1.28260807903639</v>
      </c>
      <c r="Y1150" t="n" s="27663">
        <v>0.6610840041260433</v>
      </c>
      <c r="Z1150" t="n" s="28814">
        <v>0.6761318658563993</v>
      </c>
      <c r="AA1150" t="n" s="30025">
        <v>0.0</v>
      </c>
      <c r="AB1150" t="n" s="31238">
        <v>0.0</v>
      </c>
      <c r="AC1150" t="n" s="32451">
        <v>0.15595000454023616</v>
      </c>
      <c r="AD1150" t="n" s="32926">
        <v>0.072614597535337</v>
      </c>
      <c r="AE1150" t="n" s="33401">
        <v>0.03466483310752699</v>
      </c>
      <c r="AF1150" t="n" s="33876">
        <v>0.057094657757781</v>
      </c>
      <c r="AG1150" t="n" s="34351">
        <v>0.16753081106598897</v>
      </c>
      <c r="AH1150" t="n" s="34826">
        <v>-0.002841140879819</v>
      </c>
      <c r="AI1150" t="n" s="35301">
        <v>0.038342191921218</v>
      </c>
      <c r="AJ1150" t="n" s="35776">
        <v>0.17109604187581598</v>
      </c>
      <c r="AK1150" t="n" s="36251">
        <v>-0.09543439791083401</v>
      </c>
      <c r="AL1150" t="n" s="36726">
        <v>0.0</v>
      </c>
      <c r="AM1150" t="n" s="37201">
        <v>0.092706773900434</v>
      </c>
      <c r="AN1150" t="n" s="37676">
        <v>-0.24766768734387398</v>
      </c>
      <c r="AO1150" t="n" s="38151">
        <v>1.055045856425299</v>
      </c>
      <c r="AP1150" t="n" s="38626">
        <v>-0.766939175395724</v>
      </c>
      <c r="AQ1150" t="n" s="39101">
        <v>0.28810668102957493</v>
      </c>
      <c r="AR1150" t="n" s="39576">
        <v>1.821985031821023</v>
      </c>
      <c r="AS1150" t="n" s="40169">
        <v>0.0030777561657144323</v>
      </c>
      <c r="AT1150" t="n" s="40762">
        <v>2.470659377369631E-4</v>
      </c>
      <c r="AU1150" t="n" s="41355">
        <v>0.00268188981347821</v>
      </c>
      <c r="AV1150" t="n" s="41948">
        <v>0.001699169678487046</v>
      </c>
      <c r="AW1150" t="n" s="42541">
        <v>-7.314641239463996E-5</v>
      </c>
      <c r="AX1150" t="n" s="43134">
        <v>-6.431030521395088E-4</v>
      </c>
      <c r="AY1150" t="n" s="43727">
        <v>3.9114748369820454E-4</v>
      </c>
      <c r="AZ1150" t="n" s="44320">
        <v>0.002811230118898177</v>
      </c>
      <c r="BA1150" t="n" s="44913">
        <v>-0.0014804803955126154</v>
      </c>
      <c r="BB1150" t="n" s="45506">
        <v>0.0019985058069034267</v>
      </c>
      <c r="BC1150" t="n" s="46099">
        <v>-7.0847426458515135E-6</v>
      </c>
      <c r="BD1150" t="n" s="46692">
        <v>0.00331838451469823</v>
      </c>
      <c r="BE1150" t="n" s="47285">
        <v>-0.0015884310577622457</v>
      </c>
      <c r="BF1150" t="n" s="47878">
        <v>0.002271979650232278</v>
      </c>
      <c r="BG1150" t="n" s="48471">
        <v>0.0019183711626690177</v>
      </c>
      <c r="BH1150" t="n" s="49064">
        <v>6.160405240987818E-5</v>
      </c>
      <c r="BI1150" t="n" s="49657">
        <v>0.004721042079976685</v>
      </c>
      <c r="BJ1150" t="s" s="50132">
        <v>2557</v>
      </c>
      <c r="BK1150" t="s" s="50607">
        <v>2565</v>
      </c>
      <c r="BL1150" t="n" s="51082">
        <v>0.06669936329126358</v>
      </c>
      <c r="BM1150" t="s" s="51557">
        <v>2596</v>
      </c>
      <c r="BN1150" t="s" s="52032">
        <v>2565</v>
      </c>
      <c r="BO1150" t="n" s="52507">
        <v>-0.04148619994521141</v>
      </c>
    </row>
    <row r="1151" spans="1:23" x14ac:dyDescent="0.25">
      <c r="A1151" s="116" t="str">
        <f>IF(ISBLANK(TBL_DATA[[#This Row],[Row.names]]), "",   DATE(YEAR(TBL_DATA[[#This Row],[Row.names]]), MONTH(TBL_DATA[[#This Row],[Row.names]]), DAY(TBL_DATA[[#This Row],[Row.names]])))</f>
        <v/>
      </c>
      <c r="B1151" s="1335" t="s">
        <v>1278</v>
      </c>
      <c r="C1151" s="2548" t="s">
        <v>2491</v>
      </c>
      <c r="D1151" s="3761" t="n">
        <v>-0.003963484947811312</v>
      </c>
      <c r="E1151" s="4974" t="n">
        <v>0.19209149645077495</v>
      </c>
      <c r="F1151" s="6125" t="n">
        <v>0.016487370664755474</v>
      </c>
      <c r="G1151" s="7276" t="n">
        <v>0.3473770575658687</v>
      </c>
      <c r="H1151" s="8427" t="n">
        <v>0.43467136895327524</v>
      </c>
      <c r="I1151" s="9578" t="n">
        <v>0.004712461781878766</v>
      </c>
      <c r="J1151" s="10729" t="n">
        <v>0.23247681840412215</v>
      </c>
      <c r="K1151" s="11878" t="n">
        <v>0.9499292686611279</v>
      </c>
      <c r="L1151" s="13027" t="n">
        <v>0.4550864433150693</v>
      </c>
      <c r="M1151" s="14176" t="n">
        <v>0.004626591514802886</v>
      </c>
      <c r="N1151" s="15325" t="n">
        <v>0.09949416717398642</v>
      </c>
      <c r="O1151" s="16476" t="n">
        <v>0.07460484443253017</v>
      </c>
      <c r="P1151" s="17689" t="n">
        <v>-0.056197460736204796</v>
      </c>
      <c r="Q1151" s="18840" t="n">
        <v>-0.0171403647290368</v>
      </c>
      <c r="R1151" s="19991" t="n">
        <v>-0.015033428646443229</v>
      </c>
      <c r="S1151" s="21079" t="n">
        <v>0.008658018631743758</v>
      </c>
      <c r="T1151" s="22167" t="n">
        <v>0.0704177079065162</v>
      </c>
      <c r="U1151" s="23255" t="n">
        <v>0.12295229267101117</v>
      </c>
      <c r="V1151" s="24343" t="n">
        <v>0.09016468484027018</v>
      </c>
      <c r="W1151" s="25429" t="n">
        <v>0.07138679396821607</v>
      </c>
      <c r="X1151" t="n" s="26515">
        <v>1.263044322741468</v>
      </c>
      <c r="Y1151" t="n" s="27664">
        <v>0.6592961162886335</v>
      </c>
      <c r="Z1151" t="n" s="28815">
        <v>0.6746009511667392</v>
      </c>
      <c r="AA1151" t="n" s="30026">
        <v>0.0</v>
      </c>
      <c r="AB1151" t="n" s="31239">
        <v>0.0</v>
      </c>
      <c r="AC1151" t="n" s="32452">
        <v>0.15487065944969583</v>
      </c>
      <c r="AD1151" t="n" s="32927">
        <v>0.06939440675012998</v>
      </c>
      <c r="AE1151" t="n" s="33402">
        <v>0.032980953249397</v>
      </c>
      <c r="AF1151" t="n" s="33877">
        <v>0.055643971705012</v>
      </c>
      <c r="AG1151" t="n" s="34352">
        <v>0.153692650893392</v>
      </c>
      <c r="AH1151" t="n" s="34827">
        <v>-0.0027528028003</v>
      </c>
      <c r="AI1151" t="n" s="35302">
        <v>0.045613570931038</v>
      </c>
      <c r="AJ1151" t="n" s="35777">
        <v>0.170534987585363</v>
      </c>
      <c r="AK1151" t="n" s="36252">
        <v>-0.093953376626933</v>
      </c>
      <c r="AL1151" t="n" s="36727">
        <v>0.0</v>
      </c>
      <c r="AM1151" t="n" s="37202">
        <v>0.102163827955848</v>
      </c>
      <c r="AN1151" t="n" s="37677">
        <v>-0.24422602959370698</v>
      </c>
      <c r="AO1151" t="n" s="38152">
        <v>1.0218682739453713</v>
      </c>
      <c r="AP1151" t="n" s="38627">
        <v>-0.732776113896131</v>
      </c>
      <c r="AQ1151" t="n" s="39102">
        <v>0.2890921600492403</v>
      </c>
      <c r="AR1151" t="n" s="39577">
        <v>1.7546443878415023</v>
      </c>
      <c r="AS1151" t="n" s="40170">
        <v>0.0025588835694970793</v>
      </c>
      <c r="AT1151" t="n" s="40763">
        <v>5.764703721965238E-4</v>
      </c>
      <c r="AU1151" t="n" s="41356">
        <v>0.0034801885116224544</v>
      </c>
      <c r="AV1151" t="n" s="41949">
        <v>0.001912007802132346</v>
      </c>
      <c r="AW1151" t="n" s="42542">
        <v>-8.930769413930088E-5</v>
      </c>
      <c r="AX1151" t="n" s="43135">
        <v>-8.158896769825915E-4</v>
      </c>
      <c r="AY1151" t="n" s="43728">
        <v>7.079951210087925E-4</v>
      </c>
      <c r="AZ1151" t="n" s="44321">
        <v>0.0031017688626522612</v>
      </c>
      <c r="BA1151" t="n" s="44914">
        <v>-0.0016249912209919833</v>
      </c>
      <c r="BB1151" t="n" s="45507">
        <v>0.002842691129046703</v>
      </c>
      <c r="BC1151" t="n" s="46100">
        <v>-8.555293662738781E-6</v>
      </c>
      <c r="BD1151" t="n" s="46693">
        <v>0.0035551346045787314</v>
      </c>
      <c r="BE1151" t="n" s="47286">
        <v>-0.001766665888940068</v>
      </c>
      <c r="BF1151" t="n" s="47879">
        <v>0.0021002113492490752</v>
      </c>
      <c r="BG1151" t="n" s="48472">
        <v>0.004133910569018537</v>
      </c>
      <c r="BH1151" t="n" s="49065">
        <v>1.1435012530197594E-4</v>
      </c>
      <c r="BI1151" t="n" s="49658">
        <v>0.004504320723171292</v>
      </c>
      <c r="BJ1151" t="s" s="50133">
        <v>2557</v>
      </c>
      <c r="BK1151" t="s" s="50608">
        <v>2565</v>
      </c>
      <c r="BL1151" t="n" s="51083">
        <v>0.06669497489929199</v>
      </c>
      <c r="BM1151" t="s" s="51558">
        <v>2596</v>
      </c>
      <c r="BN1151" t="s" s="52033">
        <v>2565</v>
      </c>
      <c r="BO1151" t="n" s="52508">
        <v>-0.04008299857378006</v>
      </c>
    </row>
    <row r="1152" spans="1:23" x14ac:dyDescent="0.25">
      <c r="A1152" s="116" t="str">
        <f>IF(ISBLANK(TBL_DATA[[#This Row],[Row.names]]), "",   DATE(YEAR(TBL_DATA[[#This Row],[Row.names]]), MONTH(TBL_DATA[[#This Row],[Row.names]]), DAY(TBL_DATA[[#This Row],[Row.names]])))</f>
        <v/>
      </c>
      <c r="B1152" s="1336" t="s">
        <v>1279</v>
      </c>
      <c r="C1152" s="2549" t="s">
        <v>2492</v>
      </c>
      <c r="D1152" s="3762" t="n">
        <v>-0.0048842117990890365</v>
      </c>
      <c r="E1152" s="4975" t="n">
        <v>0.18626906909821628</v>
      </c>
      <c r="F1152" s="6126" t="n">
        <v>0.008584318209281738</v>
      </c>
      <c r="G1152" s="7277" t="n">
        <v>0.3431396674745164</v>
      </c>
      <c r="H1152" s="8428" t="n">
        <v>0.4247888930059035</v>
      </c>
      <c r="I1152" s="9579" t="n">
        <v>0.004733985649930695</v>
      </c>
      <c r="J1152" s="10730" t="n">
        <v>0.20168774088057706</v>
      </c>
      <c r="K1152" s="11879" t="n">
        <v>0.9242186496190824</v>
      </c>
      <c r="L1152" s="13028" t="n">
        <v>0.4335579474245464</v>
      </c>
      <c r="M1152" s="14177" t="n">
        <v>0.004697762419032382</v>
      </c>
      <c r="N1152" s="15326" t="n">
        <v>0.09908629182209787</v>
      </c>
      <c r="O1152" s="16477" t="n">
        <v>0.07401214950572407</v>
      </c>
      <c r="P1152" s="17690" t="n">
        <v>-0.06080719223448727</v>
      </c>
      <c r="Q1152" s="18841" t="n">
        <v>-0.017042446656145387</v>
      </c>
      <c r="R1152" s="19992" t="n">
        <v>-0.014944147937133053</v>
      </c>
      <c r="S1152" s="21080" t="n">
        <v>-0.006599606102647093</v>
      </c>
      <c r="T1152" s="22168" t="n">
        <v>0.0706539413249831</v>
      </c>
      <c r="U1152" s="23256" t="n">
        <v>-0.0934074728017117</v>
      </c>
      <c r="V1152" s="24344" t="n">
        <v>0.07164495550781069</v>
      </c>
      <c r="W1152" s="25430" t="n">
        <v>0.07182111892317365</v>
      </c>
      <c r="X1152" t="n" s="26516">
        <v>0.9975471919958334</v>
      </c>
      <c r="Y1152" t="n" s="27665">
        <v>0.6517583087356107</v>
      </c>
      <c r="Z1152" t="n" s="28816">
        <v>0.6584511731514694</v>
      </c>
      <c r="AA1152" t="n" s="30027">
        <v>0.0</v>
      </c>
      <c r="AB1152" t="n" s="31240">
        <v>0.0</v>
      </c>
      <c r="AC1152" t="n" s="32453">
        <v>0.14973120599496295</v>
      </c>
      <c r="AD1152" t="n" s="32928">
        <v>0.07616108642518</v>
      </c>
      <c r="AE1152" t="n" s="33403">
        <v>0.03198526882475</v>
      </c>
      <c r="AF1152" t="n" s="33878">
        <v>0.055996873063253995</v>
      </c>
      <c r="AG1152" t="n" s="34353">
        <v>0.151475458400537</v>
      </c>
      <c r="AH1152" t="n" s="34828">
        <v>-0.002671541806869</v>
      </c>
      <c r="AI1152" t="n" s="35303">
        <v>0.046975034815175</v>
      </c>
      <c r="AJ1152" t="n" s="35778">
        <v>0.169455540722978</v>
      </c>
      <c r="AK1152" t="n" s="36253">
        <v>-0.091286675268277</v>
      </c>
      <c r="AL1152" t="n" s="36728">
        <v>0.0</v>
      </c>
      <c r="AM1152" t="n" s="37203">
        <v>0.10144752414915201</v>
      </c>
      <c r="AN1152" t="n" s="37678">
        <v>-0.252649552916846</v>
      </c>
      <c r="AO1152" t="n" s="38153">
        <v>1.0184686832403023</v>
      </c>
      <c r="AP1152" t="n" s="38628">
        <v>-0.731579666831268</v>
      </c>
      <c r="AQ1152" t="n" s="39103">
        <v>0.2868890164090343</v>
      </c>
      <c r="AR1152" t="n" s="39578">
        <v>1.7500483500715702</v>
      </c>
      <c r="AS1152" t="n" s="40171">
        <v>0.0024782316905538827</v>
      </c>
      <c r="AT1152" t="n" s="40764">
        <v>5.46442258376033E-4</v>
      </c>
      <c r="AU1152" t="n" s="41357">
        <v>0.0033713497300022427</v>
      </c>
      <c r="AV1152" t="n" s="41950">
        <v>0.0018353336488946</v>
      </c>
      <c r="AW1152" t="n" s="42543">
        <v>-8.58720961845813E-5</v>
      </c>
      <c r="AX1152" t="n" s="43136">
        <v>-7.80937425059865E-4</v>
      </c>
      <c r="AY1152" t="n" s="43729">
        <v>6.919144463733848E-4</v>
      </c>
      <c r="AZ1152" t="n" s="44322">
        <v>0.003026534127341457</v>
      </c>
      <c r="BA1152" t="n" s="44915">
        <v>-0.001576659481682053</v>
      </c>
      <c r="BB1152" t="n" s="45508">
        <v>0.0027633528086664005</v>
      </c>
      <c r="BC1152" t="n" s="46101">
        <v>-8.139566617887477E-6</v>
      </c>
      <c r="BD1152" t="n" s="46694">
        <v>0.0034707700303415433</v>
      </c>
      <c r="BE1152" t="n" s="47287">
        <v>-0.001709140956511929</v>
      </c>
      <c r="BF1152" t="n" s="47880">
        <v>0.002009567149915113</v>
      </c>
      <c r="BG1152" t="n" s="48473">
        <v>0.004045496895516287</v>
      </c>
      <c r="BH1152" t="n" s="49066">
        <v>1.0615212774964029E-4</v>
      </c>
      <c r="BI1152" t="n" s="49659">
        <v>0.004338704893652957</v>
      </c>
      <c r="BJ1152" t="s" s="50134">
        <v>2557</v>
      </c>
      <c r="BK1152" t="s" s="50609">
        <v>2565</v>
      </c>
      <c r="BL1152" t="n" s="51084">
        <v>0.06698993593454361</v>
      </c>
      <c r="BM1152" t="s" s="51559">
        <v>2596</v>
      </c>
      <c r="BN1152" t="s" s="52034">
        <v>2565</v>
      </c>
      <c r="BO1152" t="n" s="52509">
        <v>-0.037905629724264145</v>
      </c>
    </row>
    <row r="1153" spans="1:23" x14ac:dyDescent="0.25">
      <c r="A1153" s="116" t="str">
        <f>IF(ISBLANK(TBL_DATA[[#This Row],[Row.names]]), "",   DATE(YEAR(TBL_DATA[[#This Row],[Row.names]]), MONTH(TBL_DATA[[#This Row],[Row.names]]), DAY(TBL_DATA[[#This Row],[Row.names]])))</f>
        <v/>
      </c>
      <c r="B1153" s="1337" t="s">
        <v>1280</v>
      </c>
      <c r="C1153" s="2550" t="s">
        <v>2493</v>
      </c>
      <c r="D1153" s="3763" t="n">
        <v>8.425010434737734E-4</v>
      </c>
      <c r="E1153" s="4976" t="n">
        <v>0.18726850202677214</v>
      </c>
      <c r="F1153" s="6127" t="n">
        <v>0.031457727460445284</v>
      </c>
      <c r="G1153" s="7278" t="n">
        <v>0.3379021371293292</v>
      </c>
      <c r="H1153" s="8429" t="n">
        <v>0.41605053558546007</v>
      </c>
      <c r="I1153" s="9580" t="n">
        <v>0.004771652102602795</v>
      </c>
      <c r="J1153" s="10731" t="n">
        <v>0.23091617547614463</v>
      </c>
      <c r="K1153" s="11880" t="n">
        <v>0.8738040019678649</v>
      </c>
      <c r="L1153" s="13029" t="n">
        <v>0.40572391137557073</v>
      </c>
      <c r="M1153" s="14178" t="n">
        <v>0.004813658406192017</v>
      </c>
      <c r="N1153" s="15327" t="n">
        <v>0.09912459142732283</v>
      </c>
      <c r="O1153" s="16478" t="n">
        <v>0.07400164780242753</v>
      </c>
      <c r="P1153" s="17691" t="n">
        <v>-0.06001592131392186</v>
      </c>
      <c r="Q1153" s="18842" t="n">
        <v>-0.017025557733115832</v>
      </c>
      <c r="R1153" s="19993" t="n">
        <v>-0.01492644796334053</v>
      </c>
      <c r="S1153" s="21081" t="n">
        <v>-0.0018199697749918808</v>
      </c>
      <c r="T1153" s="22169" t="n">
        <v>0.0708064473108179</v>
      </c>
      <c r="U1153" s="23257" t="n">
        <v>-0.025703447131061236</v>
      </c>
      <c r="V1153" s="24345" t="n">
        <v>0.07404664565857111</v>
      </c>
      <c r="W1153" s="25431" t="n">
        <v>0.07209047263284551</v>
      </c>
      <c r="X1153" t="n" s="26517">
        <v>1.0271349729622155</v>
      </c>
      <c r="Y1153" t="n" s="27666">
        <v>0.6450197947237434</v>
      </c>
      <c r="Z1153" t="n" s="28817">
        <v>0.6369646076318298</v>
      </c>
      <c r="AA1153" t="n" s="30028">
        <v>0.0</v>
      </c>
      <c r="AB1153" t="n" s="31241">
        <v>0.0</v>
      </c>
      <c r="AC1153" t="n" s="32454">
        <v>0.14543619689848006</v>
      </c>
      <c r="AD1153" t="n" s="32929">
        <v>0.073902428953451</v>
      </c>
      <c r="AE1153" t="n" s="33404">
        <v>0.030762367764963</v>
      </c>
      <c r="AF1153" t="n" s="33879">
        <v>0.059214455223210005</v>
      </c>
      <c r="AG1153" t="n" s="34354">
        <v>0.146983509776226</v>
      </c>
      <c r="AH1153" t="n" s="34829">
        <v>-0.002601380212854</v>
      </c>
      <c r="AI1153" t="n" s="35304">
        <v>0.045173651497211004</v>
      </c>
      <c r="AJ1153" t="n" s="35779">
        <v>0.16519800031100898</v>
      </c>
      <c r="AK1153" t="n" s="36254">
        <v>-0.088758245046529</v>
      </c>
      <c r="AL1153" t="n" s="36729">
        <v>0.0</v>
      </c>
      <c r="AM1153" t="n" s="37204">
        <v>0.104915263110922</v>
      </c>
      <c r="AN1153" t="n" s="37679">
        <v>-0.254605006373381</v>
      </c>
      <c r="AO1153" t="n" s="38154">
        <v>1.038147782469061</v>
      </c>
      <c r="AP1153" t="n" s="38629">
        <v>-0.7579627374648331</v>
      </c>
      <c r="AQ1153" t="n" s="39104">
        <v>0.2801850450042279</v>
      </c>
      <c r="AR1153" t="n" s="39579">
        <v>1.7961105199338943</v>
      </c>
      <c r="AS1153" t="n" s="40172">
        <v>0.002513022416977347</v>
      </c>
      <c r="AT1153" t="n" s="40765">
        <v>5.332765292380126E-4</v>
      </c>
      <c r="AU1153" t="n" s="41358">
        <v>0.003393529240689621</v>
      </c>
      <c r="AV1153" t="n" s="41951">
        <v>0.0017439761818319182</v>
      </c>
      <c r="AW1153" t="n" s="42544">
        <v>-7.40384018509333E-5</v>
      </c>
      <c r="AX1153" t="n" s="43137">
        <v>-6.277054664154044E-4</v>
      </c>
      <c r="AY1153" t="n" s="43730">
        <v>7.043185609486387E-4</v>
      </c>
      <c r="AZ1153" t="n" s="44323">
        <v>0.0032182869670987057</v>
      </c>
      <c r="BA1153" t="n" s="44916">
        <v>-0.0014061332293616613</v>
      </c>
      <c r="BB1153" t="n" s="45509">
        <v>0.0027680637684823423</v>
      </c>
      <c r="BC1153" t="n" s="46102">
        <v>-5.495042491681416E-6</v>
      </c>
      <c r="BD1153" t="n" s="46695">
        <v>0.0036539129083629374</v>
      </c>
      <c r="BE1153" t="n" s="47288">
        <v>-0.0016107491924892826</v>
      </c>
      <c r="BF1153" t="n" s="47881">
        <v>0.0018139277545770813</v>
      </c>
      <c r="BG1153" t="n" s="48474">
        <v>0.004017595417906463</v>
      </c>
      <c r="BH1153" t="n" s="49067">
        <v>1.3817323791193636E-4</v>
      </c>
      <c r="BI1153" t="n" s="49660">
        <v>0.004748241398877769</v>
      </c>
      <c r="BJ1153" t="s" s="50135">
        <v>2557</v>
      </c>
      <c r="BK1153" t="s" s="50610">
        <v>2565</v>
      </c>
      <c r="BL1153" t="n" s="51085">
        <v>0.066715307533741</v>
      </c>
      <c r="BM1153" t="s" s="51560">
        <v>2596</v>
      </c>
      <c r="BN1153" t="s" s="52035">
        <v>2565</v>
      </c>
      <c r="BO1153" t="n" s="52510">
        <v>-0.03692055493593216</v>
      </c>
    </row>
    <row r="1154" spans="1:23" x14ac:dyDescent="0.25">
      <c r="A1154" s="116" t="str">
        <f>IF(ISBLANK(TBL_DATA[[#This Row],[Row.names]]), "",   DATE(YEAR(TBL_DATA[[#This Row],[Row.names]]), MONTH(TBL_DATA[[#This Row],[Row.names]]), DAY(TBL_DATA[[#This Row],[Row.names]])))</f>
        <v/>
      </c>
      <c r="B1154" s="1338" t="s">
        <v>1281</v>
      </c>
      <c r="C1154" s="2551" t="s">
        <v>2494</v>
      </c>
      <c r="D1154" s="3764" t="n">
        <v>0.006157038653176272</v>
      </c>
      <c r="E1154" s="4977" t="n">
        <v>0.19457856008544971</v>
      </c>
      <c r="F1154" s="6128" t="n">
        <v>0.027457566942620026</v>
      </c>
      <c r="G1154" s="7279" t="n">
        <v>0.33658458848673556</v>
      </c>
      <c r="H1154" s="8430" t="n">
        <v>0.4263188789998076</v>
      </c>
      <c r="I1154" s="9581" t="n">
        <v>0.004772103908960291</v>
      </c>
      <c r="J1154" s="10732" t="n">
        <v>0.233256729747503</v>
      </c>
      <c r="K1154" s="11881" t="n">
        <v>0.8730947288227412</v>
      </c>
      <c r="L1154" s="13030" t="n">
        <v>0.41647690330711906</v>
      </c>
      <c r="M1154" s="14179" t="n">
        <v>0.004812864533125477</v>
      </c>
      <c r="N1154" s="15328" t="n">
        <v>0.10001724390305575</v>
      </c>
      <c r="O1154" s="16479" t="n">
        <v>0.07398765689092893</v>
      </c>
      <c r="P1154" s="17692" t="n">
        <v>-0.054228403008081294</v>
      </c>
      <c r="Q1154" s="18843" t="n">
        <v>-0.017065082567218982</v>
      </c>
      <c r="R1154" s="19994" t="n">
        <v>-0.01494706956156806</v>
      </c>
      <c r="S1154" s="21082" t="n">
        <v>0.0023984181726912635</v>
      </c>
      <c r="T1154" s="22170" t="n">
        <v>0.07086814268064703</v>
      </c>
      <c r="U1154" s="23258" t="n">
        <v>0.033843389737180644</v>
      </c>
      <c r="V1154" s="24346" t="n">
        <v>0.08307218912738068</v>
      </c>
      <c r="W1154" s="25432" t="n">
        <v>0.0721915545345244</v>
      </c>
      <c r="X1154" t="n" s="26518">
        <v>1.1507189402280125</v>
      </c>
      <c r="Y1154" t="n" s="27667">
        <v>0.6529309909935412</v>
      </c>
      <c r="Z1154" t="n" s="28818">
        <v>0.6453502175618439</v>
      </c>
      <c r="AA1154" t="n" s="30029">
        <v>0.0</v>
      </c>
      <c r="AB1154" t="n" s="31242">
        <v>0.0</v>
      </c>
      <c r="AC1154" t="n" s="32455">
        <v>0.1395252449348175</v>
      </c>
      <c r="AD1154" t="n" s="32930">
        <v>0.080748426626272</v>
      </c>
      <c r="AE1154" t="n" s="33405">
        <v>0.03192967013203801</v>
      </c>
      <c r="AF1154" t="n" s="33880">
        <v>0.05136616640681801</v>
      </c>
      <c r="AG1154" t="n" s="34355">
        <v>0.15070349821413503</v>
      </c>
      <c r="AH1154" t="n" s="34830">
        <v>-0.002764562314124</v>
      </c>
      <c r="AI1154" t="n" s="35305">
        <v>0.041035672671854</v>
      </c>
      <c r="AJ1154" t="n" s="35780">
        <v>0.17078716001462801</v>
      </c>
      <c r="AK1154" t="n" s="36255">
        <v>-0.0926556067107</v>
      </c>
      <c r="AL1154" t="n" s="36730">
        <v>-0.008456201356289</v>
      </c>
      <c r="AM1154" t="n" s="37205">
        <v>0.10339003818250901</v>
      </c>
      <c r="AN1154" t="n" s="37680">
        <v>-0.268704965163982</v>
      </c>
      <c r="AO1154" t="n" s="38155">
        <v>0.982404929093645</v>
      </c>
      <c r="AP1154" t="n" s="38630">
        <v>-0.7250256323904859</v>
      </c>
      <c r="AQ1154" t="n" s="39105">
        <v>0.25737929670315907</v>
      </c>
      <c r="AR1154" t="n" s="39580">
        <v>1.7074305614841307</v>
      </c>
      <c r="AS1154" t="n" s="40173">
        <v>0.002442953069637168</v>
      </c>
      <c r="AT1154" t="n" s="40766">
        <v>5.355734122806888E-4</v>
      </c>
      <c r="AU1154" t="n" s="41359">
        <v>0.0032503898817756974</v>
      </c>
      <c r="AV1154" t="n" s="41952">
        <v>0.001738140585103526</v>
      </c>
      <c r="AW1154" t="n" s="42545">
        <v>-7.287388108662843E-5</v>
      </c>
      <c r="AX1154" t="n" s="43138">
        <v>-6.313351522942058E-4</v>
      </c>
      <c r="AY1154" t="n" s="43731">
        <v>7.032404585807282E-4</v>
      </c>
      <c r="AZ1154" t="n" s="44324">
        <v>0.0031579461168667724</v>
      </c>
      <c r="BA1154" t="n" s="44917">
        <v>-0.0014051636584383224</v>
      </c>
      <c r="BB1154" t="n" s="45510">
        <v>0.00267919881558226</v>
      </c>
      <c r="BC1154" t="n" s="46103">
        <v>-5.609852839030231E-6</v>
      </c>
      <c r="BD1154" t="n" s="46696">
        <v>0.0035323919345962274</v>
      </c>
      <c r="BE1154" t="n" s="47289">
        <v>-0.001606771066418618</v>
      </c>
      <c r="BF1154" t="n" s="47882">
        <v>0.0017506108177610222</v>
      </c>
      <c r="BG1154" t="n" s="48475">
        <v>0.003942434265591705</v>
      </c>
      <c r="BH1154" t="n" s="49068">
        <v>1.3736961061203905E-4</v>
      </c>
      <c r="BI1154" t="n" s="49661">
        <v>0.004636424233026277</v>
      </c>
      <c r="BJ1154" t="s" s="50136">
        <v>2557</v>
      </c>
      <c r="BK1154" t="s" s="50611">
        <v>2565</v>
      </c>
      <c r="BL1154" t="n" s="51086">
        <v>0.06983143836259842</v>
      </c>
      <c r="BM1154" t="s" s="51561">
        <v>2596</v>
      </c>
      <c r="BN1154" t="s" s="52036">
        <v>2565</v>
      </c>
      <c r="BO1154" t="n" s="52511">
        <v>-0.03838316351175308</v>
      </c>
    </row>
    <row r="1155" spans="1:23" x14ac:dyDescent="0.25">
      <c r="A1155" s="116" t="str">
        <f>IF(ISBLANK(TBL_DATA[[#This Row],[Row.names]]), "",   DATE(YEAR(TBL_DATA[[#This Row],[Row.names]]), MONTH(TBL_DATA[[#This Row],[Row.names]]), DAY(TBL_DATA[[#This Row],[Row.names]])))</f>
        <v/>
      </c>
      <c r="B1155" s="1339" t="s">
        <v>1282</v>
      </c>
      <c r="C1155" s="2552" t="s">
        <v>2495</v>
      </c>
      <c r="D1155" s="3765" t="n">
        <v>0.006960069327693115</v>
      </c>
      <c r="E1155" s="4978" t="n">
        <v>0.20289290968102036</v>
      </c>
      <c r="F1155" s="6129" t="n">
        <v>0.02157173520909339</v>
      </c>
      <c r="G1155" s="7280" t="n">
        <v>0.34292926719596223</v>
      </c>
      <c r="H1155" s="8431" t="n">
        <v>0.44144905456824274</v>
      </c>
      <c r="I1155" s="9582" t="n">
        <v>0.0047581596522533135</v>
      </c>
      <c r="J1155" s="10733" t="n">
        <v>0.22209680897981565</v>
      </c>
      <c r="K1155" s="11882" t="n">
        <v>0.8721380508696988</v>
      </c>
      <c r="L1155" s="13031" t="n">
        <v>0.4292890611860985</v>
      </c>
      <c r="M1155" s="14180" t="n">
        <v>0.0048096747958997245</v>
      </c>
      <c r="N1155" s="15329" t="n">
        <v>0.10106665328723824</v>
      </c>
      <c r="O1155" s="16480" t="n">
        <v>0.07392612384040786</v>
      </c>
      <c r="P1155" s="17693" t="n">
        <v>-0.047645767124854466</v>
      </c>
      <c r="Q1155" s="18844" t="n">
        <v>-0.017105446034357985</v>
      </c>
      <c r="R1155" s="19995" t="n">
        <v>-0.014965210233544808</v>
      </c>
      <c r="S1155" s="21083" t="n">
        <v>0.005624874325236506</v>
      </c>
      <c r="T1155" s="22171" t="n">
        <v>0.0709758684721158</v>
      </c>
      <c r="U1155" s="23259" t="n">
        <v>0.07925051776501113</v>
      </c>
      <c r="V1155" s="24347" t="n">
        <v>0.08658808064770218</v>
      </c>
      <c r="W1155" s="25433" t="n">
        <v>0.07225099711973504</v>
      </c>
      <c r="X1155" t="n" s="26519">
        <v>1.1984344036693029</v>
      </c>
      <c r="Y1155" t="n" s="27668">
        <v>0.6644163262354731</v>
      </c>
      <c r="Z1155" t="n" s="28819">
        <v>0.6552015424173683</v>
      </c>
      <c r="AA1155" t="n" s="30030">
        <v>0.0</v>
      </c>
      <c r="AB1155" t="n" s="31243">
        <v>0.0</v>
      </c>
      <c r="AC1155" t="n" s="32456">
        <v>0.13645455092707628</v>
      </c>
      <c r="AD1155" t="n" s="32931">
        <v>0.08552666010464799</v>
      </c>
      <c r="AE1155" t="n" s="33406">
        <v>0.032061945442551</v>
      </c>
      <c r="AF1155" t="n" s="33881">
        <v>0.058591620047954</v>
      </c>
      <c r="AG1155" t="n" s="34356">
        <v>0.13382534593765802</v>
      </c>
      <c r="AH1155" t="n" s="34831">
        <v>-0.0028291066836</v>
      </c>
      <c r="AI1155" t="n" s="35306">
        <v>0.043984999005464</v>
      </c>
      <c r="AJ1155" t="n" s="35781">
        <v>0.17076362409021997</v>
      </c>
      <c r="AK1155" t="n" s="36256">
        <v>-0.095830953362582</v>
      </c>
      <c r="AL1155" t="n" s="36731">
        <v>-0.008442118114199</v>
      </c>
      <c r="AM1155" t="n" s="37206">
        <v>0.111458822876235</v>
      </c>
      <c r="AN1155" t="n" s="37681">
        <v>-0.230082493700406</v>
      </c>
      <c r="AO1155" t="n" s="38156">
        <v>0.9506016962455109</v>
      </c>
      <c r="AP1155" t="n" s="38631">
        <v>-0.651573350601568</v>
      </c>
      <c r="AQ1155" t="n" s="39106">
        <v>0.299028345643943</v>
      </c>
      <c r="AR1155" t="n" s="39581">
        <v>1.602175046847079</v>
      </c>
      <c r="AS1155" t="n" s="40174">
        <v>0.0023283055327728056</v>
      </c>
      <c r="AT1155" t="n" s="40767">
        <v>5.034771671650446E-4</v>
      </c>
      <c r="AU1155" t="n" s="41360">
        <v>0.003193445578212634</v>
      </c>
      <c r="AV1155" t="n" s="41953">
        <v>0.001631763340932854</v>
      </c>
      <c r="AW1155" t="n" s="42546">
        <v>-6.837923374350329E-5</v>
      </c>
      <c r="AX1155" t="n" s="43139">
        <v>-5.737253877588287E-4</v>
      </c>
      <c r="AY1155" t="n" s="43732">
        <v>7.439525337985682E-4</v>
      </c>
      <c r="AZ1155" t="n" s="44325">
        <v>0.002973281540659622</v>
      </c>
      <c r="BA1155" t="n" s="44918">
        <v>-0.0012821338536351764</v>
      </c>
      <c r="BB1155" t="n" s="45511">
        <v>0.002592070889718577</v>
      </c>
      <c r="BC1155" t="n" s="46104">
        <v>-5.4274644822008246E-6</v>
      </c>
      <c r="BD1155" t="n" s="46697">
        <v>0.0033956783133727055</v>
      </c>
      <c r="BE1155" t="n" s="47290">
        <v>-0.0014839655523886518</v>
      </c>
      <c r="BF1155" t="n" s="47883">
        <v>0.0017249412827265685</v>
      </c>
      <c r="BG1155" t="n" s="48476">
        <v>0.0038986698704830134</v>
      </c>
      <c r="BH1155" t="n" s="49069">
        <v>1.3695199596614922E-4</v>
      </c>
      <c r="BI1155" t="n" s="49662">
        <v>0.0043643547334806096</v>
      </c>
      <c r="BJ1155" t="s" s="50137">
        <v>2557</v>
      </c>
      <c r="BK1155" t="s" s="50612">
        <v>2565</v>
      </c>
      <c r="BL1155" t="n" s="51087">
        <v>0.07305821776390076</v>
      </c>
      <c r="BM1155" t="s" s="51562">
        <v>2596</v>
      </c>
      <c r="BN1155" t="s" s="52037">
        <v>2565</v>
      </c>
      <c r="BO1155" t="n" s="52512">
        <v>-0.039031028747558594</v>
      </c>
    </row>
    <row r="1156" spans="1:23" x14ac:dyDescent="0.25">
      <c r="A1156" s="116" t="str">
        <f>IF(ISBLANK(TBL_DATA[[#This Row],[Row.names]]), "",   DATE(YEAR(TBL_DATA[[#This Row],[Row.names]]), MONTH(TBL_DATA[[#This Row],[Row.names]]), DAY(TBL_DATA[[#This Row],[Row.names]])))</f>
        <v/>
      </c>
      <c r="B1156" s="1340" t="s">
        <v>1283</v>
      </c>
      <c r="C1156" s="2553" t="s">
        <v>2496</v>
      </c>
      <c r="D1156" s="3766" t="n">
        <v>0.006537186416201284</v>
      </c>
      <c r="E1156" s="4979" t="n">
        <v>0.21075644487033207</v>
      </c>
      <c r="F1156" s="6130" t="n">
        <v>0.00645605823960449</v>
      </c>
      <c r="G1156" s="7281" t="n">
        <v>0.3495116879032033</v>
      </c>
      <c r="H1156" s="8432" t="n">
        <v>0.45994514546379595</v>
      </c>
      <c r="I1156" s="9583" t="n">
        <v>0.004719767166574668</v>
      </c>
      <c r="J1156" s="10734" t="n">
        <v>0.20518329018170212</v>
      </c>
      <c r="K1156" s="11883" t="n">
        <v>0.8669341237222264</v>
      </c>
      <c r="L1156" s="13032" t="n">
        <v>0.4403758611589945</v>
      </c>
      <c r="M1156" s="14181" t="n">
        <v>0.004804518357866199</v>
      </c>
      <c r="N1156" s="15330" t="n">
        <v>0.10195344566795426</v>
      </c>
      <c r="O1156" s="16481" t="n">
        <v>0.07392612384040786</v>
      </c>
      <c r="P1156" s="17694" t="n">
        <v>-0.04142004997029114</v>
      </c>
      <c r="Q1156" s="18845" t="n">
        <v>-0.017165044493911003</v>
      </c>
      <c r="R1156" s="19996" t="n">
        <v>-0.015006029553397785</v>
      </c>
      <c r="S1156" s="21084" t="n">
        <v>0.01463334477147038</v>
      </c>
      <c r="T1156" s="22172" t="n">
        <v>0.07107888338536124</v>
      </c>
      <c r="U1156" s="23260" t="n">
        <v>0.20587471376181088</v>
      </c>
      <c r="V1156" s="24348" t="n">
        <v>0.09545961486203769</v>
      </c>
      <c r="W1156" s="25434" t="n">
        <v>0.07230328256763534</v>
      </c>
      <c r="X1156" t="n" s="26520">
        <v>1.3202666804614438</v>
      </c>
      <c r="Y1156" t="n" s="27669">
        <v>0.6781925578062591</v>
      </c>
      <c r="Z1156" t="n" s="28820">
        <v>0.6636082136012141</v>
      </c>
      <c r="AA1156" t="n" s="30031">
        <v>0.0</v>
      </c>
      <c r="AB1156" t="n" s="31244">
        <v>0.0</v>
      </c>
      <c r="AC1156" t="n" s="32457">
        <v>0.13433290976861165</v>
      </c>
      <c r="AD1156" t="n" s="32932">
        <v>0.09352043793372501</v>
      </c>
      <c r="AE1156" t="n" s="33407">
        <v>0.031785143169979005</v>
      </c>
      <c r="AF1156" t="n" s="33882">
        <v>0.05139858179966599</v>
      </c>
      <c r="AG1156" t="n" s="34357">
        <v>0.135636243149588</v>
      </c>
      <c r="AH1156" t="n" s="34832">
        <v>-0.002940695072114</v>
      </c>
      <c r="AI1156" t="n" s="35307">
        <v>0.045280946084556</v>
      </c>
      <c r="AJ1156" t="n" s="35782">
        <v>0.173064758956038</v>
      </c>
      <c r="AK1156" t="n" s="36257">
        <v>-0.099240848845564</v>
      </c>
      <c r="AL1156" t="n" s="36732">
        <v>-0.008572997474389</v>
      </c>
      <c r="AM1156" t="n" s="37207">
        <v>0.11286705495022101</v>
      </c>
      <c r="AN1156" t="n" s="37682">
        <v>-0.214241412003508</v>
      </c>
      <c r="AO1156" t="n" s="38157">
        <v>0.943259130211476</v>
      </c>
      <c r="AP1156" t="n" s="38632">
        <v>-0.624701917563278</v>
      </c>
      <c r="AQ1156" t="n" s="39107">
        <v>0.31855721264819803</v>
      </c>
      <c r="AR1156" t="n" s="39582">
        <v>1.5679610477747539</v>
      </c>
      <c r="AS1156" t="n" s="40175">
        <v>0.002312895290339489</v>
      </c>
      <c r="AT1156" t="n" s="40768">
        <v>4.779049850285153E-4</v>
      </c>
      <c r="AU1156" t="n" s="41361">
        <v>0.003196776888649278</v>
      </c>
      <c r="AV1156" t="n" s="41954">
        <v>0.0017036525829855391</v>
      </c>
      <c r="AW1156" t="n" s="42547">
        <v>-6.887442001693159E-5</v>
      </c>
      <c r="AX1156" t="n" s="43140">
        <v>-7.277713856582297E-4</v>
      </c>
      <c r="AY1156" t="n" s="43733">
        <v>7.408021060389458E-4</v>
      </c>
      <c r="AZ1156" t="n" s="44326">
        <v>0.002921466691675969</v>
      </c>
      <c r="BA1156" t="n" s="44919">
        <v>-0.001379479989123382</v>
      </c>
      <c r="BB1156" t="n" s="45512">
        <v>0.0027137768936258883</v>
      </c>
      <c r="BC1156" t="n" s="46105">
        <v>-7.035470229318312E-6</v>
      </c>
      <c r="BD1156" t="n" s="46698">
        <v>0.00362457408637676</v>
      </c>
      <c r="BE1156" t="n" s="47291">
        <v>-0.0016693816666564511</v>
      </c>
      <c r="BF1156" t="n" s="47884">
        <v>0.0016621015523572951</v>
      </c>
      <c r="BG1156" t="n" s="48477">
        <v>0.0037901858574985697</v>
      </c>
      <c r="BH1156" t="n" s="49070">
        <v>1.4107387846834754E-4</v>
      </c>
      <c r="BI1156" t="n" s="49663">
        <v>0.004335560465271241</v>
      </c>
      <c r="BJ1156" t="s" s="50138">
        <v>2557</v>
      </c>
      <c r="BK1156" t="s" s="50613">
        <v>2565</v>
      </c>
      <c r="BL1156" t="n" s="51088">
        <v>0.07684890925884247</v>
      </c>
      <c r="BM1156" t="s" s="51563">
        <v>2596</v>
      </c>
      <c r="BN1156" t="s" s="52038">
        <v>2565</v>
      </c>
      <c r="BO1156" t="n" s="52513">
        <v>-0.04255952686071396</v>
      </c>
    </row>
    <row r="1157" spans="1:23" x14ac:dyDescent="0.25">
      <c r="A1157" s="116" t="str">
        <f>IF(ISBLANK(TBL_DATA[[#This Row],[Row.names]]), "",   DATE(YEAR(TBL_DATA[[#This Row],[Row.names]]), MONTH(TBL_DATA[[#This Row],[Row.names]]), DAY(TBL_DATA[[#This Row],[Row.names]])))</f>
        <v/>
      </c>
      <c r="B1157" s="1341" t="s">
        <v>1284</v>
      </c>
      <c r="C1157" s="2554" t="s">
        <v>2497</v>
      </c>
      <c r="D1157" s="3767" t="n">
        <v>-0.004690280568018473</v>
      </c>
      <c r="E1157" s="4980" t="n">
        <v>0.20507765744435358</v>
      </c>
      <c r="F1157" s="6131" t="n">
        <v>-0.0010365534151983713</v>
      </c>
      <c r="G1157" s="7282" t="n">
        <v>0.3525412136095953</v>
      </c>
      <c r="H1157" s="8433" t="n">
        <v>0.4565760852217668</v>
      </c>
      <c r="I1157" s="9584" t="n">
        <v>0.004734020053598111</v>
      </c>
      <c r="J1157" s="10735" t="n">
        <v>0.17053660244522573</v>
      </c>
      <c r="K1157" s="11884" t="n">
        <v>0.8600435566213925</v>
      </c>
      <c r="L1157" s="13033" t="n">
        <v>0.4304435314631185</v>
      </c>
      <c r="M1157" s="14182" t="n">
        <v>0.004846510011491983</v>
      </c>
      <c r="N1157" s="15331" t="n">
        <v>0.10194384042943053</v>
      </c>
      <c r="O1157" s="16482" t="n">
        <v>0.07451890171825028</v>
      </c>
      <c r="P1157" s="17695" t="n">
        <v>-0.0459160588828077</v>
      </c>
      <c r="Q1157" s="18846" t="n">
        <v>-0.0173051033868043</v>
      </c>
      <c r="R1157" s="19997" t="n">
        <v>-0.015146291851417255</v>
      </c>
      <c r="S1157" s="21085" t="n">
        <v>0.004837102002783755</v>
      </c>
      <c r="T1157" s="22173" t="n">
        <v>0.07125914861230775</v>
      </c>
      <c r="U1157" s="23261" t="n">
        <v>0.0678804349614177</v>
      </c>
      <c r="V1157" s="24349" t="n">
        <v>0.08134930728728951</v>
      </c>
      <c r="W1157" s="25435" t="n">
        <v>0.07261580237978214</v>
      </c>
      <c r="X1157" t="n" s="26521">
        <v>1.1202700324349644</v>
      </c>
      <c r="Y1157" t="n" s="27670">
        <v>0.6757041403023714</v>
      </c>
      <c r="Z1157" t="n" s="28821">
        <v>0.6560819548372889</v>
      </c>
      <c r="AA1157" t="n" s="30032">
        <v>0.0</v>
      </c>
      <c r="AB1157" t="n" s="31245">
        <v>0.0</v>
      </c>
      <c r="AC1157" t="n" s="32458">
        <v>0.1319299385808182</v>
      </c>
      <c r="AD1157" t="n" s="32933">
        <v>0.09972231427268603</v>
      </c>
      <c r="AE1157" t="n" s="33408">
        <v>0.031242473190547</v>
      </c>
      <c r="AF1157" t="n" s="33883">
        <v>0.057997446379257994</v>
      </c>
      <c r="AG1157" t="n" s="34358">
        <v>0.138804248914768</v>
      </c>
      <c r="AH1157" t="n" s="34833">
        <v>-0.002917183649568</v>
      </c>
      <c r="AI1157" t="n" s="35308">
        <v>0.048606759196117996</v>
      </c>
      <c r="AJ1157" t="n" s="35783">
        <v>0.153083451645356</v>
      </c>
      <c r="AK1157" t="n" s="36258">
        <v>-0.097816465719279</v>
      </c>
      <c r="AL1157" t="n" s="36733">
        <v>-0.008655854711011</v>
      </c>
      <c r="AM1157" t="n" s="37208">
        <v>0.112637142250619</v>
      </c>
      <c r="AN1157" t="n" s="37683">
        <v>-0.18301542886437</v>
      </c>
      <c r="AO1157" t="n" s="38158">
        <v>0.9432231349549339</v>
      </c>
      <c r="AP1157" t="n" s="38633">
        <v>-0.59353423204981</v>
      </c>
      <c r="AQ1157" t="n" s="39108">
        <v>0.3496889029051239</v>
      </c>
      <c r="AR1157" t="n" s="39583">
        <v>1.536757367004744</v>
      </c>
      <c r="AS1157" t="n" s="40176">
        <v>0.0021939874477943655</v>
      </c>
      <c r="AT1157" t="n" s="40769">
        <v>4.6705722171171637E-4</v>
      </c>
      <c r="AU1157" t="n" s="41362">
        <v>0.0031385637417039288</v>
      </c>
      <c r="AV1157" t="n" s="41955">
        <v>0.0016397304819732463</v>
      </c>
      <c r="AW1157" t="n" s="42548">
        <v>-6.573395941706778E-5</v>
      </c>
      <c r="AX1157" t="n" s="43141">
        <v>-6.723808142220169E-4</v>
      </c>
      <c r="AY1157" t="n" s="43734">
        <v>7.058709529521827E-4</v>
      </c>
      <c r="AZ1157" t="n" s="44327">
        <v>0.002810955457223968</v>
      </c>
      <c r="BA1157" t="n" s="44920">
        <v>-0.0012924203690540864</v>
      </c>
      <c r="BB1157" t="n" s="45513">
        <v>0.0026122769182782405</v>
      </c>
      <c r="BC1157" t="n" s="46106">
        <v>-5.8887969373095444E-6</v>
      </c>
      <c r="BD1157" t="n" s="46699">
        <v>0.003482522673840238</v>
      </c>
      <c r="BE1157" t="n" s="47292">
        <v>-0.0015860963417017903</v>
      </c>
      <c r="BF1157" t="n" s="47885">
        <v>0.001616614407096415</v>
      </c>
      <c r="BG1157" t="n" s="48478">
        <v>0.003704376229396094</v>
      </c>
      <c r="BH1157" t="n" s="49071">
        <v>1.465773310910416E-4</v>
      </c>
      <c r="BI1157" t="n" s="49664">
        <v>0.004168023982285168</v>
      </c>
      <c r="BJ1157" t="s" s="50139">
        <v>2557</v>
      </c>
      <c r="BK1157" t="s" s="50614">
        <v>2565</v>
      </c>
      <c r="BL1157" t="n" s="51089">
        <v>0.07539476454257965</v>
      </c>
      <c r="BM1157" t="s" s="51564">
        <v>2596</v>
      </c>
      <c r="BN1157" t="s" s="52039">
        <v>2565</v>
      </c>
      <c r="BO1157" t="n" s="52514">
        <v>-0.041643086820840836</v>
      </c>
    </row>
    <row r="1158" spans="1:23" x14ac:dyDescent="0.25">
      <c r="A1158" s="116" t="str">
        <f>IF(ISBLANK(TBL_DATA[[#This Row],[Row.names]]), "",   DATE(YEAR(TBL_DATA[[#This Row],[Row.names]]), MONTH(TBL_DATA[[#This Row],[Row.names]]), DAY(TBL_DATA[[#This Row],[Row.names]])))</f>
        <v/>
      </c>
      <c r="B1158" s="1342" t="s">
        <v>1285</v>
      </c>
      <c r="C1158" s="2555" t="s">
        <v>2498</v>
      </c>
      <c r="D1158" s="3768" t="n">
        <v>0.003826285278815225</v>
      </c>
      <c r="E1158" s="4981" t="n">
        <v>0.20968862834486202</v>
      </c>
      <c r="F1158" s="6132" t="n">
        <v>9.256022285724086E-4</v>
      </c>
      <c r="G1158" s="7283" t="n">
        <v>0.35303284377100425</v>
      </c>
      <c r="H1158" s="8434" t="n">
        <v>0.45670755777619404</v>
      </c>
      <c r="I1158" s="9585" t="n">
        <v>0.00473961676802196</v>
      </c>
      <c r="J1158" s="10736" t="n">
        <v>0.17864173623281432</v>
      </c>
      <c r="K1158" s="11885" t="n">
        <v>0.8572117510122295</v>
      </c>
      <c r="L1158" s="13034" t="n">
        <v>0.42645846223210904</v>
      </c>
      <c r="M1158" s="14183" t="n">
        <v>0.004869774303444778</v>
      </c>
      <c r="N1158" s="15332" t="n">
        <v>0.10207671043982304</v>
      </c>
      <c r="O1158" s="16483" t="n">
        <v>0.07451890171825028</v>
      </c>
      <c r="P1158" s="17696" t="n">
        <v>-0.042265461544157</v>
      </c>
      <c r="Q1158" s="18847" t="n">
        <v>-0.017312902501436266</v>
      </c>
      <c r="R1158" s="19998" t="n">
        <v>-0.015151277247143458</v>
      </c>
      <c r="S1158" s="21086" t="n">
        <v>0.00631999197929356</v>
      </c>
      <c r="T1158" s="22174" t="n">
        <v>0.07132278026931022</v>
      </c>
      <c r="U1158" s="23262" t="n">
        <v>0.08861112754479955</v>
      </c>
      <c r="V1158" s="24350" t="n">
        <v>0.08477485289789799</v>
      </c>
      <c r="W1158" s="25436" t="n">
        <v>0.072760701461685</v>
      </c>
      <c r="X1158" t="n" s="26522">
        <v>1.1651186862531762</v>
      </c>
      <c r="Y1158" t="n" s="27671">
        <v>0.6758014188918177</v>
      </c>
      <c r="Z1158" t="n" s="28822">
        <v>0.6530378719738307</v>
      </c>
      <c r="AA1158" t="n" s="30033">
        <v>0.0</v>
      </c>
      <c r="AB1158" t="n" s="31246">
        <v>0.0</v>
      </c>
      <c r="AC1158" t="n" s="32459">
        <v>0.1284511612043494</v>
      </c>
      <c r="AD1158" t="n" s="32934">
        <v>0.09176893273079904</v>
      </c>
      <c r="AE1158" t="n" s="33409">
        <v>0.026463849563243998</v>
      </c>
      <c r="AF1158" t="n" s="33884">
        <v>0.05339711428512402</v>
      </c>
      <c r="AG1158" t="n" s="34359">
        <v>0.14140048627623497</v>
      </c>
      <c r="AH1158" t="n" s="34834">
        <v>-0.002636545859017</v>
      </c>
      <c r="AI1158" t="n" s="35309">
        <v>0.049902708775744</v>
      </c>
      <c r="AJ1158" t="n" s="35784">
        <v>0.14895392980005398</v>
      </c>
      <c r="AK1158" t="n" s="36259">
        <v>-0.09774368166906601</v>
      </c>
      <c r="AL1158" t="n" s="36734">
        <v>-0.008606615595143</v>
      </c>
      <c r="AM1158" t="n" s="37209">
        <v>0.12587107723320898</v>
      </c>
      <c r="AN1158" t="n" s="37684">
        <v>-0.18363179166260302</v>
      </c>
      <c r="AO1158" t="n" s="38159">
        <v>0.9390088118765363</v>
      </c>
      <c r="AP1158" t="n" s="38634">
        <v>-0.5938693479979561</v>
      </c>
      <c r="AQ1158" t="n" s="39109">
        <v>0.3451394638785802</v>
      </c>
      <c r="AR1158" t="n" s="39584">
        <v>1.5328781598744925</v>
      </c>
      <c r="AS1158" t="n" s="40177">
        <v>0.002084034313271383</v>
      </c>
      <c r="AT1158" t="n" s="40770">
        <v>4.453587097655439E-4</v>
      </c>
      <c r="AU1158" t="n" s="41363">
        <v>0.003062640016570249</v>
      </c>
      <c r="AV1158" t="n" s="41956">
        <v>0.0016014340422672493</v>
      </c>
      <c r="AW1158" t="n" s="42549">
        <v>-6.328814542353313E-5</v>
      </c>
      <c r="AX1158" t="n" s="43142">
        <v>-6.344883582448432E-4</v>
      </c>
      <c r="AY1158" t="n" s="43735">
        <v>7.299378809829562E-4</v>
      </c>
      <c r="AZ1158" t="n" s="44328">
        <v>0.002694360923861632</v>
      </c>
      <c r="BA1158" t="n" s="44921">
        <v>-0.0012365030473212339</v>
      </c>
      <c r="BB1158" t="n" s="45514">
        <v>0.0025216561693191778</v>
      </c>
      <c r="BC1158" t="n" s="46107">
        <v>-6.825862933990293E-6</v>
      </c>
      <c r="BD1158" t="n" s="46700">
        <v>0.003366099043177033</v>
      </c>
      <c r="BE1158" t="n" s="47293">
        <v>-0.001527464117562829</v>
      </c>
      <c r="BF1158" t="n" s="47886">
        <v>0.0015625763773917858</v>
      </c>
      <c r="BG1158" t="n" s="48479">
        <v>0.0036534751773348254</v>
      </c>
      <c r="BH1158" t="n" s="49072">
        <v>1.4471930750803094E-4</v>
      </c>
      <c r="BI1158" t="n" s="49665">
        <v>0.003998910854265745</v>
      </c>
      <c r="BJ1158" t="s" s="50140">
        <v>2557</v>
      </c>
      <c r="BK1158" t="s" s="50615">
        <v>2565</v>
      </c>
      <c r="BL1158" t="n" s="51090">
        <v>0.07565493881702423</v>
      </c>
      <c r="BM1158" t="s" s="51565">
        <v>2597</v>
      </c>
      <c r="BN1158" t="s" s="52040">
        <v>2565</v>
      </c>
      <c r="BO1158" t="n" s="52515">
        <v>-0.04218315705657005</v>
      </c>
    </row>
    <row r="1159" spans="1:23" x14ac:dyDescent="0.25">
      <c r="A1159" s="116" t="str">
        <f>IF(ISBLANK(TBL_DATA[[#This Row],[Row.names]]), "",   DATE(YEAR(TBL_DATA[[#This Row],[Row.names]]), MONTH(TBL_DATA[[#This Row],[Row.names]]), DAY(TBL_DATA[[#This Row],[Row.names]])))</f>
        <v/>
      </c>
      <c r="B1159" s="1343" t="s">
        <v>1286</v>
      </c>
      <c r="C1159" s="2556" t="s">
        <v>2499</v>
      </c>
      <c r="D1159" s="3769" t="n">
        <v>0.011807707290841494</v>
      </c>
      <c r="E1159" s="4982" t="n">
        <v>0.2239722775814177</v>
      </c>
      <c r="F1159" s="6133" t="n">
        <v>0.046036523742057245</v>
      </c>
      <c r="G1159" s="7284" t="n">
        <v>0.3701822049765279</v>
      </c>
      <c r="H1159" s="8435" t="n">
        <v>0.47354288769077363</v>
      </c>
      <c r="I1159" s="9586" t="n">
        <v>0.004789578676400431</v>
      </c>
      <c r="J1159" s="10737" t="n">
        <v>0.22470149709004583</v>
      </c>
      <c r="K1159" s="11886" t="n">
        <v>0.890272289210988</v>
      </c>
      <c r="L1159" s="13035" t="n">
        <v>0.44520679196984314</v>
      </c>
      <c r="M1159" s="14184" t="n">
        <v>0.0049167868434996835</v>
      </c>
      <c r="N1159" s="15333" t="n">
        <v>0.10478909349070827</v>
      </c>
      <c r="O1159" s="16484" t="n">
        <v>0.07451890171825028</v>
      </c>
      <c r="P1159" s="17697" t="n">
        <v>-0.0309568124517412</v>
      </c>
      <c r="Q1159" s="18848" t="n">
        <v>-0.01761555186115025</v>
      </c>
      <c r="R1159" s="19999" t="n">
        <v>-0.015396487885754002</v>
      </c>
      <c r="S1159" s="21087" t="n">
        <v>0.016727806143220558</v>
      </c>
      <c r="T1159" s="22175" t="n">
        <v>0.07214253504350762</v>
      </c>
      <c r="U1159" s="23263" t="n">
        <v>0.23187161545033558</v>
      </c>
      <c r="V1159" s="24351" t="n">
        <v>0.09849383904644138</v>
      </c>
      <c r="W1159" s="25437" t="n">
        <v>0.07336360796818135</v>
      </c>
      <c r="X1159" t="n" s="26523">
        <v>1.3425435549620093</v>
      </c>
      <c r="Y1159" t="n" s="27672">
        <v>0.6881445252930328</v>
      </c>
      <c r="Z1159" t="n" s="28823">
        <v>0.6672381823380936</v>
      </c>
      <c r="AA1159" t="n" s="30034">
        <v>0.0</v>
      </c>
      <c r="AB1159" t="n" s="31247">
        <v>0.0</v>
      </c>
      <c r="AC1159" t="n" s="32460">
        <v>0.12426384006648891</v>
      </c>
      <c r="AD1159" t="n" s="32935">
        <v>0.09388434528953002</v>
      </c>
      <c r="AE1159" t="n" s="33410">
        <v>0.032172075015661</v>
      </c>
      <c r="AF1159" t="n" s="33885">
        <v>0.057046054722161996</v>
      </c>
      <c r="AG1159" t="n" s="34360">
        <v>0.14308068377535002</v>
      </c>
      <c r="AH1159" t="n" s="34835">
        <v>-0.002325331705196</v>
      </c>
      <c r="AI1159" t="n" s="35310">
        <v>0.049905407848034</v>
      </c>
      <c r="AJ1159" t="n" s="35785">
        <v>0.14954288086669</v>
      </c>
      <c r="AK1159" t="n" s="36260">
        <v>-0.099913296613959</v>
      </c>
      <c r="AL1159" t="n" s="36735">
        <v>-0.008589712155235</v>
      </c>
      <c r="AM1159" t="n" s="37210">
        <v>0.12449387261179</v>
      </c>
      <c r="AN1159" t="n" s="37685">
        <v>-0.16900097185393</v>
      </c>
      <c r="AO1159" t="n" s="38160">
        <v>0.9269728413724582</v>
      </c>
      <c r="AP1159" t="n" s="38635">
        <v>-0.5566768335715612</v>
      </c>
      <c r="AQ1159" t="n" s="39110">
        <v>0.370296007800897</v>
      </c>
      <c r="AR1159" t="n" s="39585">
        <v>1.4836496749440193</v>
      </c>
      <c r="AS1159" t="n" s="40178">
        <v>0.0020221809418680876</v>
      </c>
      <c r="AT1159" t="n" s="40771">
        <v>4.3618228375296044E-4</v>
      </c>
      <c r="AU1159" t="n" s="41364">
        <v>0.002969458552877028</v>
      </c>
      <c r="AV1159" t="n" s="41957">
        <v>0.00155395649926995</v>
      </c>
      <c r="AW1159" t="n" s="42550">
        <v>-6.220255226034264E-5</v>
      </c>
      <c r="AX1159" t="n" s="43143">
        <v>-6.208586997186509E-4</v>
      </c>
      <c r="AY1159" t="n" s="43736">
        <v>7.007051841681758E-4</v>
      </c>
      <c r="AZ1159" t="n" s="44329">
        <v>0.0026211511997615957</v>
      </c>
      <c r="BA1159" t="n" s="44922">
        <v>-0.0011995016284451405</v>
      </c>
      <c r="BB1159" t="n" s="45515">
        <v>0.0024437066504018738</v>
      </c>
      <c r="BC1159" t="n" s="46108">
        <v>-6.84095918382068E-6</v>
      </c>
      <c r="BD1159" t="n" s="46701">
        <v>0.00325720038108763</v>
      </c>
      <c r="BE1159" t="n" s="47294">
        <v>-0.0014791444956126782</v>
      </c>
      <c r="BF1159" t="n" s="47887">
        <v>0.0015175974836442237</v>
      </c>
      <c r="BG1159" t="n" s="48480">
        <v>0.0035395653963368654</v>
      </c>
      <c r="BH1159" t="n" s="49073">
        <v>1.3961551250534987E-4</v>
      </c>
      <c r="BI1159" t="n" s="49666">
        <v>0.003883103194530325</v>
      </c>
      <c r="BJ1159" t="s" s="50141">
        <v>2557</v>
      </c>
      <c r="BK1159" t="s" s="50616">
        <v>2565</v>
      </c>
      <c r="BL1159" t="n" s="51091">
        <v>0.07934664189815521</v>
      </c>
      <c r="BM1159" t="s" s="51566">
        <v>2596</v>
      </c>
      <c r="BN1159" t="s" s="52041">
        <v>2565</v>
      </c>
      <c r="BO1159" t="n" s="52516">
        <v>-0.04272523522377014</v>
      </c>
    </row>
    <row r="1160" spans="1:23" x14ac:dyDescent="0.25">
      <c r="A1160" s="116" t="str">
        <f>IF(ISBLANK(TBL_DATA[[#This Row],[Row.names]]), "",   DATE(YEAR(TBL_DATA[[#This Row],[Row.names]]), MONTH(TBL_DATA[[#This Row],[Row.names]]), DAY(TBL_DATA[[#This Row],[Row.names]])))</f>
        <v/>
      </c>
      <c r="B1160" s="1344" t="s">
        <v>1287</v>
      </c>
      <c r="C1160" s="2557" t="s">
        <v>2500</v>
      </c>
      <c r="D1160" s="3770" t="n">
        <v>-0.0045813379729677</v>
      </c>
      <c r="E1160" s="4983" t="n">
        <v>0.21836484690827418</v>
      </c>
      <c r="F1160" s="6134" t="n">
        <v>0.0471864961767301</v>
      </c>
      <c r="G1160" s="7285" t="n">
        <v>0.3703879072536571</v>
      </c>
      <c r="H1160" s="8436" t="n">
        <v>0.4772856976091409</v>
      </c>
      <c r="I1160" s="9587" t="n">
        <v>0.004789311401384278</v>
      </c>
      <c r="J1160" s="10738" t="n">
        <v>0.22175941480892014</v>
      </c>
      <c r="K1160" s="11887" t="n">
        <v>0.8946129236513085</v>
      </c>
      <c r="L1160" s="13036" t="n">
        <v>0.4479269396272132</v>
      </c>
      <c r="M1160" s="14185" t="n">
        <v>0.004921972261061933</v>
      </c>
      <c r="N1160" s="15334" t="n">
        <v>0.10515771836824854</v>
      </c>
      <c r="O1160" s="16485" t="n">
        <v>0.07506872098763705</v>
      </c>
      <c r="P1160" s="17698" t="n">
        <v>-0.035396326804301714</v>
      </c>
      <c r="Q1160" s="18849" t="n">
        <v>-0.01773929409602931</v>
      </c>
      <c r="R1160" s="20000" t="n">
        <v>-0.01551242394387425</v>
      </c>
      <c r="S1160" s="21088" t="n">
        <v>-0.005877530743147563</v>
      </c>
      <c r="T1160" s="22176" t="n">
        <v>0.07084563254543512</v>
      </c>
      <c r="U1160" s="23264" t="n">
        <v>-0.08296249933795358</v>
      </c>
      <c r="V1160" s="24352" t="n">
        <v>0.07763097497004123</v>
      </c>
      <c r="W1160" s="25438" t="n">
        <v>0.0720361771856327</v>
      </c>
      <c r="X1160" t="n" s="26524">
        <v>1.0776665004028614</v>
      </c>
      <c r="Y1160" t="n" s="27673">
        <v>0.6908586668842919</v>
      </c>
      <c r="Z1160" t="n" s="28824">
        <v>0.6692734415970898</v>
      </c>
      <c r="AA1160" t="n" s="30035">
        <v>0.0</v>
      </c>
      <c r="AB1160" t="n" s="31248">
        <v>0.0</v>
      </c>
      <c r="AC1160" t="n" s="32461">
        <v>0.1300455642162364</v>
      </c>
      <c r="AD1160" t="n" s="32936">
        <v>0.09082467426514804</v>
      </c>
      <c r="AE1160" t="n" s="33411">
        <v>0.031181520924966004</v>
      </c>
      <c r="AF1160" t="n" s="33886">
        <v>0.05633796830960801</v>
      </c>
      <c r="AG1160" t="n" s="34361">
        <v>0.14769411232398402</v>
      </c>
      <c r="AH1160" t="n" s="34836">
        <v>0.0</v>
      </c>
      <c r="AI1160" t="n" s="35311">
        <v>0.051733359049833005</v>
      </c>
      <c r="AJ1160" t="n" s="35786">
        <v>0.14717391778554298</v>
      </c>
      <c r="AK1160" t="n" s="36261">
        <v>-0.09715559539501101</v>
      </c>
      <c r="AL1160" t="n" s="36736">
        <v>-0.008527764464633</v>
      </c>
      <c r="AM1160" t="n" s="37211">
        <v>0.13533785025501902</v>
      </c>
      <c r="AN1160" t="n" s="37686">
        <v>-0.180770598210304</v>
      </c>
      <c r="AO1160" t="n" s="38161">
        <v>0.955457650880478</v>
      </c>
      <c r="AP1160" t="n" s="38636">
        <v>-0.5816282060363249</v>
      </c>
      <c r="AQ1160" t="n" s="39111">
        <v>0.37382944484415304</v>
      </c>
      <c r="AR1160" t="n" s="39586">
        <v>1.5370858569168029</v>
      </c>
      <c r="AS1160" t="n" s="40179">
        <v>0.0022710800848333517</v>
      </c>
      <c r="AT1160" t="n" s="40772">
        <v>4.011056903086829E-4</v>
      </c>
      <c r="AU1160" t="n" s="41365">
        <v>0.003081101402956798</v>
      </c>
      <c r="AV1160" t="n" s="41958">
        <v>0.0015651014108040149</v>
      </c>
      <c r="AW1160" t="n" s="42551">
        <v>-3.702167432878146E-5</v>
      </c>
      <c r="AX1160" t="n" s="43144">
        <v>-7.895496145211243E-4</v>
      </c>
      <c r="AY1160" t="n" s="43737">
        <v>6.928633671604486E-4</v>
      </c>
      <c r="AZ1160" t="n" s="44330">
        <v>0.0027007979466379213</v>
      </c>
      <c r="BA1160" t="n" s="44923">
        <v>-0.001311523071948797</v>
      </c>
      <c r="BB1160" t="n" s="45516">
        <v>0.002442165106247433</v>
      </c>
      <c r="BC1160" t="n" s="46109">
        <v>-1.1518802554918082E-5</v>
      </c>
      <c r="BD1160" t="n" s="46702">
        <v>0.003487123063400699</v>
      </c>
      <c r="BE1160" t="n" s="47295">
        <v>-0.0015860714496736981</v>
      </c>
      <c r="BF1160" t="n" s="47888">
        <v>0.0015564828086899855</v>
      </c>
      <c r="BG1160" t="n" s="48481">
        <v>0.0032526130742995315</v>
      </c>
      <c r="BH1160" t="n" s="49074">
        <v>1.0963487016007183E-4</v>
      </c>
      <c r="BI1160" t="n" s="49667">
        <v>0.00418481947871844</v>
      </c>
      <c r="BJ1160" t="s" s="50142">
        <v>2557</v>
      </c>
      <c r="BK1160" t="s" s="50617">
        <v>2565</v>
      </c>
      <c r="BL1160" t="n" s="51092">
        <v>0.07928834855556488</v>
      </c>
      <c r="BM1160" t="s" s="51567">
        <v>2597</v>
      </c>
      <c r="BN1160" t="s" s="52042">
        <v>2565</v>
      </c>
      <c r="BO1160" t="n" s="52517">
        <v>-0.05265796184539795</v>
      </c>
    </row>
    <row r="1161" spans="1:23" x14ac:dyDescent="0.25">
      <c r="A1161" s="116" t="str">
        <f>IF(ISBLANK(TBL_DATA[[#This Row],[Row.names]]), "",   DATE(YEAR(TBL_DATA[[#This Row],[Row.names]]), MONTH(TBL_DATA[[#This Row],[Row.names]]), DAY(TBL_DATA[[#This Row],[Row.names]])))</f>
        <v/>
      </c>
      <c r="B1161" s="1345" t="s">
        <v>1288</v>
      </c>
      <c r="C1161" s="2558" t="s">
        <v>2501</v>
      </c>
      <c r="D1161" s="3771" t="n">
        <v>0.008400069443045307</v>
      </c>
      <c r="E1161" s="4984" t="n">
        <v>0.22859919622926905</v>
      </c>
      <c r="F1161" s="6135" t="n">
        <v>0.049881214855679756</v>
      </c>
      <c r="G1161" s="7286" t="n">
        <v>0.3710706417543638</v>
      </c>
      <c r="H1161" s="8437" t="n">
        <v>0.47705033382595563</v>
      </c>
      <c r="I1161" s="9588" t="n">
        <v>0.004801826470864122</v>
      </c>
      <c r="J1161" s="10739" t="n">
        <v>0.23294920466650892</v>
      </c>
      <c r="K1161" s="11888" t="n">
        <v>0.8885244726649637</v>
      </c>
      <c r="L1161" s="13037" t="n">
        <v>0.4374375905706956</v>
      </c>
      <c r="M1161" s="14186" t="n">
        <v>0.004980373010238434</v>
      </c>
      <c r="N1161" s="15335" t="n">
        <v>0.10540877997646272</v>
      </c>
      <c r="O1161" s="16486" t="n">
        <v>0.07506872098763705</v>
      </c>
      <c r="P1161" s="17699" t="n">
        <v>-0.02729358896444123</v>
      </c>
      <c r="Q1161" s="18850" t="n">
        <v>-0.017768556477025462</v>
      </c>
      <c r="R1161" s="20001" t="n">
        <v>-0.015536369724145705</v>
      </c>
      <c r="S1161" s="21089" t="n">
        <v>-0.011215439897745982</v>
      </c>
      <c r="T1161" s="22177" t="n">
        <v>0.0702874088342837</v>
      </c>
      <c r="U1161" s="23265" t="n">
        <v>-0.159565419806392</v>
      </c>
      <c r="V1161" s="24353" t="n">
        <v>0.080342910492049</v>
      </c>
      <c r="W1161" s="25439" t="n">
        <v>0.07104369883801598</v>
      </c>
      <c r="X1161" t="n" s="26525">
        <v>1.130894249681957</v>
      </c>
      <c r="Y1161" t="n" s="27674">
        <v>0.690688304393491</v>
      </c>
      <c r="Z1161" t="n" s="28825">
        <v>0.6613906489894574</v>
      </c>
      <c r="AA1161" t="n" s="30036">
        <v>0.0</v>
      </c>
      <c r="AB1161" t="n" s="31249">
        <v>0.0</v>
      </c>
      <c r="AC1161" t="n" s="32462">
        <v>0.12658669697439098</v>
      </c>
      <c r="AD1161" t="n" s="32937">
        <v>0.08808432962890098</v>
      </c>
      <c r="AE1161" t="n" s="33412">
        <v>0.032913526867160994</v>
      </c>
      <c r="AF1161" t="n" s="33887">
        <v>0.05499064101050899</v>
      </c>
      <c r="AG1161" t="n" s="34362">
        <v>0.147602574748065</v>
      </c>
      <c r="AH1161" t="n" s="34837">
        <v>0.0</v>
      </c>
      <c r="AI1161" t="n" s="35312">
        <v>0.051361434599820004</v>
      </c>
      <c r="AJ1161" t="n" s="35787">
        <v>0.146984130953853</v>
      </c>
      <c r="AK1161" t="n" s="36262">
        <v>-0.09684014289703399</v>
      </c>
      <c r="AL1161" t="n" s="36737">
        <v>-0.008586482526126</v>
      </c>
      <c r="AM1161" t="n" s="37212">
        <v>0.135486030972345</v>
      </c>
      <c r="AN1161" t="n" s="37687">
        <v>-0.173921515901835</v>
      </c>
      <c r="AO1161" t="n" s="38162">
        <v>0.9474266920114449</v>
      </c>
      <c r="AP1161" t="n" s="38637">
        <v>-0.569352164555786</v>
      </c>
      <c r="AQ1161" t="n" s="39112">
        <v>0.37807452745565895</v>
      </c>
      <c r="AR1161" t="n" s="39587">
        <v>1.5167788565672309</v>
      </c>
      <c r="AS1161" t="n" s="40180">
        <v>0.002264687447434644</v>
      </c>
      <c r="AT1161" t="n" s="40773">
        <v>3.6649278660835403E-4</v>
      </c>
      <c r="AU1161" t="n" s="41366">
        <v>0.002904217855880595</v>
      </c>
      <c r="AV1161" t="n" s="41959">
        <v>0.0015042794734303237</v>
      </c>
      <c r="AW1161" t="n" s="42552">
        <v>-3.8908433479570314E-5</v>
      </c>
      <c r="AX1161" t="n" s="43145">
        <v>-7.04911274298623E-4</v>
      </c>
      <c r="AY1161" t="n" s="43738">
        <v>7.162882008716768E-4</v>
      </c>
      <c r="AZ1161" t="n" s="44331">
        <v>0.002599189281470689</v>
      </c>
      <c r="BA1161" t="n" s="44924">
        <v>-0.0012004988382598504</v>
      </c>
      <c r="BB1161" t="n" s="45517">
        <v>0.002319770427291491</v>
      </c>
      <c r="BC1161" t="n" s="46110">
        <v>-9.954062804329308E-6</v>
      </c>
      <c r="BD1161" t="n" s="46703">
        <v>0.0033079796999154385</v>
      </c>
      <c r="BE1161" t="n" s="47296">
        <v>-0.0014531399756854495</v>
      </c>
      <c r="BF1161" t="n" s="47889">
        <v>0.0014218792453757618</v>
      </c>
      <c r="BG1161" t="n" s="48482">
        <v>0.003275359172788613</v>
      </c>
      <c r="BH1161" t="n" s="49075">
        <v>1.1551591282133658E-4</v>
      </c>
      <c r="BI1161" t="n" s="49668">
        <v>0.004053058808929701</v>
      </c>
      <c r="BJ1161" t="s" s="50143">
        <v>2557</v>
      </c>
      <c r="BK1161" t="s" s="50618">
        <v>2565</v>
      </c>
      <c r="BL1161" t="n" s="51093">
        <v>0.07766375690698624</v>
      </c>
      <c r="BM1161" t="s" s="51568">
        <v>2597</v>
      </c>
      <c r="BN1161" t="s" s="52043">
        <v>2565</v>
      </c>
      <c r="BO1161" t="n" s="52518">
        <v>-0.05243617296218872</v>
      </c>
    </row>
    <row r="1162" spans="1:23" x14ac:dyDescent="0.25">
      <c r="A1162" s="116" t="str">
        <f>IF(ISBLANK(TBL_DATA[[#This Row],[Row.names]]), "",   DATE(YEAR(TBL_DATA[[#This Row],[Row.names]]), MONTH(TBL_DATA[[#This Row],[Row.names]]), DAY(TBL_DATA[[#This Row],[Row.names]])))</f>
        <v/>
      </c>
      <c r="B1162" s="1346" t="s">
        <v>1289</v>
      </c>
      <c r="C1162" s="2559" t="s">
        <v>2502</v>
      </c>
      <c r="D1162" s="3772" t="n">
        <v>0.002243073769675117</v>
      </c>
      <c r="E1162" s="4985" t="n">
        <v>0.2313550348597746</v>
      </c>
      <c r="F1162" s="6136" t="n">
        <v>0.03758798127040941</v>
      </c>
      <c r="G1162" s="7287" t="n">
        <v>0.3681695141846876</v>
      </c>
      <c r="H1162" s="8438" t="n">
        <v>0.47647032716473625</v>
      </c>
      <c r="I1162" s="9589" t="n">
        <v>0.0048095154770091365</v>
      </c>
      <c r="J1162" s="10740" t="n">
        <v>0.2179286063027659</v>
      </c>
      <c r="K1162" s="11889" t="n">
        <v>0.880654342763281</v>
      </c>
      <c r="L1162" s="13038" t="n">
        <v>0.4367797823261364</v>
      </c>
      <c r="M1162" s="14187" t="n">
        <v>0.004988497900349952</v>
      </c>
      <c r="N1162" s="15336" t="n">
        <v>0.10551906787019488</v>
      </c>
      <c r="O1162" s="16487" t="n">
        <v>0.07506872098763705</v>
      </c>
      <c r="P1162" s="17700" t="n">
        <v>-0.02511173672825273</v>
      </c>
      <c r="Q1162" s="18851" t="n">
        <v>-0.01775579277812906</v>
      </c>
      <c r="R1162" s="20002" t="n">
        <v>-0.015521270516049339</v>
      </c>
      <c r="S1162" s="21090" t="n">
        <v>-0.023708282927875968</v>
      </c>
      <c r="T1162" s="22178" t="n">
        <v>0.06987137460289543</v>
      </c>
      <c r="U1162" s="23266" t="n">
        <v>-0.33931324612717023</v>
      </c>
      <c r="V1162" s="24354" t="n">
        <v>0.08139930495166148</v>
      </c>
      <c r="W1162" s="25440" t="n">
        <v>0.07103033154021184</v>
      </c>
      <c r="X1162" t="n" s="26526">
        <v>1.1459795158858233</v>
      </c>
      <c r="Y1162" t="n" s="27675">
        <v>0.6902683008546288</v>
      </c>
      <c r="Z1162" t="n" s="28826">
        <v>0.6608931701312523</v>
      </c>
      <c r="AA1162" t="n" s="30037">
        <v>0.0</v>
      </c>
      <c r="AB1162" t="n" s="31250">
        <v>0.0</v>
      </c>
      <c r="AC1162" t="n" s="32463">
        <v>0.12684756317670895</v>
      </c>
      <c r="AD1162" t="n" s="32938">
        <v>0.10803292236352198</v>
      </c>
      <c r="AE1162" t="n" s="33413">
        <v>0.03471202768942799</v>
      </c>
      <c r="AF1162" t="n" s="33888">
        <v>0.051304576133485005</v>
      </c>
      <c r="AG1162" t="n" s="34363">
        <v>0.15256565930169702</v>
      </c>
      <c r="AH1162" t="n" s="34838">
        <v>0.0</v>
      </c>
      <c r="AI1162" t="n" s="35313">
        <v>0.051950549693974</v>
      </c>
      <c r="AJ1162" t="n" s="35788">
        <v>0.14059314808908</v>
      </c>
      <c r="AK1162" t="n" s="36263">
        <v>-0.09516259063456901</v>
      </c>
      <c r="AL1162" t="n" s="36738">
        <v>-0.008553973002079</v>
      </c>
      <c r="AM1162" t="n" s="37213">
        <v>0.132317866594016</v>
      </c>
      <c r="AN1162" t="n" s="37688">
        <v>-0.158239759441174</v>
      </c>
      <c r="AO1162" t="n" s="38163">
        <v>0.9491649433776009</v>
      </c>
      <c r="AP1162" t="n" s="38638">
        <v>-0.5396445165902211</v>
      </c>
      <c r="AQ1162" t="n" s="39113">
        <v>0.4095204267873799</v>
      </c>
      <c r="AR1162" t="n" s="39588">
        <v>1.4888094599678219</v>
      </c>
      <c r="AS1162" t="n" s="40181">
        <v>0.0020922728207107308</v>
      </c>
      <c r="AT1162" t="n" s="40774">
        <v>4.585760302012425E-4</v>
      </c>
      <c r="AU1162" t="n" s="41367">
        <v>0.002840818696526281</v>
      </c>
      <c r="AV1162" t="n" s="41960">
        <v>0.001509555211415672</v>
      </c>
      <c r="AW1162" t="n" s="42553">
        <v>-3.661737769202685E-5</v>
      </c>
      <c r="AX1162" t="n" s="43146">
        <v>-6.93261982074512E-4</v>
      </c>
      <c r="AY1162" t="n" s="43739">
        <v>7.170460998069133E-4</v>
      </c>
      <c r="AZ1162" t="n" s="44332">
        <v>0.0026629693959385934</v>
      </c>
      <c r="BA1162" t="n" s="44925">
        <v>-0.0012059931479649765</v>
      </c>
      <c r="BB1162" t="n" s="45518">
        <v>0.0022641692856959217</v>
      </c>
      <c r="BC1162" t="n" s="46111">
        <v>-1.4580506351004041E-5</v>
      </c>
      <c r="BD1162" t="n" s="46704">
        <v>0.0032243544542371622</v>
      </c>
      <c r="BE1162" t="n" s="47297">
        <v>-0.0014310440521476827</v>
      </c>
      <c r="BF1162" t="n" s="47890">
        <v>0.0013773490239020732</v>
      </c>
      <c r="BG1162" t="n" s="48483">
        <v>0.0032731368901610437</v>
      </c>
      <c r="BH1162" t="n" s="49076">
        <v>8.357055230570332E-5</v>
      </c>
      <c r="BI1162" t="n" s="49669">
        <v>0.004067587657754534</v>
      </c>
      <c r="BJ1162" t="s" s="50144">
        <v>2557</v>
      </c>
      <c r="BK1162" t="s" s="50619">
        <v>2565</v>
      </c>
      <c r="BL1162" t="n" s="51094">
        <v>0.09325680881738663</v>
      </c>
      <c r="BM1162" t="s" s="51569">
        <v>2597</v>
      </c>
      <c r="BN1162" t="s" s="52044">
        <v>2565</v>
      </c>
      <c r="BO1162" t="n" s="52519">
        <v>-0.05103704333305359</v>
      </c>
    </row>
    <row r="1163" spans="1:23" x14ac:dyDescent="0.25">
      <c r="A1163" s="116" t="str">
        <f>IF(ISBLANK(TBL_DATA[[#This Row],[Row.names]]), "",   DATE(YEAR(TBL_DATA[[#This Row],[Row.names]]), MONTH(TBL_DATA[[#This Row],[Row.names]]), DAY(TBL_DATA[[#This Row],[Row.names]])))</f>
        <v/>
      </c>
      <c r="B1163" s="1347" t="s">
        <v>1290</v>
      </c>
      <c r="C1163" s="2560" t="s">
        <v>2503</v>
      </c>
      <c r="D1163" s="3773" t="n">
        <v>0.01035419462660945</v>
      </c>
      <c r="E1163" s="4986" t="n">
        <v>0.24410472454516818</v>
      </c>
      <c r="F1163" s="6137" t="n">
        <v>0.08465040675231972</v>
      </c>
      <c r="G1163" s="7288" t="n">
        <v>0.3673157936096897</v>
      </c>
      <c r="H1163" s="8439" t="n">
        <v>0.4559027686934376</v>
      </c>
      <c r="I1163" s="9590" t="n">
        <v>0.004999801413147675</v>
      </c>
      <c r="J1163" s="10741" t="n">
        <v>0.2609435850281452</v>
      </c>
      <c r="K1163" s="11890" t="n">
        <v>0.900695569227904</v>
      </c>
      <c r="L1163" s="13039" t="n">
        <v>0.4448346220284313</v>
      </c>
      <c r="M1163" s="14188" t="n">
        <v>0.0050503989272692095</v>
      </c>
      <c r="N1163" s="15337" t="n">
        <v>0.1076006184157556</v>
      </c>
      <c r="O1163" s="16488" t="n">
        <v>0.07506872098763705</v>
      </c>
      <c r="P1163" s="17701" t="n">
        <v>-0.015017553911139792</v>
      </c>
      <c r="Q1163" s="18852" t="n">
        <v>-0.017943170163311553</v>
      </c>
      <c r="R1163" s="20003" t="n">
        <v>-0.01566456799105464</v>
      </c>
      <c r="S1163" s="21091" t="n">
        <v>0.011450717968648938</v>
      </c>
      <c r="T1163" s="22179" t="n">
        <v>0.07072340580661574</v>
      </c>
      <c r="U1163" s="23267" t="n">
        <v>0.16190846351432067</v>
      </c>
      <c r="V1163" s="24355" t="n">
        <v>0.1038086311832993</v>
      </c>
      <c r="W1163" s="25441" t="n">
        <v>0.07178791753566949</v>
      </c>
      <c r="X1163" t="n" s="26527">
        <v>1.4460460025424138</v>
      </c>
      <c r="Y1163" t="n" s="27676">
        <v>0.6752057232380644</v>
      </c>
      <c r="Z1163" t="n" s="28827">
        <v>0.6669592356571962</v>
      </c>
      <c r="AA1163" t="n" s="30038">
        <v>0.0</v>
      </c>
      <c r="AB1163" t="n" s="31251">
        <v>0.0</v>
      </c>
      <c r="AC1163" t="n" s="32464">
        <v>0.12200558052527274</v>
      </c>
      <c r="AD1163" t="n" s="32939">
        <v>0.10434455335413101</v>
      </c>
      <c r="AE1163" t="n" s="33414">
        <v>0.034833783808267</v>
      </c>
      <c r="AF1163" t="n" s="33889">
        <v>0.05009376102958898</v>
      </c>
      <c r="AG1163" t="n" s="34364">
        <v>0.151895642307617</v>
      </c>
      <c r="AH1163" t="n" s="34839">
        <v>0.0</v>
      </c>
      <c r="AI1163" t="n" s="35314">
        <v>0.047114328356515994</v>
      </c>
      <c r="AJ1163" t="n" s="35789">
        <v>0.14578904089797795</v>
      </c>
      <c r="AK1163" t="n" s="36264">
        <v>-0.09710194319363899</v>
      </c>
      <c r="AL1163" t="n" s="36739">
        <v>-0.008416316837125</v>
      </c>
      <c r="AM1163" t="n" s="37214">
        <v>0.13203540630845598</v>
      </c>
      <c r="AN1163" t="n" s="37689">
        <v>-0.15832103478815301</v>
      </c>
      <c r="AO1163" t="n" s="38164">
        <v>0.9403902941288439</v>
      </c>
      <c r="AP1163" t="n" s="38639">
        <v>-0.5381230728852069</v>
      </c>
      <c r="AQ1163" t="n" s="39114">
        <v>0.402267221243637</v>
      </c>
      <c r="AR1163" t="n" s="39589">
        <v>1.4785133670140507</v>
      </c>
      <c r="AS1163" t="n" s="40182">
        <v>0.004195490744373696</v>
      </c>
      <c r="AT1163" t="n" s="40775">
        <v>6.20132134584457E-4</v>
      </c>
      <c r="AU1163" t="n" s="41368">
        <v>0.002297068802467166</v>
      </c>
      <c r="AV1163" t="n" s="41961">
        <v>0.0014872189811350022</v>
      </c>
      <c r="AW1163" t="n" s="42554">
        <v>-3.152001236928878E-5</v>
      </c>
      <c r="AX1163" t="n" s="43147">
        <v>-7.300363634685456E-4</v>
      </c>
      <c r="AY1163" t="n" s="43740">
        <v>7.86823695107033E-4</v>
      </c>
      <c r="AZ1163" t="n" s="44333">
        <v>0.001984741415223187</v>
      </c>
      <c r="BA1163" t="n" s="44926">
        <v>-0.0013719263145481535</v>
      </c>
      <c r="BB1163" t="n" s="45519">
        <v>0.002058696820795259</v>
      </c>
      <c r="BC1163" t="n" s="46112">
        <v>-2.364309586727754E-5</v>
      </c>
      <c r="BD1163" t="n" s="46705">
        <v>0.002661257930770108</v>
      </c>
      <c r="BE1163" t="n" s="47298">
        <v>-0.0013944613671885832</v>
      </c>
      <c r="BF1163" t="n" s="47891">
        <v>0.001330755832396336</v>
      </c>
      <c r="BG1163" t="n" s="48484">
        <v>0.0029600298427645915</v>
      </c>
      <c r="BH1163" t="n" s="49077">
        <v>-4.278747642419534E-5</v>
      </c>
      <c r="BI1163" t="n" s="49670">
        <v>0.005758252045114276</v>
      </c>
      <c r="BJ1163" t="s" s="50145">
        <v>2557</v>
      </c>
      <c r="BK1163" t="s" s="50620">
        <v>2565</v>
      </c>
      <c r="BL1163" t="n" s="51095">
        <v>0.08558149635791779</v>
      </c>
      <c r="BM1163" t="s" s="51570">
        <v>2597</v>
      </c>
      <c r="BN1163" t="s" s="52045">
        <v>2565</v>
      </c>
      <c r="BO1163" t="n" s="52520">
        <v>-0.05091258883476257</v>
      </c>
    </row>
    <row r="1164" spans="1:23" x14ac:dyDescent="0.25">
      <c r="A1164" s="116" t="str">
        <f>IF(ISBLANK(TBL_DATA[[#This Row],[Row.names]]), "",   DATE(YEAR(TBL_DATA[[#This Row],[Row.names]]), MONTH(TBL_DATA[[#This Row],[Row.names]]), DAY(TBL_DATA[[#This Row],[Row.names]])))</f>
        <v/>
      </c>
      <c r="B1164" s="1348" t="s">
        <v>1291</v>
      </c>
      <c r="C1164" s="2561" t="s">
        <v>2504</v>
      </c>
      <c r="D1164" s="3774" t="n">
        <v>0.0058865209722199306</v>
      </c>
      <c r="E1164" s="4987" t="n">
        <v>0.25142817309784116</v>
      </c>
      <c r="F1164" s="6138" t="n">
        <v>0.10960328365574545</v>
      </c>
      <c r="G1164" s="7289" t="n">
        <v>0.36092850373971264</v>
      </c>
      <c r="H1164" s="8440" t="n">
        <v>0.43820365906026054</v>
      </c>
      <c r="I1164" s="9591" t="n">
        <v>0.0051047448902105975</v>
      </c>
      <c r="J1164" s="10742" t="n">
        <v>0.28235834803262416</v>
      </c>
      <c r="K1164" s="11891" t="n">
        <v>0.9049121322189333</v>
      </c>
      <c r="L1164" s="13040" t="n">
        <v>0.44371157755211416</v>
      </c>
      <c r="M1164" s="14189" t="n">
        <v>0.005079659489098234</v>
      </c>
      <c r="N1164" s="15338" t="n">
        <v>0.10811472807818301</v>
      </c>
      <c r="O1164" s="16489" t="n">
        <v>0.07506872098763705</v>
      </c>
      <c r="P1164" s="17702" t="n">
        <v>-0.00921943408496928</v>
      </c>
      <c r="Q1164" s="18853" t="n">
        <v>-0.01797837624931425</v>
      </c>
      <c r="R1164" s="20004" t="n">
        <v>-0.015688887044893084</v>
      </c>
      <c r="S1164" s="21092" t="n">
        <v>0.038005518605983335</v>
      </c>
      <c r="T1164" s="22180" t="n">
        <v>0.07128538446339663</v>
      </c>
      <c r="U1164" s="23268" t="n">
        <v>0.5331460143207655</v>
      </c>
      <c r="V1164" s="24356" t="n">
        <v>0.1413159553771428</v>
      </c>
      <c r="W1164" s="25442" t="n">
        <v>0.07107499700356136</v>
      </c>
      <c r="X1164" t="n" s="26528">
        <v>1.988265372280802</v>
      </c>
      <c r="Y1164" t="n" s="27677">
        <v>0.6619695303110715</v>
      </c>
      <c r="Z1164" t="n" s="28828">
        <v>0.6661167897239298</v>
      </c>
      <c r="AA1164" t="n" s="30039">
        <v>0.0</v>
      </c>
      <c r="AB1164" t="n" s="31252">
        <v>0.0</v>
      </c>
      <c r="AC1164" t="n" s="32465">
        <v>0.12555417940441138</v>
      </c>
      <c r="AD1164" t="n" s="32940">
        <v>0.07281983228255602</v>
      </c>
      <c r="AE1164" t="n" s="33415">
        <v>0.026360599773897</v>
      </c>
      <c r="AF1164" t="n" s="33890">
        <v>0.049676044126196</v>
      </c>
      <c r="AG1164" t="n" s="34365">
        <v>0.132304171655004</v>
      </c>
      <c r="AH1164" t="n" s="34840">
        <v>0.0</v>
      </c>
      <c r="AI1164" t="n" s="35315">
        <v>0.035078573160905</v>
      </c>
      <c r="AJ1164" t="n" s="35790">
        <v>0.128378312094551</v>
      </c>
      <c r="AK1164" t="n" s="36265">
        <v>-0.098289611580481</v>
      </c>
      <c r="AL1164" t="n" s="36740">
        <v>-0.00850677738525</v>
      </c>
      <c r="AM1164" t="n" s="37215">
        <v>0.115340527644945</v>
      </c>
      <c r="AN1164" t="n" s="37690">
        <v>-0.18086310078282097</v>
      </c>
      <c r="AO1164" t="n" s="38165">
        <v>0.8276945265453046</v>
      </c>
      <c r="AP1164" t="n" s="38640">
        <v>-0.5553959555558028</v>
      </c>
      <c r="AQ1164" t="n" s="39115">
        <v>0.27229857098950183</v>
      </c>
      <c r="AR1164" t="n" s="39590">
        <v>1.3830904821011074</v>
      </c>
      <c r="AS1164" t="n" s="40183">
        <v>0.0039557742144133295</v>
      </c>
      <c r="AT1164" t="n" s="40776">
        <v>6.064011167082405E-4</v>
      </c>
      <c r="AU1164" t="n" s="41369">
        <v>0.0022388894065007714</v>
      </c>
      <c r="AV1164" t="n" s="41962">
        <v>0.0014417085131985259</v>
      </c>
      <c r="AW1164" t="n" s="42555">
        <v>-2.9956037375044824E-5</v>
      </c>
      <c r="AX1164" t="n" s="43148">
        <v>-7.532592333543011E-4</v>
      </c>
      <c r="AY1164" t="n" s="43741">
        <v>7.830953998778722E-4</v>
      </c>
      <c r="AZ1164" t="n" s="44334">
        <v>0.002121900646174448</v>
      </c>
      <c r="BA1164" t="n" s="44927">
        <v>-0.0012964135581493882</v>
      </c>
      <c r="BB1164" t="n" s="45520">
        <v>0.0019876759032789702</v>
      </c>
      <c r="BC1164" t="n" s="46113">
        <v>-1.2301374839655749E-5</v>
      </c>
      <c r="BD1164" t="n" s="46706">
        <v>0.0024975792100680716</v>
      </c>
      <c r="BE1164" t="n" s="47299">
        <v>-0.0013284681778125505</v>
      </c>
      <c r="BF1164" t="n" s="47892">
        <v>0.0014281170800919348</v>
      </c>
      <c r="BG1164" t="n" s="48485">
        <v>0.002812579161338885</v>
      </c>
      <c r="BH1164" t="n" s="49078">
        <v>-4.1816654878488915E-5</v>
      </c>
      <c r="BI1164" t="n" s="49671">
        <v>0.0056755243776259135</v>
      </c>
      <c r="BJ1164" t="s" s="50146">
        <v>2559</v>
      </c>
      <c r="BK1164" t="s" s="50621">
        <v>2565</v>
      </c>
      <c r="BL1164" t="n" s="51096">
        <v>0.0692695677280426</v>
      </c>
      <c r="BM1164" t="s" s="51571">
        <v>2597</v>
      </c>
      <c r="BN1164" t="s" s="52046">
        <v>2565</v>
      </c>
      <c r="BO1164" t="n" s="52521">
        <v>-0.052637018263339996</v>
      </c>
    </row>
    <row r="1165" spans="1:23" x14ac:dyDescent="0.25">
      <c r="A1165" s="116" t="str">
        <f>IF(ISBLANK(TBL_DATA[[#This Row],[Row.names]]), "",   DATE(YEAR(TBL_DATA[[#This Row],[Row.names]]), MONTH(TBL_DATA[[#This Row],[Row.names]]), DAY(TBL_DATA[[#This Row],[Row.names]])))</f>
        <v/>
      </c>
      <c r="B1165" s="1349" t="s">
        <v>1292</v>
      </c>
      <c r="C1165" s="2562" t="s">
        <v>2505</v>
      </c>
      <c r="D1165" s="3775" t="n">
        <v>0.006538100865142315</v>
      </c>
      <c r="E1165" s="4988" t="n">
        <v>0.25961013671903577</v>
      </c>
      <c r="F1165" s="6139" t="n">
        <v>0.09009456605155286</v>
      </c>
      <c r="G1165" s="7290" t="n">
        <v>0.35471623880745334</v>
      </c>
      <c r="H1165" s="8441" t="n">
        <v>0.4443090049119042</v>
      </c>
      <c r="I1165" s="9592" t="n">
        <v>0.005109136408151553</v>
      </c>
      <c r="J1165" s="10743" t="n">
        <v>0.2605948431931826</v>
      </c>
      <c r="K1165" s="11892" t="n">
        <v>0.8873376249315849</v>
      </c>
      <c r="L1165" s="13041" t="n">
        <v>0.44835024575132887</v>
      </c>
      <c r="M1165" s="14190" t="n">
        <v>0.005090524511348244</v>
      </c>
      <c r="N1165" s="15339" t="n">
        <v>0.10880054951030943</v>
      </c>
      <c r="O1165" s="16490" t="n">
        <v>0.07506872098763705</v>
      </c>
      <c r="P1165" s="17703" t="n">
        <v>-0.0027416108097938485</v>
      </c>
      <c r="Q1165" s="18854" t="n">
        <v>-0.018026492412361716</v>
      </c>
      <c r="R1165" s="20005" t="n">
        <v>-0.01572247992519337</v>
      </c>
      <c r="S1165" s="21093" t="n">
        <v>0.039562283720443014</v>
      </c>
      <c r="T1165" s="22181" t="n">
        <v>0.07126962427592079</v>
      </c>
      <c r="U1165" s="23269" t="n">
        <v>0.5551072300771137</v>
      </c>
      <c r="V1165" s="24357" t="n">
        <v>0.14561874122515905</v>
      </c>
      <c r="W1165" s="25443" t="n">
        <v>0.07098648888589833</v>
      </c>
      <c r="X1165" t="n" s="26529">
        <v>2.0513585544317103</v>
      </c>
      <c r="Y1165" t="n" s="27678">
        <v>0.6665650792772632</v>
      </c>
      <c r="Z1165" t="n" s="28829">
        <v>0.6695896099487574</v>
      </c>
      <c r="AA1165" t="n" s="30040">
        <v>0.0</v>
      </c>
      <c r="AB1165" t="n" s="31253">
        <v>0.0</v>
      </c>
      <c r="AC1165" t="n" s="32466">
        <v>0.12308300839930605</v>
      </c>
      <c r="AD1165" t="n" s="32941">
        <v>0.06336995106406701</v>
      </c>
      <c r="AE1165" t="n" s="33416">
        <v>0.025823363567218004</v>
      </c>
      <c r="AF1165" t="n" s="33891">
        <v>0.05793705405039999</v>
      </c>
      <c r="AG1165" t="n" s="34366">
        <v>0.125532493794212</v>
      </c>
      <c r="AH1165" t="n" s="34841">
        <v>0.0</v>
      </c>
      <c r="AI1165" t="n" s="35316">
        <v>0.037063245383027</v>
      </c>
      <c r="AJ1165" t="n" s="35791">
        <v>0.130546507317892</v>
      </c>
      <c r="AK1165" t="n" s="36266">
        <v>-0.093848393136814</v>
      </c>
      <c r="AL1165" t="n" s="36741">
        <v>-0.008508460855001</v>
      </c>
      <c r="AM1165" t="n" s="37216">
        <v>0.117496452269716</v>
      </c>
      <c r="AN1165" t="n" s="37691">
        <v>-0.137481704777809</v>
      </c>
      <c r="AO1165" t="n" s="38166">
        <v>0.8164582653976312</v>
      </c>
      <c r="AP1165" t="n" s="38641">
        <v>-0.49852775672072297</v>
      </c>
      <c r="AQ1165" t="n" s="39116">
        <v>0.31793050867690825</v>
      </c>
      <c r="AR1165" t="n" s="39591">
        <v>1.3149860221183542</v>
      </c>
      <c r="AS1165" t="n" s="40184">
        <v>0.003919546644682359</v>
      </c>
      <c r="AT1165" t="n" s="40777">
        <v>6.162506321082146E-4</v>
      </c>
      <c r="AU1165" t="n" s="41370">
        <v>0.00214806084892897</v>
      </c>
      <c r="AV1165" t="n" s="41963">
        <v>0.0013851877274875001</v>
      </c>
      <c r="AW1165" t="n" s="42556">
        <v>-2.9083049489924453E-5</v>
      </c>
      <c r="AX1165" t="n" s="43149">
        <v>-7.127276268148641E-4</v>
      </c>
      <c r="AY1165" t="n" s="43742">
        <v>7.910981497242882E-4</v>
      </c>
      <c r="AZ1165" t="n" s="44335">
        <v>0.00205256559821766</v>
      </c>
      <c r="BA1165" t="n" s="44928">
        <v>-0.0012901838009227006</v>
      </c>
      <c r="BB1165" t="n" s="45521">
        <v>0.0019084788264557286</v>
      </c>
      <c r="BC1165" t="n" s="46114">
        <v>-1.1158800955510574E-5</v>
      </c>
      <c r="BD1165" t="n" s="46707">
        <v>0.0023958541695958653</v>
      </c>
      <c r="BE1165" t="n" s="47300">
        <v>-0.00126721297199895</v>
      </c>
      <c r="BF1165" t="n" s="47893">
        <v>0.0013575858857718677</v>
      </c>
      <c r="BG1165" t="n" s="48486">
        <v>0.002745002189043847</v>
      </c>
      <c r="BH1165" t="n" s="49079">
        <v>-4.5806390156013286E-5</v>
      </c>
      <c r="BI1165" t="n" s="49672">
        <v>0.005592612267165103</v>
      </c>
      <c r="BJ1165" t="s" s="50147">
        <v>2559</v>
      </c>
      <c r="BK1165" t="s" s="50622">
        <v>2565</v>
      </c>
      <c r="BL1165" t="n" s="51097">
        <v>0.07045765966176987</v>
      </c>
      <c r="BM1165" t="s" s="51572">
        <v>2597</v>
      </c>
      <c r="BN1165" t="s" s="52047">
        <v>2565</v>
      </c>
      <c r="BO1165" t="n" s="52522">
        <v>-0.054099760949611664</v>
      </c>
    </row>
    <row r="1166" spans="1:23" x14ac:dyDescent="0.25">
      <c r="A1166" s="116" t="str">
        <f>IF(ISBLANK(TBL_DATA[[#This Row],[Row.names]]), "",   DATE(YEAR(TBL_DATA[[#This Row],[Row.names]]), MONTH(TBL_DATA[[#This Row],[Row.names]]), DAY(TBL_DATA[[#This Row],[Row.names]])))</f>
        <v/>
      </c>
      <c r="B1166" s="1350" t="s">
        <v>1293</v>
      </c>
      <c r="C1166" s="2563" t="s">
        <v>2506</v>
      </c>
      <c r="D1166" s="3776" t="n">
        <v>-0.003414668550518555</v>
      </c>
      <c r="E1166" s="4989" t="n">
        <v>0.25530898559926696</v>
      </c>
      <c r="F1166" s="6140" t="n">
        <v>0.06377575117428447</v>
      </c>
      <c r="G1166" s="7291" t="n">
        <v>0.35253569551266567</v>
      </c>
      <c r="H1166" s="8442" t="n">
        <v>0.4374485884437241</v>
      </c>
      <c r="I1166" s="9593" t="n">
        <v>0.0051509806159766094</v>
      </c>
      <c r="J1166" s="10744" t="n">
        <v>0.2378312330634107</v>
      </c>
      <c r="K1166" s="11893" t="n">
        <v>0.8806783919354303</v>
      </c>
      <c r="L1166" s="13042" t="n">
        <v>0.4410065182011714</v>
      </c>
      <c r="M1166" s="14191" t="n">
        <v>0.005134665754402351</v>
      </c>
      <c r="N1166" s="15340" t="n">
        <v>0.10902072770194</v>
      </c>
      <c r="O1166" s="16491" t="n">
        <v>0.075371416134194</v>
      </c>
      <c r="P1166" s="17704" t="n">
        <v>-0.006146917668102381</v>
      </c>
      <c r="Q1166" s="18855" t="n">
        <v>-0.018109032506908592</v>
      </c>
      <c r="R1166" s="20006" t="n">
        <v>-0.015800357421019907</v>
      </c>
      <c r="S1166" s="21094" t="n">
        <v>0.026822610702047056</v>
      </c>
      <c r="T1166" s="22182" t="n">
        <v>0.07156163748166314</v>
      </c>
      <c r="U1166" s="23270" t="n">
        <v>0.374818291559078</v>
      </c>
      <c r="V1166" s="24358" t="n">
        <v>0.134595453242353</v>
      </c>
      <c r="W1166" s="25444" t="n">
        <v>0.07132288575373884</v>
      </c>
      <c r="X1166" t="n" s="26530">
        <v>1.8871285397379947</v>
      </c>
      <c r="Y1166" t="n" s="27679">
        <v>0.661398963140799</v>
      </c>
      <c r="Z1166" t="n" s="28830">
        <v>0.6640832163224512</v>
      </c>
      <c r="AA1166" t="n" s="30041">
        <v>0.0</v>
      </c>
      <c r="AB1166" t="n" s="31254">
        <v>0.0</v>
      </c>
      <c r="AC1166" t="n" s="32467">
        <v>0.12141462074311025</v>
      </c>
      <c r="AD1166" t="n" s="32942">
        <v>0.065811972526462</v>
      </c>
      <c r="AE1166" t="n" s="33417">
        <v>0.026492772694192</v>
      </c>
      <c r="AF1166" t="n" s="33892">
        <v>0.06338875506438102</v>
      </c>
      <c r="AG1166" t="n" s="34367">
        <v>0.126191537187027</v>
      </c>
      <c r="AH1166" t="n" s="34842">
        <v>0.0</v>
      </c>
      <c r="AI1166" t="n" s="35317">
        <v>0.0322098618863</v>
      </c>
      <c r="AJ1166" t="n" s="35792">
        <v>0.133266290340323</v>
      </c>
      <c r="AK1166" t="n" s="36267">
        <v>-0.09410305494524199</v>
      </c>
      <c r="AL1166" t="n" s="36742">
        <v>-0.008517458260988</v>
      </c>
      <c r="AM1166" t="n" s="37217">
        <v>0.11768868726379102</v>
      </c>
      <c r="AN1166" t="n" s="37692">
        <v>-0.12455558134448401</v>
      </c>
      <c r="AO1166" t="n" s="38167">
        <v>0.813699240324942</v>
      </c>
      <c r="AP1166" t="n" s="38642">
        <v>-0.47582545791318004</v>
      </c>
      <c r="AQ1166" t="n" s="39117">
        <v>0.33787378241176197</v>
      </c>
      <c r="AR1166" t="n" s="39592">
        <v>1.289524698238122</v>
      </c>
      <c r="AS1166" t="n" s="40185">
        <v>0.0037706493190792314</v>
      </c>
      <c r="AT1166" t="n" s="40778">
        <v>6.092143704439755E-4</v>
      </c>
      <c r="AU1166" t="n" s="41371">
        <v>0.0021002277518993168</v>
      </c>
      <c r="AV1166" t="n" s="41964">
        <v>0.0013642052507252431</v>
      </c>
      <c r="AW1166" t="n" s="42557">
        <v>-2.8055629480809025E-5</v>
      </c>
      <c r="AX1166" t="n" s="43150">
        <v>-7.273668901770859E-4</v>
      </c>
      <c r="AY1166" t="n" s="43743">
        <v>7.914447789493712E-4</v>
      </c>
      <c r="AZ1166" t="n" s="44336">
        <v>0.002018461902887411</v>
      </c>
      <c r="BA1166" t="n" s="44929">
        <v>-0.0013069955994253694</v>
      </c>
      <c r="BB1166" t="n" s="45522">
        <v>0.001882604958983025</v>
      </c>
      <c r="BC1166" t="n" s="46115">
        <v>-1.0771415205350166E-5</v>
      </c>
      <c r="BD1166" t="n" s="46708">
        <v>0.002344821290258232</v>
      </c>
      <c r="BE1166" t="n" s="47301">
        <v>-0.0012901596216279114</v>
      </c>
      <c r="BF1166" t="n" s="47894">
        <v>0.0013742904769801286</v>
      </c>
      <c r="BG1166" t="n" s="48487">
        <v>0.0026595380322896383</v>
      </c>
      <c r="BH1166" t="n" s="49080">
        <v>-5.6104808017566624E-5</v>
      </c>
      <c r="BI1166" t="n" s="49673">
        <v>0.005431233428796438</v>
      </c>
      <c r="BJ1166" t="s" s="50148">
        <v>2559</v>
      </c>
      <c r="BK1166" t="s" s="50623">
        <v>2565</v>
      </c>
      <c r="BL1166" t="n" s="51098">
        <v>0.07142195850610733</v>
      </c>
      <c r="BM1166" t="s" s="51573">
        <v>2597</v>
      </c>
      <c r="BN1166" t="s" s="52048">
        <v>2565</v>
      </c>
      <c r="BO1166" t="n" s="52523">
        <v>-0.054021019488573074</v>
      </c>
    </row>
    <row r="1167" spans="1:23" x14ac:dyDescent="0.25">
      <c r="A1167" s="116" t="str">
        <f>IF(ISBLANK(TBL_DATA[[#This Row],[Row.names]]), "",   DATE(YEAR(TBL_DATA[[#This Row],[Row.names]]), MONTH(TBL_DATA[[#This Row],[Row.names]]), DAY(TBL_DATA[[#This Row],[Row.names]])))</f>
        <v/>
      </c>
      <c r="B1167" s="1351" t="s">
        <v>1294</v>
      </c>
      <c r="C1167" s="2564" t="s">
        <v>2507</v>
      </c>
      <c r="D1167" s="3777" t="n">
        <v>0.0022213946088792806</v>
      </c>
      <c r="E1167" s="4990" t="n">
        <v>0.25809752221235494</v>
      </c>
      <c r="F1167" s="6141" t="n">
        <v>0.07197979681556821</v>
      </c>
      <c r="G1167" s="7292" t="n">
        <v>0.3541209222047441</v>
      </c>
      <c r="H1167" s="8443" t="n">
        <v>0.4371067564133553</v>
      </c>
      <c r="I1167" s="9594" t="n">
        <v>0.005149574790679629</v>
      </c>
      <c r="J1167" s="10745" t="n">
        <v>0.2408017929235411</v>
      </c>
      <c r="K1167" s="11894" t="n">
        <v>0.8823150994333138</v>
      </c>
      <c r="L1167" s="13043" t="n">
        <v>0.44059236125825635</v>
      </c>
      <c r="M1167" s="14192" t="n">
        <v>0.005133606171043078</v>
      </c>
      <c r="N1167" s="15341" t="n">
        <v>0.1089578744759132</v>
      </c>
      <c r="O1167" s="16492" t="n">
        <v>0.075371416134194</v>
      </c>
      <c r="P1167" s="17705" t="n">
        <v>-0.003939177788992221</v>
      </c>
      <c r="Q1167" s="18856" t="n">
        <v>-0.018109209023088095</v>
      </c>
      <c r="R1167" s="20007" t="n">
        <v>-0.015801864947183056</v>
      </c>
      <c r="S1167" s="21095" t="n">
        <v>0.022931054842652676</v>
      </c>
      <c r="T1167" s="22183" t="n">
        <v>0.07146986441803618</v>
      </c>
      <c r="U1167" s="23271" t="n">
        <v>0.3208492842315478</v>
      </c>
      <c r="V1167" s="24359" t="n">
        <v>0.13021694375832227</v>
      </c>
      <c r="W1167" s="25445" t="n">
        <v>0.07120675783160726</v>
      </c>
      <c r="X1167" t="n" s="26531">
        <v>1.8287160899287787</v>
      </c>
      <c r="Y1167" t="n" s="27680">
        <v>0.661140496727704</v>
      </c>
      <c r="Z1167" t="n" s="28831">
        <v>0.6637713169897118</v>
      </c>
      <c r="AA1167" t="n" s="30042">
        <v>0.0</v>
      </c>
      <c r="AB1167" t="n" s="31255">
        <v>0.0</v>
      </c>
      <c r="AC1167" t="n" s="32468">
        <v>0.11759648133701038</v>
      </c>
      <c r="AD1167" t="n" s="32943">
        <v>0.06904669555442398</v>
      </c>
      <c r="AE1167" t="n" s="33418">
        <v>0.027275576904274</v>
      </c>
      <c r="AF1167" t="n" s="33893">
        <v>0.072298333746841</v>
      </c>
      <c r="AG1167" t="n" s="34368">
        <v>0.126521957525515</v>
      </c>
      <c r="AH1167" t="n" s="34843">
        <v>0.0</v>
      </c>
      <c r="AI1167" t="n" s="35318">
        <v>0.027709710176816</v>
      </c>
      <c r="AJ1167" t="n" s="35793">
        <v>0.12890017401511697</v>
      </c>
      <c r="AK1167" t="n" s="36268">
        <v>-0.09695521403154199</v>
      </c>
      <c r="AL1167" t="n" s="36743">
        <v>-0.008444611958442</v>
      </c>
      <c r="AM1167" t="n" s="37218">
        <v>0.11529559204714401</v>
      </c>
      <c r="AN1167" t="n" s="37693">
        <v>-0.13697645031602</v>
      </c>
      <c r="AO1167" t="n" s="38168">
        <v>0.813145902248841</v>
      </c>
      <c r="AP1167" t="n" s="38643">
        <v>-0.488474138584714</v>
      </c>
      <c r="AQ1167" t="n" s="39118">
        <v>0.324671763664127</v>
      </c>
      <c r="AR1167" t="n" s="39593">
        <v>1.301620040833555</v>
      </c>
      <c r="AS1167" t="n" s="40186">
        <v>0.0035664352554700476</v>
      </c>
      <c r="AT1167" t="n" s="40779">
        <v>6.182792412607514E-4</v>
      </c>
      <c r="AU1167" t="n" s="41372">
        <v>0.002189961976943121</v>
      </c>
      <c r="AV1167" t="n" s="41965">
        <v>0.0013033973506800674</v>
      </c>
      <c r="AW1167" t="n" s="42558">
        <v>-2.6450224873654788E-5</v>
      </c>
      <c r="AX1167" t="n" s="43151">
        <v>-7.316831026819477E-4</v>
      </c>
      <c r="AY1167" t="n" s="43744">
        <v>7.341688968735697E-4</v>
      </c>
      <c r="AZ1167" t="n" s="44337">
        <v>0.0020795601015778423</v>
      </c>
      <c r="BA1167" t="n" s="44930">
        <v>-0.001284334011840889</v>
      </c>
      <c r="BB1167" t="n" s="45523">
        <v>0.0018609655836690944</v>
      </c>
      <c r="BC1167" t="n" s="46116">
        <v>-1.2287311946599297E-5</v>
      </c>
      <c r="BD1167" t="n" s="46709">
        <v>0.002310531068007864</v>
      </c>
      <c r="BE1167" t="n" s="47302">
        <v>-0.0012660416183005686</v>
      </c>
      <c r="BF1167" t="n" s="47895">
        <v>0.001320211910480335</v>
      </c>
      <c r="BG1167" t="n" s="48488">
        <v>0.0025522906526923143</v>
      </c>
      <c r="BH1167" t="n" s="49081">
        <v>-7.368171777953569E-5</v>
      </c>
      <c r="BI1167" t="n" s="49674">
        <v>0.0054547034600309924</v>
      </c>
      <c r="BJ1167" t="s" s="50149">
        <v>2557</v>
      </c>
      <c r="BK1167" t="s" s="50624">
        <v>2565</v>
      </c>
      <c r="BL1167" t="n" s="51099">
        <v>0.06776027381420135</v>
      </c>
      <c r="BM1167" t="s" s="51574">
        <v>2597</v>
      </c>
      <c r="BN1167" t="s" s="52049">
        <v>2565</v>
      </c>
      <c r="BO1167" t="n" s="52524">
        <v>-0.05349981412291527</v>
      </c>
    </row>
    <row r="1168" spans="1:23" x14ac:dyDescent="0.25">
      <c r="A1168" s="116" t="str">
        <f>IF(ISBLANK(TBL_DATA[[#This Row],[Row.names]]), "",   DATE(YEAR(TBL_DATA[[#This Row],[Row.names]]), MONTH(TBL_DATA[[#This Row],[Row.names]]), DAY(TBL_DATA[[#This Row],[Row.names]])))</f>
        <v/>
      </c>
      <c r="B1168" s="1352" t="s">
        <v>1295</v>
      </c>
      <c r="C1168" s="2565" t="s">
        <v>2508</v>
      </c>
      <c r="D1168" s="3778" t="n">
        <v>0.0016686661334750087</v>
      </c>
      <c r="E1168" s="4991" t="n">
        <v>0.26019686694027966</v>
      </c>
      <c r="F1168" s="6142" t="n">
        <v>0.06392930735112423</v>
      </c>
      <c r="G1168" s="7293" t="n">
        <v>0.35641440311218636</v>
      </c>
      <c r="H1168" s="8444" t="n">
        <v>0.4388345148296603</v>
      </c>
      <c r="I1168" s="9595" t="n">
        <v>0.005142126230374116</v>
      </c>
      <c r="J1168" s="10746" t="n">
        <v>0.23687042298342043</v>
      </c>
      <c r="K1168" s="11895" t="n">
        <v>0.8806538616762746</v>
      </c>
      <c r="L1168" s="13044" t="n">
        <v>0.4404372397343507</v>
      </c>
      <c r="M1168" s="14193" t="n">
        <v>0.005134777857290458</v>
      </c>
      <c r="N1168" s="15342" t="n">
        <v>0.10896763575103535</v>
      </c>
      <c r="O1168" s="16493" t="n">
        <v>0.07532146817905247</v>
      </c>
      <c r="P1168" s="17706" t="n">
        <v>-0.0022770848280873057</v>
      </c>
      <c r="Q1168" s="18857" t="n">
        <v>-0.018062574224498272</v>
      </c>
      <c r="R1168" s="20008" t="n">
        <v>-0.015755023439161405</v>
      </c>
      <c r="S1168" s="21096" t="n">
        <v>0.025474960730537788</v>
      </c>
      <c r="T1168" s="22184" t="n">
        <v>0.07146868998973568</v>
      </c>
      <c r="U1168" s="23272" t="n">
        <v>0.3564492469946839</v>
      </c>
      <c r="V1168" s="24360" t="n">
        <v>0.12611069910777695</v>
      </c>
      <c r="W1168" s="25446" t="n">
        <v>0.07117709199940166</v>
      </c>
      <c r="X1168" t="n" s="26532">
        <v>1.7717877418880372</v>
      </c>
      <c r="Y1168" t="n" s="27681">
        <v>0.662445858036459</v>
      </c>
      <c r="Z1168" t="n" s="28832">
        <v>0.6636544580836857</v>
      </c>
      <c r="AA1168" t="n" s="30043">
        <v>0.0</v>
      </c>
      <c r="AB1168" t="n" s="31256">
        <v>0.0</v>
      </c>
      <c r="AC1168" t="n" s="32469">
        <v>0.1131509749338068</v>
      </c>
      <c r="AD1168" t="n" s="32944">
        <v>0.07259578734292102</v>
      </c>
      <c r="AE1168" t="n" s="33419">
        <v>0.032819748158297</v>
      </c>
      <c r="AF1168" t="n" s="33894">
        <v>0.072041681478675</v>
      </c>
      <c r="AG1168" t="n" s="34369">
        <v>0.12687017011680501</v>
      </c>
      <c r="AH1168" t="n" s="34844">
        <v>0.0</v>
      </c>
      <c r="AI1168" t="n" s="35319">
        <v>0.027685675284869</v>
      </c>
      <c r="AJ1168" t="n" s="35794">
        <v>0.12342349304984801</v>
      </c>
      <c r="AK1168" t="n" s="36269">
        <v>-0.09704828190532</v>
      </c>
      <c r="AL1168" t="n" s="36744">
        <v>-0.008683547784902</v>
      </c>
      <c r="AM1168" t="n" s="37219">
        <v>0.11575981447176799</v>
      </c>
      <c r="AN1168" t="n" s="37694">
        <v>-0.11911452864009099</v>
      </c>
      <c r="AO1168" t="n" s="38169">
        <v>0.8187186924641859</v>
      </c>
      <c r="AP1168" t="n" s="38644">
        <v>-0.4723686808913161</v>
      </c>
      <c r="AQ1168" t="n" s="39119">
        <v>0.3463500115728698</v>
      </c>
      <c r="AR1168" t="n" s="39594">
        <v>1.2910873733555022</v>
      </c>
      <c r="AS1168" t="n" s="40187">
        <v>0.0035688446753128745</v>
      </c>
      <c r="AT1168" t="n" s="40780">
        <v>6.287729890577938E-4</v>
      </c>
      <c r="AU1168" t="n" s="41373">
        <v>0.0022112281665799373</v>
      </c>
      <c r="AV1168" t="n" s="41966">
        <v>0.00127373156361123</v>
      </c>
      <c r="AW1168" t="n" s="42559">
        <v>-2.497260819632796E-5</v>
      </c>
      <c r="AX1168" t="n" s="43152">
        <v>-8.3599904567934E-4</v>
      </c>
      <c r="AY1168" t="n" s="43745">
        <v>6.777643345251985E-4</v>
      </c>
      <c r="AZ1168" t="n" s="44338">
        <v>0.0020950598406267572</v>
      </c>
      <c r="BA1168" t="n" s="44931">
        <v>-0.001266934779334404</v>
      </c>
      <c r="BB1168" t="n" s="45524">
        <v>0.0018024687448692123</v>
      </c>
      <c r="BC1168" t="n" s="46117">
        <v>-1.01987041199631E-5</v>
      </c>
      <c r="BD1168" t="n" s="46710">
        <v>0.0022301494385555706</v>
      </c>
      <c r="BE1168" t="n" s="47303">
        <v>-0.0012129751166613998</v>
      </c>
      <c r="BF1168" t="n" s="47896">
        <v>0.0013191186373163219</v>
      </c>
      <c r="BG1168" t="n" s="48489">
        <v>0.002451264486063399</v>
      </c>
      <c r="BH1168" t="n" s="49082">
        <v>-8.966089020013845E-5</v>
      </c>
      <c r="BI1168" t="n" s="49675">
        <v>0.005421868622179214</v>
      </c>
      <c r="BJ1168" t="s" s="50150">
        <v>2557</v>
      </c>
      <c r="BK1168" t="s" s="50625">
        <v>2565</v>
      </c>
      <c r="BL1168" t="n" s="51100">
        <v>0.06808759272098541</v>
      </c>
      <c r="BM1168" t="s" s="51575">
        <v>2597</v>
      </c>
      <c r="BN1168" t="s" s="52050">
        <v>2565</v>
      </c>
      <c r="BO1168" t="n" s="52525">
        <v>-0.05390515923500061</v>
      </c>
    </row>
    <row r="1169" spans="1:23" x14ac:dyDescent="0.25">
      <c r="A1169" s="116" t="str">
        <f>IF(ISBLANK(TBL_DATA[[#This Row],[Row.names]]), "",   DATE(YEAR(TBL_DATA[[#This Row],[Row.names]]), MONTH(TBL_DATA[[#This Row],[Row.names]]), DAY(TBL_DATA[[#This Row],[Row.names]])))</f>
        <v/>
      </c>
      <c r="B1169" s="1353" t="s">
        <v>1296</v>
      </c>
      <c r="C1169" s="2566" t="s">
        <v>2509</v>
      </c>
      <c r="D1169" s="3779" t="n">
        <v>0.0011117132550113903</v>
      </c>
      <c r="E1169" s="4992" t="n">
        <v>0.26159784450118084</v>
      </c>
      <c r="F1169" s="6143" t="n">
        <v>0.06014408420543127</v>
      </c>
      <c r="G1169" s="7294" t="n">
        <v>0.3585378724421078</v>
      </c>
      <c r="H1169" s="8445" t="n">
        <v>0.43724881817034766</v>
      </c>
      <c r="I1169" s="9596" t="n">
        <v>0.005139195303268406</v>
      </c>
      <c r="J1169" s="10747" t="n">
        <v>0.23479198534383516</v>
      </c>
      <c r="K1169" s="11896" t="n">
        <v>0.8814467753968338</v>
      </c>
      <c r="L1169" s="13045" t="n">
        <v>0.43824866727930367</v>
      </c>
      <c r="M1169" s="14194" t="n">
        <v>0.0051346278279623524</v>
      </c>
      <c r="N1169" s="15343" t="n">
        <v>0.10875198304863158</v>
      </c>
      <c r="O1169" s="16494" t="n">
        <v>0.07501073645081849</v>
      </c>
      <c r="P1169" s="17707" t="n">
        <v>-0.001167903038462259</v>
      </c>
      <c r="Q1169" s="18858" t="n">
        <v>-0.017954766396985664</v>
      </c>
      <c r="R1169" s="20009" t="n">
        <v>-0.01565178237644425</v>
      </c>
      <c r="S1169" s="21097" t="n">
        <v>0.03186982563013263</v>
      </c>
      <c r="T1169" s="22185" t="n">
        <v>0.07139546630535151</v>
      </c>
      <c r="U1169" s="23273" t="n">
        <v>0.44638444539081046</v>
      </c>
      <c r="V1169" s="24361" t="n">
        <v>0.1374437531629169</v>
      </c>
      <c r="W1169" s="25447" t="n">
        <v>0.07089697256425527</v>
      </c>
      <c r="X1169" t="n" s="26533">
        <v>1.938640652650563</v>
      </c>
      <c r="Y1169" t="n" s="27682">
        <v>0.6612479248892563</v>
      </c>
      <c r="Z1169" t="n" s="28833">
        <v>0.6620035251260401</v>
      </c>
      <c r="AA1169" t="n" s="30044">
        <v>0.0</v>
      </c>
      <c r="AB1169" t="n" s="31257">
        <v>0.0</v>
      </c>
      <c r="AC1169" t="n" s="32470">
        <v>0.10872458655038476</v>
      </c>
      <c r="AD1169" t="n" s="32945">
        <v>0.06698121649272101</v>
      </c>
      <c r="AE1169" t="n" s="33420">
        <v>0.031781202060695</v>
      </c>
      <c r="AF1169" t="n" s="33895">
        <v>0.07646434318886301</v>
      </c>
      <c r="AG1169" t="n" s="34370">
        <v>0.12313352730678198</v>
      </c>
      <c r="AH1169" t="n" s="34845">
        <v>0.0</v>
      </c>
      <c r="AI1169" t="n" s="35320">
        <v>0.027120302016291</v>
      </c>
      <c r="AJ1169" t="n" s="35795">
        <v>0.12441015668381801</v>
      </c>
      <c r="AK1169" t="n" s="36270">
        <v>-0.099699209570695</v>
      </c>
      <c r="AL1169" t="n" s="36745">
        <v>-0.008801910551174</v>
      </c>
      <c r="AM1169" t="n" s="37220">
        <v>0.11649272949576</v>
      </c>
      <c r="AN1169" t="n" s="37695">
        <v>-0.122595704783339</v>
      </c>
      <c r="AO1169" t="n" s="38170">
        <v>0.8242886738212031</v>
      </c>
      <c r="AP1169" t="n" s="38645">
        <v>-0.4890020214814809</v>
      </c>
      <c r="AQ1169" t="n" s="39120">
        <v>0.33528665233972216</v>
      </c>
      <c r="AR1169" t="n" s="39595">
        <v>1.313290695302684</v>
      </c>
      <c r="AS1169" t="n" s="40188">
        <v>0.003423582659162629</v>
      </c>
      <c r="AT1169" t="n" s="40781">
        <v>8.468124662514012E-4</v>
      </c>
      <c r="AU1169" t="n" s="41374">
        <v>0.0023075872339153717</v>
      </c>
      <c r="AV1169" t="n" s="41967">
        <v>0.0012350307635380475</v>
      </c>
      <c r="AW1169" t="n" s="42560">
        <v>-2.3092666883174448E-5</v>
      </c>
      <c r="AX1169" t="n" s="43153">
        <v>-8.430366671215976E-4</v>
      </c>
      <c r="AY1169" t="n" s="43746">
        <v>6.501669610185117E-4</v>
      </c>
      <c r="AZ1169" t="n" s="44339">
        <v>0.0019963225030786113</v>
      </c>
      <c r="BA1169" t="n" s="44932">
        <v>-0.0012369880201479446</v>
      </c>
      <c r="BB1169" t="n" s="45525">
        <v>0.001753996141971258</v>
      </c>
      <c r="BC1169" t="n" s="46118">
        <v>-2.6496056825056584E-5</v>
      </c>
      <c r="BD1169" t="n" s="46711">
        <v>0.0021663808567726674</v>
      </c>
      <c r="BE1169" t="n" s="47304">
        <v>-0.0012042553527485177</v>
      </c>
      <c r="BF1169" t="n" s="47897">
        <v>0.001507374363170821</v>
      </c>
      <c r="BG1169" t="n" s="48490">
        <v>0.00251436430707431</v>
      </c>
      <c r="BH1169" t="n" s="49083">
        <v>-1.2186294162365402E-4</v>
      </c>
      <c r="BI1169" t="n" s="49676">
        <v>0.005221884085312431</v>
      </c>
      <c r="BJ1169" t="s" s="50151">
        <v>2559</v>
      </c>
      <c r="BK1169" t="s" s="50626">
        <v>2565</v>
      </c>
      <c r="BL1169" t="n" s="51101">
        <v>0.06810961663722992</v>
      </c>
      <c r="BM1169" t="s" s="51576">
        <v>2597</v>
      </c>
      <c r="BN1169" t="s" s="52051">
        <v>2565</v>
      </c>
      <c r="BO1169" t="n" s="52526">
        <v>-0.054586682468652725</v>
      </c>
    </row>
    <row r="1170" spans="1:23" x14ac:dyDescent="0.25">
      <c r="A1170" s="116" t="str">
        <f>IF(ISBLANK(TBL_DATA[[#This Row],[Row.names]]), "",   DATE(YEAR(TBL_DATA[[#This Row],[Row.names]]), MONTH(TBL_DATA[[#This Row],[Row.names]]), DAY(TBL_DATA[[#This Row],[Row.names]])))</f>
        <v/>
      </c>
      <c r="B1170" s="1354" t="s">
        <v>1297</v>
      </c>
      <c r="C1170" s="2567" t="s">
        <v>2510</v>
      </c>
      <c r="D1170" s="3780" t="n">
        <v>-0.013115298999019845</v>
      </c>
      <c r="E1170" s="4993" t="n">
        <v>0.24505161155402888</v>
      </c>
      <c r="F1170" s="6144" t="n">
        <v>0.04260108022623732</v>
      </c>
      <c r="G1170" s="7295" t="n">
        <v>0.3782998606237035</v>
      </c>
      <c r="H1170" s="8446" t="n">
        <v>0.44577715490598285</v>
      </c>
      <c r="I1170" s="9597" t="n">
        <v>0.00524041265454137</v>
      </c>
      <c r="J1170" s="10748" t="n">
        <v>0.20333658783747266</v>
      </c>
      <c r="K1170" s="11897" t="n">
        <v>0.9089376583342295</v>
      </c>
      <c r="L1170" s="13046" t="n">
        <v>0.4521802975462593</v>
      </c>
      <c r="M1170" s="14195" t="n">
        <v>0.005210052491090328</v>
      </c>
      <c r="N1170" s="15344" t="n">
        <v>0.11174382812711513</v>
      </c>
      <c r="O1170" s="16495" t="n">
        <v>0.07946480261240767</v>
      </c>
      <c r="P1170" s="17708" t="n">
        <v>-0.014267884639930783</v>
      </c>
      <c r="Q1170" s="18859" t="n">
        <v>-0.018713023283852694</v>
      </c>
      <c r="R1170" s="20010" t="n">
        <v>-0.01634668252061536</v>
      </c>
      <c r="S1170" s="21098" t="n">
        <v>4.1366122469810307E-4</v>
      </c>
      <c r="T1170" s="22186" t="n">
        <v>0.0724428230419713</v>
      </c>
      <c r="U1170" s="23274" t="n">
        <v>0.00571017538146518</v>
      </c>
      <c r="V1170" s="24362" t="n">
        <v>0.11291821573475147</v>
      </c>
      <c r="W1170" s="25448" t="n">
        <v>0.07142921429222436</v>
      </c>
      <c r="X1170" t="n" s="26534">
        <v>1.5808407925753079</v>
      </c>
      <c r="Y1170" t="n" s="27683">
        <v>0.6676654513347108</v>
      </c>
      <c r="Z1170" t="n" s="28834">
        <v>0.6724435274030521</v>
      </c>
      <c r="AA1170" t="n" s="30045">
        <v>0.0</v>
      </c>
      <c r="AB1170" t="n" s="31258">
        <v>0.0</v>
      </c>
      <c r="AC1170" t="n" s="32471">
        <v>0.10436130508064759</v>
      </c>
      <c r="AD1170" t="n" s="32946">
        <v>0.06575524366403099</v>
      </c>
      <c r="AE1170" t="n" s="33421">
        <v>0.031108949480924006</v>
      </c>
      <c r="AF1170" t="n" s="33896">
        <v>0.06963497496461502</v>
      </c>
      <c r="AG1170" t="n" s="34371">
        <v>0.13123161087565102</v>
      </c>
      <c r="AH1170" t="n" s="34846">
        <v>0.0</v>
      </c>
      <c r="AI1170" t="n" s="35321">
        <v>0.027206311381066</v>
      </c>
      <c r="AJ1170" t="n" s="35796">
        <v>0.11925108973559902</v>
      </c>
      <c r="AK1170" t="n" s="36271">
        <v>-0.09628682146224199</v>
      </c>
      <c r="AL1170" t="n" s="36746">
        <v>-0.008992542044909</v>
      </c>
      <c r="AM1170" t="n" s="37221">
        <v>0.11528551982250301</v>
      </c>
      <c r="AN1170" t="n" s="37696">
        <v>-0.13947431474948901</v>
      </c>
      <c r="AO1170" t="n" s="38171">
        <v>0.8199189326607011</v>
      </c>
      <c r="AP1170" t="n" s="38646">
        <v>-0.505198910992952</v>
      </c>
      <c r="AQ1170" t="n" s="39121">
        <v>0.31472002166774915</v>
      </c>
      <c r="AR1170" t="n" s="39596">
        <v>1.3251178436536533</v>
      </c>
      <c r="AS1170" t="n" s="40189">
        <v>0.0034240598239494505</v>
      </c>
      <c r="AT1170" t="n" s="40782">
        <v>8.129367385185108E-4</v>
      </c>
      <c r="AU1170" t="n" s="41375">
        <v>0.002119193272852996</v>
      </c>
      <c r="AV1170" t="n" s="41968">
        <v>0.001206610241762237</v>
      </c>
      <c r="AW1170" t="n" s="42561">
        <v>-2.2477731665163696E-5</v>
      </c>
      <c r="AX1170" t="n" s="43154">
        <v>-7.712113651886932E-4</v>
      </c>
      <c r="AY1170" t="n" s="43747">
        <v>6.415857098792866E-4</v>
      </c>
      <c r="AZ1170" t="n" s="44340">
        <v>0.001918959017398683</v>
      </c>
      <c r="BA1170" t="n" s="44933">
        <v>-0.0011799842557826121</v>
      </c>
      <c r="BB1170" t="n" s="45526">
        <v>0.0016802128948076559</v>
      </c>
      <c r="BC1170" t="n" s="46119">
        <v>-2.4331488327964763E-5</v>
      </c>
      <c r="BD1170" t="n" s="46712">
        <v>0.002082500648406271</v>
      </c>
      <c r="BE1170" t="n" s="47305">
        <v>-0.001151462309088395</v>
      </c>
      <c r="BF1170" t="n" s="47898">
        <v>0.0014225330384162634</v>
      </c>
      <c r="BG1170" t="n" s="48491">
        <v>0.002475724814414904</v>
      </c>
      <c r="BH1170" t="n" s="49084">
        <v>-1.0964400886356526E-4</v>
      </c>
      <c r="BI1170" t="n" s="49677">
        <v>0.005085900674918906</v>
      </c>
      <c r="BJ1170" t="s" s="50152">
        <v>2559</v>
      </c>
      <c r="BK1170" t="s" s="50627">
        <v>2565</v>
      </c>
      <c r="BL1170" t="n" s="51102">
        <v>0.06449943035840988</v>
      </c>
      <c r="BM1170" t="s" s="51577">
        <v>2597</v>
      </c>
      <c r="BN1170" t="s" s="52052">
        <v>2565</v>
      </c>
      <c r="BO1170" t="n" s="52527">
        <v>-0.053910959511995316</v>
      </c>
    </row>
    <row r="1171" spans="1:23" x14ac:dyDescent="0.25">
      <c r="A1171" s="116" t="str">
        <f>IF(ISBLANK(TBL_DATA[[#This Row],[Row.names]]), "",   DATE(YEAR(TBL_DATA[[#This Row],[Row.names]]), MONTH(TBL_DATA[[#This Row],[Row.names]]), DAY(TBL_DATA[[#This Row],[Row.names]])))</f>
        <v/>
      </c>
      <c r="B1171" s="1355" t="s">
        <v>1298</v>
      </c>
      <c r="C1171" s="2568" t="s">
        <v>2511</v>
      </c>
      <c r="D1171" s="3781" t="n">
        <v>-3.252924939218255E-4</v>
      </c>
      <c r="E1171" s="4994" t="n">
        <v>0.2446466056102452</v>
      </c>
      <c r="F1171" s="6145" t="n">
        <v>0.04972160031381345</v>
      </c>
      <c r="G1171" s="7296" t="n">
        <v>0.3739333713651115</v>
      </c>
      <c r="H1171" s="8447" t="n">
        <v>0.4417519961333506</v>
      </c>
      <c r="I1171" s="9598" t="n">
        <v>0.005220783624289416</v>
      </c>
      <c r="J1171" s="10749" t="n">
        <v>0.19721155626089715</v>
      </c>
      <c r="K1171" s="11898" t="n">
        <v>0.8885006699603414</v>
      </c>
      <c r="L1171" s="13047" t="n">
        <v>0.4435292386687171</v>
      </c>
      <c r="M1171" s="14196" t="n">
        <v>0.005212466536459696</v>
      </c>
      <c r="N1171" s="15345" t="n">
        <v>0.11092319622965499</v>
      </c>
      <c r="O1171" s="16496" t="n">
        <v>0.07830855297300389</v>
      </c>
      <c r="P1171" s="17709" t="n">
        <v>-0.014588535898075072</v>
      </c>
      <c r="Q1171" s="18860" t="n">
        <v>-0.018474187709014343</v>
      </c>
      <c r="R1171" s="20011" t="n">
        <v>-0.016125225039432117</v>
      </c>
      <c r="S1171" s="21099" t="n">
        <v>-5.271104144907168E-4</v>
      </c>
      <c r="T1171" s="22187" t="n">
        <v>0.07246140397701432</v>
      </c>
      <c r="U1171" s="23275" t="n">
        <v>-0.007274361046853618</v>
      </c>
      <c r="V1171" s="24363" t="n">
        <v>0.10099551934738815</v>
      </c>
      <c r="W1171" s="25449" t="n">
        <v>0.07163129355023949</v>
      </c>
      <c r="X1171" t="n" s="26535">
        <v>1.4099357186193169</v>
      </c>
      <c r="Y1171" t="n" s="27684">
        <v>0.6646442628454342</v>
      </c>
      <c r="Z1171" t="n" s="28835">
        <v>0.6659799086073972</v>
      </c>
      <c r="AA1171" t="n" s="30046">
        <v>0.0</v>
      </c>
      <c r="AB1171" t="n" s="31259">
        <v>0.0</v>
      </c>
      <c r="AC1171" t="n" s="32472">
        <v>0.1166471230915922</v>
      </c>
      <c r="AD1171" t="n" s="32947">
        <v>0.06664164769416997</v>
      </c>
      <c r="AE1171" t="n" s="33422">
        <v>0.030850765616235</v>
      </c>
      <c r="AF1171" t="n" s="33897">
        <v>0.07473839466424101</v>
      </c>
      <c r="AG1171" t="n" s="34372">
        <v>0.132317094507803</v>
      </c>
      <c r="AH1171" t="n" s="34847">
        <v>0.0</v>
      </c>
      <c r="AI1171" t="n" s="35322">
        <v>0.027326136769596</v>
      </c>
      <c r="AJ1171" t="n" s="35797">
        <v>0.117799532085077</v>
      </c>
      <c r="AK1171" t="n" s="36272">
        <v>-0.096180540816623</v>
      </c>
      <c r="AL1171" t="n" s="36747">
        <v>-0.00890588631749</v>
      </c>
      <c r="AM1171" t="n" s="37222">
        <v>0.113243017159593</v>
      </c>
      <c r="AN1171" t="n" s="37697">
        <v>-0.135396523484351</v>
      </c>
      <c r="AO1171" t="n" s="38172">
        <v>0.8278568442381771</v>
      </c>
      <c r="AP1171" t="n" s="38647">
        <v>-0.5054232063599259</v>
      </c>
      <c r="AQ1171" t="n" s="39122">
        <v>0.3224336378782512</v>
      </c>
      <c r="AR1171" t="n" s="39597">
        <v>1.3332800505981028</v>
      </c>
      <c r="AS1171" t="n" s="40190">
        <v>0.003212210097977624</v>
      </c>
      <c r="AT1171" t="n" s="40783">
        <v>8.513192285178884E-4</v>
      </c>
      <c r="AU1171" t="n" s="41376">
        <v>0.002563240427351514</v>
      </c>
      <c r="AV1171" t="n" s="41969">
        <v>0.0011588296883775892</v>
      </c>
      <c r="AW1171" t="n" s="42562">
        <v>-2.1361950154090085E-5</v>
      </c>
      <c r="AX1171" t="n" s="43155">
        <v>-0.001037673354575623</v>
      </c>
      <c r="AY1171" t="n" s="43748">
        <v>6.147716941966194E-4</v>
      </c>
      <c r="AZ1171" t="n" s="44341">
        <v>0.002208430005472866</v>
      </c>
      <c r="BA1171" t="n" s="44934">
        <v>-0.0013259979212527752</v>
      </c>
      <c r="BB1171" t="n" s="45527">
        <v>0.0017818253376032053</v>
      </c>
      <c r="BC1171" t="n" s="46120">
        <v>-1.83179459190656E-5</v>
      </c>
      <c r="BD1171" t="n" s="46713">
        <v>0.002325974769493897</v>
      </c>
      <c r="BE1171" t="n" s="47306">
        <v>-0.0012374368317218146</v>
      </c>
      <c r="BF1171" t="n" s="47899">
        <v>0.0014850667851269105</v>
      </c>
      <c r="BG1171" t="n" s="48492">
        <v>0.0022900544730698937</v>
      </c>
      <c r="BH1171" t="n" s="49085">
        <v>-1.844291196261039E-4</v>
      </c>
      <c r="BI1171" t="n" s="49678">
        <v>0.005308045231252969</v>
      </c>
      <c r="BJ1171" t="s" s="50153">
        <v>2557</v>
      </c>
      <c r="BK1171" t="s" s="50628">
        <v>2565</v>
      </c>
      <c r="BL1171" t="n" s="51103">
        <v>0.06977450847625732</v>
      </c>
      <c r="BM1171" t="s" s="51578">
        <v>2597</v>
      </c>
      <c r="BN1171" t="s" s="52053">
        <v>2565</v>
      </c>
      <c r="BO1171" t="n" s="52528">
        <v>-0.05416768044233322</v>
      </c>
    </row>
    <row r="1172" spans="1:23" x14ac:dyDescent="0.25">
      <c r="A1172" s="116" t="str">
        <f>IF(ISBLANK(TBL_DATA[[#This Row],[Row.names]]), "",   DATE(YEAR(TBL_DATA[[#This Row],[Row.names]]), MONTH(TBL_DATA[[#This Row],[Row.names]]), DAY(TBL_DATA[[#This Row],[Row.names]])))</f>
        <v/>
      </c>
      <c r="B1172" s="1356" t="s">
        <v>1299</v>
      </c>
      <c r="C1172" s="2569" t="s">
        <v>2512</v>
      </c>
      <c r="D1172" s="3782" t="n">
        <v>-0.005918632265900571</v>
      </c>
      <c r="E1172" s="4995" t="n">
        <v>0.23728000005063654</v>
      </c>
      <c r="F1172" s="6146" t="n">
        <v>0.0048933360211376176</v>
      </c>
      <c r="G1172" s="7297" t="n">
        <v>0.37653580314128776</v>
      </c>
      <c r="H1172" s="8448" t="n">
        <v>0.4423140897652978</v>
      </c>
      <c r="I1172" s="9599" t="n">
        <v>0.0052415580805582765</v>
      </c>
      <c r="J1172" s="10750" t="n">
        <v>0.14951756895214774</v>
      </c>
      <c r="K1172" s="11899" t="n">
        <v>0.8864833100008935</v>
      </c>
      <c r="L1172" s="13048" t="n">
        <v>0.4376308575281225</v>
      </c>
      <c r="M1172" s="14197" t="n">
        <v>0.005263520365780887</v>
      </c>
      <c r="N1172" s="15346" t="n">
        <v>0.1114206882321178</v>
      </c>
      <c r="O1172" s="16497" t="n">
        <v>0.07919817106677145</v>
      </c>
      <c r="P1172" s="17710" t="n">
        <v>-0.020420823984697245</v>
      </c>
      <c r="Q1172" s="18861" t="n">
        <v>-0.01869201404673894</v>
      </c>
      <c r="R1172" s="20012" t="n">
        <v>-0.016332516248509846</v>
      </c>
      <c r="S1172" s="21100" t="n">
        <v>-0.02112231029071976</v>
      </c>
      <c r="T1172" s="22188" t="n">
        <v>0.07269653026071825</v>
      </c>
      <c r="U1172" s="23276" t="n">
        <v>-0.2905545865114453</v>
      </c>
      <c r="V1172" s="24364" t="n">
        <v>0.09271811802284358</v>
      </c>
      <c r="W1172" s="25450" t="n">
        <v>0.07211736796916343</v>
      </c>
      <c r="X1172" t="n" s="26536">
        <v>1.2856558778252805</v>
      </c>
      <c r="Y1172" t="n" s="27685">
        <v>0.6650669814126227</v>
      </c>
      <c r="Z1172" t="n" s="28836">
        <v>0.6615367393638257</v>
      </c>
      <c r="AA1172" t="n" s="30047">
        <v>0.0</v>
      </c>
      <c r="AB1172" t="n" s="31260">
        <v>0.0</v>
      </c>
      <c r="AC1172" t="n" s="32473">
        <v>0.11191105297772233</v>
      </c>
      <c r="AD1172" t="n" s="32948">
        <v>0.07133857881279804</v>
      </c>
      <c r="AE1172" t="n" s="33423">
        <v>0.030303782704857996</v>
      </c>
      <c r="AF1172" t="n" s="33898">
        <v>0.067783374989461</v>
      </c>
      <c r="AG1172" t="n" s="34373">
        <v>0.134121472288315</v>
      </c>
      <c r="AH1172" t="n" s="34848">
        <v>0.0</v>
      </c>
      <c r="AI1172" t="n" s="35323">
        <v>0.027696607448517</v>
      </c>
      <c r="AJ1172" t="n" s="35798">
        <v>0.11966023551674</v>
      </c>
      <c r="AK1172" t="n" s="36273">
        <v>-0.096285528498785</v>
      </c>
      <c r="AL1172" t="n" s="36748">
        <v>-0.009054754140772</v>
      </c>
      <c r="AM1172" t="n" s="37223">
        <v>0.11327052846479399</v>
      </c>
      <c r="AN1172" t="n" s="37698">
        <v>-0.139936473321857</v>
      </c>
      <c r="AO1172" t="n" s="38173">
        <v>0.8268272024490742</v>
      </c>
      <c r="AP1172" t="n" s="38648">
        <v>-0.5079293781850049</v>
      </c>
      <c r="AQ1172" t="n" s="39123">
        <v>0.3188978242640692</v>
      </c>
      <c r="AR1172" t="n" s="39598">
        <v>1.334756580634079</v>
      </c>
      <c r="AS1172" t="n" s="40191">
        <v>0.003466898684524548</v>
      </c>
      <c r="AT1172" t="n" s="40784">
        <v>8.006271679499998E-4</v>
      </c>
      <c r="AU1172" t="n" s="41377">
        <v>0.0029356029680353136</v>
      </c>
      <c r="AV1172" t="n" s="41970">
        <v>0.0011699538683439287</v>
      </c>
      <c r="AW1172" t="n" s="42563">
        <v>-1.8738476939095594E-5</v>
      </c>
      <c r="AX1172" t="n" s="43156">
        <v>-0.00105256767072689</v>
      </c>
      <c r="AY1172" t="n" s="43749">
        <v>5.990810305657554E-4</v>
      </c>
      <c r="AZ1172" t="n" s="44342">
        <v>0.002023937300105752</v>
      </c>
      <c r="BA1172" t="n" s="44935">
        <v>-0.0013755064309372623</v>
      </c>
      <c r="BB1172" t="n" s="45528">
        <v>0.0017880192074279041</v>
      </c>
      <c r="BC1172" t="n" s="46121">
        <v>-1.8347588220426315E-5</v>
      </c>
      <c r="BD1172" t="n" s="46714">
        <v>0.0022576238452327855</v>
      </c>
      <c r="BE1172" t="n" s="47307">
        <v>-0.00126108010451774</v>
      </c>
      <c r="BF1172" t="n" s="47900">
        <v>0.0018260510530201334</v>
      </c>
      <c r="BG1172" t="n" s="48493">
        <v>0.0021822321751819094</v>
      </c>
      <c r="BH1172" t="n" s="49086">
        <v>-2.8444128902302694E-4</v>
      </c>
      <c r="BI1172" t="n" s="49679">
        <v>0.005598574380235463</v>
      </c>
      <c r="BJ1172" t="s" s="50154">
        <v>2557</v>
      </c>
      <c r="BK1172" t="s" s="50629">
        <v>2565</v>
      </c>
      <c r="BL1172" t="n" s="51104">
        <v>0.07093561440706253</v>
      </c>
      <c r="BM1172" t="s" s="51579">
        <v>2597</v>
      </c>
      <c r="BN1172" t="s" s="52054">
        <v>2565</v>
      </c>
      <c r="BO1172" t="n" s="52529">
        <v>-0.05407286062836647</v>
      </c>
    </row>
    <row r="1173" spans="1:23" x14ac:dyDescent="0.25">
      <c r="A1173" s="116" t="str">
        <f>IF(ISBLANK(TBL_DATA[[#This Row],[Row.names]]), "",   DATE(YEAR(TBL_DATA[[#This Row],[Row.names]]), MONTH(TBL_DATA[[#This Row],[Row.names]]), DAY(TBL_DATA[[#This Row],[Row.names]])))</f>
        <v/>
      </c>
      <c r="B1173" s="1357" t="s">
        <v>1300</v>
      </c>
      <c r="C1173" s="2570" t="s">
        <v>2513</v>
      </c>
      <c r="D1173" s="3783" t="n">
        <v>0.008050244193390345</v>
      </c>
      <c r="E1173" s="4996" t="n">
        <v>0.24724040618664223</v>
      </c>
      <c r="F1173" s="6147" t="n">
        <v>0.0204749897028611</v>
      </c>
      <c r="G1173" s="7298" t="n">
        <v>0.37789138563238245</v>
      </c>
      <c r="H1173" s="8449" t="n">
        <v>0.4502015943402833</v>
      </c>
      <c r="I1173" s="9600" t="n">
        <v>0.0052391491102191014</v>
      </c>
      <c r="J1173" s="10751" t="n">
        <v>0.16871995830704445</v>
      </c>
      <c r="K1173" s="11900" t="n">
        <v>0.8877993332929698</v>
      </c>
      <c r="L1173" s="13049" t="n">
        <v>0.44748162026073973</v>
      </c>
      <c r="M1173" s="14198" t="n">
        <v>0.00525209273481717</v>
      </c>
      <c r="N1173" s="15347" t="n">
        <v>0.11216549862465842</v>
      </c>
      <c r="O1173" s="16498" t="n">
        <v>0.07857338255535677</v>
      </c>
      <c r="P1173" s="17711" t="n">
        <v>-0.012534972411013867</v>
      </c>
      <c r="Q1173" s="18862" t="n">
        <v>-0.01860948709923692</v>
      </c>
      <c r="R1173" s="20013" t="n">
        <v>-0.016234216839814294</v>
      </c>
      <c r="S1173" s="21101" t="n">
        <v>-0.01690808758243778</v>
      </c>
      <c r="T1173" s="22189" t="n">
        <v>0.07281277737345572</v>
      </c>
      <c r="U1173" s="23277" t="n">
        <v>-0.23221319378762928</v>
      </c>
      <c r="V1173" s="24365" t="n">
        <v>0.09306774181504829</v>
      </c>
      <c r="W1173" s="25451" t="n">
        <v>0.07210490467907726</v>
      </c>
      <c r="X1173" t="n" s="26537">
        <v>1.290726923907214</v>
      </c>
      <c r="Y1173" t="n" s="27686">
        <v>0.6709706359746925</v>
      </c>
      <c r="Z1173" t="n" s="28837">
        <v>0.6689406702098025</v>
      </c>
      <c r="AA1173" t="n" s="30048">
        <v>0.0</v>
      </c>
      <c r="AB1173" t="n" s="31261">
        <v>0.0</v>
      </c>
      <c r="AC1173" t="n" s="32474">
        <v>0.11082662118779264</v>
      </c>
      <c r="AD1173" t="n" s="32949">
        <v>0.09183655689615904</v>
      </c>
      <c r="AE1173" t="n" s="33424">
        <v>0.040385500793042</v>
      </c>
      <c r="AF1173" t="n" s="33899">
        <v>0.07834778380801401</v>
      </c>
      <c r="AG1173" t="n" s="34374">
        <v>0.173823294137558</v>
      </c>
      <c r="AH1173" t="n" s="34849">
        <v>0.0</v>
      </c>
      <c r="AI1173" t="n" s="35324">
        <v>0.033928004323666</v>
      </c>
      <c r="AJ1173" t="n" s="35799">
        <v>0.154888218467765</v>
      </c>
      <c r="AK1173" t="n" s="36274">
        <v>-0.12202651832019601</v>
      </c>
      <c r="AL1173" t="n" s="36749">
        <v>-0.011402846441865</v>
      </c>
      <c r="AM1173" t="n" s="37224">
        <v>0.14413874476932198</v>
      </c>
      <c r="AN1173" t="n" s="37699">
        <v>-0.163122244872628</v>
      </c>
      <c r="AO1173" t="n" s="38174">
        <v>1.042465133111652</v>
      </c>
      <c r="AP1173" t="n" s="38649">
        <v>-0.6216686395508151</v>
      </c>
      <c r="AQ1173" t="n" s="39124">
        <v>0.4207964935608368</v>
      </c>
      <c r="AR1173" t="n" s="39599">
        <v>1.664133772662467</v>
      </c>
      <c r="AS1173" t="n" s="40192">
        <v>0.003303238104785432</v>
      </c>
      <c r="AT1173" t="n" s="40785">
        <v>7.710885086659895E-4</v>
      </c>
      <c r="AU1173" t="n" s="41378">
        <v>0.0030024632108324794</v>
      </c>
      <c r="AV1173" t="n" s="41971">
        <v>0.0011584559460150567</v>
      </c>
      <c r="AW1173" t="n" s="42564">
        <v>-1.8278825610461104E-5</v>
      </c>
      <c r="AX1173" t="n" s="43157">
        <v>-0.0010232726490469874</v>
      </c>
      <c r="AY1173" t="n" s="43750">
        <v>5.667216429661114E-4</v>
      </c>
      <c r="AZ1173" t="n" s="44343">
        <v>0.0019054357128158352</v>
      </c>
      <c r="BA1173" t="n" s="44936">
        <v>-0.001345250979342113</v>
      </c>
      <c r="BB1173" t="n" s="45529">
        <v>0.0017561452249063168</v>
      </c>
      <c r="BC1173" t="n" s="46122">
        <v>-1.5446865319862345E-5</v>
      </c>
      <c r="BD1173" t="n" s="46715">
        <v>0.0021897760820473017</v>
      </c>
      <c r="BE1173" t="n" s="47308">
        <v>-0.0012244439896232026</v>
      </c>
      <c r="BF1173" t="n" s="47901">
        <v>0.0017332265822103301</v>
      </c>
      <c r="BG1173" t="n" s="48494">
        <v>0.0021062943323564226</v>
      </c>
      <c r="BH1173" t="n" s="49087">
        <v>-2.842510362522566E-4</v>
      </c>
      <c r="BI1173" t="n" s="49680">
        <v>0.0055406970609292</v>
      </c>
      <c r="BJ1173" t="s" s="50155">
        <v>2557</v>
      </c>
      <c r="BK1173" t="s" s="50630">
        <v>2565</v>
      </c>
      <c r="BL1173" t="n" s="51105">
        <v>0.09204887598752975</v>
      </c>
      <c r="BM1173" t="s" s="51580">
        <v>2597</v>
      </c>
      <c r="BN1173" t="s" s="52055">
        <v>2565</v>
      </c>
      <c r="BO1173" t="n" s="52530">
        <v>-0.0697145164012909</v>
      </c>
    </row>
    <row r="1174" spans="1:23" x14ac:dyDescent="0.25">
      <c r="A1174" s="116" t="str">
        <f>IF(ISBLANK(TBL_DATA[[#This Row],[Row.names]]), "",   DATE(YEAR(TBL_DATA[[#This Row],[Row.names]]), MONTH(TBL_DATA[[#This Row],[Row.names]]), DAY(TBL_DATA[[#This Row],[Row.names]])))</f>
        <v/>
      </c>
      <c r="B1174" s="1358" t="s">
        <v>1301</v>
      </c>
      <c r="C1174" s="2571" t="s">
        <v>2514</v>
      </c>
      <c r="D1174" s="3784" t="n">
        <v>-0.0011636075789685078</v>
      </c>
      <c r="E1174" s="4997" t="n">
        <v>0.24578910779720764</v>
      </c>
      <c r="F1174" s="6148" t="n">
        <v>0.021118736164179808</v>
      </c>
      <c r="G1174" s="7299" t="n">
        <v>0.37821937771851344</v>
      </c>
      <c r="H1174" s="8450" t="n">
        <v>0.45055655981345116</v>
      </c>
      <c r="I1174" s="9601" t="n">
        <v>0.005238728627878083</v>
      </c>
      <c r="J1174" s="10752" t="n">
        <v>0.15656397828604773</v>
      </c>
      <c r="K1174" s="11901" t="n">
        <v>0.8882457324726392</v>
      </c>
      <c r="L1174" s="13050" t="n">
        <v>0.44734577823277555</v>
      </c>
      <c r="M1174" s="14199" t="n">
        <v>0.005254013105169257</v>
      </c>
      <c r="N1174" s="15348" t="n">
        <v>0.1121927197251851</v>
      </c>
      <c r="O1174" s="16499" t="n">
        <v>0.07860783915476734</v>
      </c>
      <c r="P1174" s="17712" t="n">
        <v>-0.013683994201082794</v>
      </c>
      <c r="Q1174" s="18863" t="n">
        <v>-0.018632874881478113</v>
      </c>
      <c r="R1174" s="20014" t="n">
        <v>-0.01625702817500802</v>
      </c>
      <c r="S1174" s="21102" t="n">
        <v>-0.027967849715538562</v>
      </c>
      <c r="T1174" s="22190" t="n">
        <v>0.07247020563732841</v>
      </c>
      <c r="U1174" s="23278" t="n">
        <v>-0.38592204161116256</v>
      </c>
      <c r="V1174" s="24366" t="n">
        <v>0.07724023391192159</v>
      </c>
      <c r="W1174" s="25452" t="n">
        <v>0.07163847618010606</v>
      </c>
      <c r="X1174" t="n" s="26538">
        <v>1.0781948197464748</v>
      </c>
      <c r="Y1174" t="n" s="27687">
        <v>0.671235100254338</v>
      </c>
      <c r="Z1174" t="n" s="28838">
        <v>0.6688391273189508</v>
      </c>
      <c r="AA1174" t="n" s="30049">
        <v>0.0</v>
      </c>
      <c r="AB1174" t="n" s="31262">
        <v>0.0</v>
      </c>
      <c r="AC1174" t="n" s="32475">
        <v>0.11196031403688746</v>
      </c>
      <c r="AD1174" t="n" s="32950">
        <v>0.06751017028884501</v>
      </c>
      <c r="AE1174" t="n" s="33425">
        <v>0.03283497454363799</v>
      </c>
      <c r="AF1174" t="n" s="33900">
        <v>0.076958477727782</v>
      </c>
      <c r="AG1174" t="n" s="34375">
        <v>0.159251850341373</v>
      </c>
      <c r="AH1174" t="n" s="34850">
        <v>0.0</v>
      </c>
      <c r="AI1174" t="n" s="35325">
        <v>0.028495592182599</v>
      </c>
      <c r="AJ1174" t="n" s="35800">
        <v>0.134401293381987</v>
      </c>
      <c r="AK1174" t="n" s="36275">
        <v>-0.12096483092969401</v>
      </c>
      <c r="AL1174" t="n" s="36750">
        <v>-0.011487418953471</v>
      </c>
      <c r="AM1174" t="n" s="37225">
        <v>0.134241354874774</v>
      </c>
      <c r="AN1174" t="n" s="37700">
        <v>-0.141888049022982</v>
      </c>
      <c r="AO1174" t="n" s="38175">
        <v>0.9370854695074161</v>
      </c>
      <c r="AP1174" t="n" s="38650">
        <v>-0.577732055072565</v>
      </c>
      <c r="AQ1174" t="n" s="39125">
        <v>0.35935341443485114</v>
      </c>
      <c r="AR1174" t="n" s="39600">
        <v>1.514817524579981</v>
      </c>
      <c r="AS1174" t="n" s="40193">
        <v>0.0032122240680261295</v>
      </c>
      <c r="AT1174" t="n" s="40786">
        <v>7.487608879789041E-4</v>
      </c>
      <c r="AU1174" t="n" s="41379">
        <v>0.002775381224513742</v>
      </c>
      <c r="AV1174" t="n" s="41972">
        <v>0.0012154068922996706</v>
      </c>
      <c r="AW1174" t="n" s="42565">
        <v>-1.736539554320902E-5</v>
      </c>
      <c r="AX1174" t="n" s="43158">
        <v>-0.0010232650390925194</v>
      </c>
      <c r="AY1174" t="n" s="43751">
        <v>5.447250159144519E-4</v>
      </c>
      <c r="AZ1174" t="n" s="44344">
        <v>0.0019858795877229223</v>
      </c>
      <c r="BA1174" t="n" s="44937">
        <v>-0.0014018222695672833</v>
      </c>
      <c r="BB1174" t="n" s="45530">
        <v>0.0017978182237370264</v>
      </c>
      <c r="BC1174" t="n" s="46123">
        <v>-1.5731685693503692E-5</v>
      </c>
      <c r="BD1174" t="n" s="46716">
        <v>0.002194725342712676</v>
      </c>
      <c r="BE1174" t="n" s="47309">
        <v>-0.00128250683253739</v>
      </c>
      <c r="BF1174" t="n" s="47902">
        <v>0.0016684526684979143</v>
      </c>
      <c r="BG1174" t="n" s="48495">
        <v>0.002056371422715792</v>
      </c>
      <c r="BH1174" t="n" s="49088">
        <v>-3.019387658190917E-4</v>
      </c>
      <c r="BI1174" t="n" s="49681">
        <v>0.005486907674726429</v>
      </c>
      <c r="BJ1174" t="s" s="50156">
        <v>2559</v>
      </c>
      <c r="BK1174" t="s" s="50631">
        <v>2565</v>
      </c>
      <c r="BL1174" t="n" s="51106">
        <v>0.07733908295631409</v>
      </c>
      <c r="BM1174" t="s" s="51581">
        <v>2597</v>
      </c>
      <c r="BN1174" t="s" s="52056">
        <v>2565</v>
      </c>
      <c r="BO1174" t="n" s="52531">
        <v>-0.069094218313694</v>
      </c>
    </row>
    <row r="1175" spans="1:23" x14ac:dyDescent="0.25">
      <c r="A1175" s="116" t="str">
        <f>IF(ISBLANK(TBL_DATA[[#This Row],[Row.names]]), "",   DATE(YEAR(TBL_DATA[[#This Row],[Row.names]]), MONTH(TBL_DATA[[#This Row],[Row.names]]), DAY(TBL_DATA[[#This Row],[Row.names]])))</f>
        <v/>
      </c>
      <c r="B1175" s="1359" t="s">
        <v>1302</v>
      </c>
      <c r="C1175" s="2572" t="s">
        <v>2515</v>
      </c>
      <c r="D1175" s="3785" t="n">
        <v>-0.006500373456240317</v>
      </c>
      <c r="E1175" s="4998" t="n">
        <v>0.2376910133488095</v>
      </c>
      <c r="F1175" s="6149" t="n">
        <v>-0.011400129208146037</v>
      </c>
      <c r="G1175" s="7300" t="n">
        <v>0.3838961476726347</v>
      </c>
      <c r="H1175" s="8451" t="n">
        <v>0.4441996379561797</v>
      </c>
      <c r="I1175" s="9602" t="n">
        <v>0.005283040906412576</v>
      </c>
      <c r="J1175" s="10753" t="n">
        <v>0.14016820217199055</v>
      </c>
      <c r="K1175" s="11902" t="n">
        <v>0.8975800218918916</v>
      </c>
      <c r="L1175" s="13051" t="n">
        <v>0.4470482927796187</v>
      </c>
      <c r="M1175" s="14200" t="n">
        <v>0.0052694848762093105</v>
      </c>
      <c r="N1175" s="15349" t="n">
        <v>0.1124928270522205</v>
      </c>
      <c r="O1175" s="16500" t="n">
        <v>0.07902577386710206</v>
      </c>
      <c r="P1175" s="17713" t="n">
        <v>-0.020095416584642978</v>
      </c>
      <c r="Q1175" s="18864" t="n">
        <v>-0.0187054387236727</v>
      </c>
      <c r="R1175" s="20015" t="n">
        <v>-0.016323236800872432</v>
      </c>
      <c r="S1175" s="21103" t="n">
        <v>-0.04711554477389679</v>
      </c>
      <c r="T1175" s="22191" t="n">
        <v>0.07271012656643151</v>
      </c>
      <c r="U1175" s="23279" t="n">
        <v>-0.647991510932796</v>
      </c>
      <c r="V1175" s="24367" t="n">
        <v>0.06267896240564208</v>
      </c>
      <c r="W1175" s="25453" t="n">
        <v>0.07161654816134809</v>
      </c>
      <c r="X1175" t="n" s="26539">
        <v>0.875202226508179</v>
      </c>
      <c r="Y1175" t="n" s="27688">
        <v>0.6664830365104424</v>
      </c>
      <c r="Z1175" t="n" s="28839">
        <v>0.6686167009427889</v>
      </c>
      <c r="AA1175" t="n" s="30050">
        <v>1.0</v>
      </c>
      <c r="AB1175" t="n" s="31263">
        <v>1.0</v>
      </c>
      <c r="AC1175" t="n" s="32476">
        <v>0.10756883379125795</v>
      </c>
      <c r="AD1175" t="n" s="32951">
        <v>0.06595850768646301</v>
      </c>
      <c r="AE1175" t="n" s="33426">
        <v>0.03213750817925101</v>
      </c>
      <c r="AF1175" t="n" s="33901">
        <v>0.061424148553265</v>
      </c>
      <c r="AG1175" t="n" s="34376">
        <v>0.146118892819082</v>
      </c>
      <c r="AH1175" t="n" s="34851">
        <v>0.0</v>
      </c>
      <c r="AI1175" t="n" s="35326">
        <v>0.028721834253043</v>
      </c>
      <c r="AJ1175" t="n" s="35801">
        <v>0.137139554799406</v>
      </c>
      <c r="AK1175" t="n" s="36276">
        <v>-0.10388348413962599</v>
      </c>
      <c r="AL1175" t="n" s="36751">
        <v>-0.00902725072251</v>
      </c>
      <c r="AM1175" t="n" s="37226">
        <v>0.13468556035847504</v>
      </c>
      <c r="AN1175" t="n" s="37701">
        <v>-0.15705929620267</v>
      </c>
      <c r="AO1175" t="n" s="38176">
        <v>0.899187861617105</v>
      </c>
      <c r="AP1175" t="n" s="38651">
        <v>-0.5629718860329259</v>
      </c>
      <c r="AQ1175" t="n" s="39126">
        <v>0.33621597558417904</v>
      </c>
      <c r="AR1175" t="n" s="39601">
        <v>1.462159747650031</v>
      </c>
      <c r="AS1175" t="n" s="40194">
        <v>0.0031162867027999</v>
      </c>
      <c r="AT1175" t="n" s="40787">
        <v>7.258826138797521E-4</v>
      </c>
      <c r="AU1175" t="n" s="41380">
        <v>0.0026902131279489326</v>
      </c>
      <c r="AV1175" t="n" s="41973">
        <v>0.0011789495526271416</v>
      </c>
      <c r="AW1175" t="n" s="42566">
        <v>-1.682393162267593E-5</v>
      </c>
      <c r="AX1175" t="n" s="43159">
        <v>-9.965414367695278E-4</v>
      </c>
      <c r="AY1175" t="n" s="43752">
        <v>5.280847274751373E-4</v>
      </c>
      <c r="AZ1175" t="n" s="44345">
        <v>0.0019287775940739018</v>
      </c>
      <c r="BA1175" t="n" s="44938">
        <v>-0.0013581180847773305</v>
      </c>
      <c r="BB1175" t="n" s="45531">
        <v>0.0017416013699932725</v>
      </c>
      <c r="BC1175" t="n" s="46124">
        <v>-1.5345910937483244E-5</v>
      </c>
      <c r="BD1175" t="n" s="46717">
        <v>0.002125954304140282</v>
      </c>
      <c r="BE1175" t="n" s="47310">
        <v>-0.0012423792286166437</v>
      </c>
      <c r="BF1175" t="n" s="47903">
        <v>0.0016144002089735511</v>
      </c>
      <c r="BG1175" t="n" s="48496">
        <v>0.0019938385448400077</v>
      </c>
      <c r="BH1175" t="n" s="49089">
        <v>-2.9221834136959265E-4</v>
      </c>
      <c r="BI1175" t="n" s="49682">
        <v>0.005323370836723415</v>
      </c>
      <c r="BJ1175" t="s" s="50157">
        <v>2559</v>
      </c>
      <c r="BK1175" t="s" s="50632">
        <v>2565</v>
      </c>
      <c r="BL1175" t="n" s="51107">
        <v>0.08088593184947968</v>
      </c>
      <c r="BM1175" t="s" s="51582">
        <v>2597</v>
      </c>
      <c r="BN1175" t="s" s="52057">
        <v>2565</v>
      </c>
      <c r="BO1175" t="n" s="52532">
        <v>-0.06797050684690475</v>
      </c>
    </row>
    <row r="1176" spans="1:23" x14ac:dyDescent="0.25">
      <c r="A1176" s="116" t="str">
        <f>IF(ISBLANK(TBL_DATA[[#This Row],[Row.names]]), "",   DATE(YEAR(TBL_DATA[[#This Row],[Row.names]]), MONTH(TBL_DATA[[#This Row],[Row.names]]), DAY(TBL_DATA[[#This Row],[Row.names]])))</f>
        <v/>
      </c>
      <c r="B1176" s="1360" t="s">
        <v>1303</v>
      </c>
      <c r="C1176" s="2573" t="s">
        <v>2516</v>
      </c>
      <c r="D1176" s="3786" t="n">
        <v>0.0011635025281765523</v>
      </c>
      <c r="E1176" s="4999" t="n">
        <v>0.23913106997194222</v>
      </c>
      <c r="F1176" s="6150" t="n">
        <v>0.015208018099614806</v>
      </c>
      <c r="G1176" s="7301" t="n">
        <v>0.38708974202454133</v>
      </c>
      <c r="H1176" s="8452" t="n">
        <v>0.4570208344913127</v>
      </c>
      <c r="I1176" s="9603" t="n">
        <v>0.005193162510730281</v>
      </c>
      <c r="J1176" s="10754" t="n">
        <v>0.14575936634826436</v>
      </c>
      <c r="K1176" s="11903" t="n">
        <v>0.8866639343715279</v>
      </c>
      <c r="L1176" s="13052" t="n">
        <v>0.4443782463190281</v>
      </c>
      <c r="M1176" s="14201" t="n">
        <v>0.005253272760754868</v>
      </c>
      <c r="N1176" s="15350" t="n">
        <v>0.11187694554891582</v>
      </c>
      <c r="O1176" s="16501" t="n">
        <v>0.07815695200711145</v>
      </c>
      <c r="P1176" s="17714" t="n">
        <v>-0.018955295124467364</v>
      </c>
      <c r="Q1176" s="18865" t="n">
        <v>-0.01849164590903296</v>
      </c>
      <c r="R1176" s="20016" t="n">
        <v>-0.016122486187587527</v>
      </c>
      <c r="S1176" s="21104" t="n">
        <v>-0.044017726393351664</v>
      </c>
      <c r="T1176" s="22192" t="n">
        <v>0.07265045348214207</v>
      </c>
      <c r="U1176" s="23280" t="n">
        <v>-0.6058837114371419</v>
      </c>
      <c r="V1176" s="24368" t="n">
        <v>0.05991165601099335</v>
      </c>
      <c r="W1176" s="25454" t="n">
        <v>0.07166015425222845</v>
      </c>
      <c r="X1176" t="n" s="26540">
        <v>0.8360525683508454</v>
      </c>
      <c r="Y1176" t="n" s="27689">
        <v>0.6760331607926586</v>
      </c>
      <c r="Z1176" t="n" s="28840">
        <v>0.6666170162237295</v>
      </c>
      <c r="AA1176" t="n" s="30051">
        <v>0.0</v>
      </c>
      <c r="AB1176" t="n" s="31264">
        <v>0.0</v>
      </c>
      <c r="AC1176" t="n" s="32477">
        <v>0.1075017572933487</v>
      </c>
      <c r="AD1176" t="n" s="32952">
        <v>0.067256653117571</v>
      </c>
      <c r="AE1176" t="n" s="33427">
        <v>0.031900149765847</v>
      </c>
      <c r="AF1176" t="n" s="33902">
        <v>0.062109207502582996</v>
      </c>
      <c r="AG1176" t="n" s="34377">
        <v>0.14442663145549997</v>
      </c>
      <c r="AH1176" t="n" s="34852">
        <v>0.0</v>
      </c>
      <c r="AI1176" t="n" s="35327">
        <v>0.027297177758987</v>
      </c>
      <c r="AJ1176" t="n" s="35802">
        <v>0.13773422432311805</v>
      </c>
      <c r="AK1176" t="n" s="36277">
        <v>-0.103970540204235</v>
      </c>
      <c r="AL1176" t="n" s="36752">
        <v>-0.009003559599507</v>
      </c>
      <c r="AM1176" t="n" s="37227">
        <v>0.134914572733725</v>
      </c>
      <c r="AN1176" t="n" s="37702">
        <v>-0.147867749137185</v>
      </c>
      <c r="AO1176" t="n" s="38177">
        <v>0.8944281883630422</v>
      </c>
      <c r="AP1176" t="n" s="38652">
        <v>-0.5496314206466378</v>
      </c>
      <c r="AQ1176" t="n" s="39127">
        <v>0.34479676771640433</v>
      </c>
      <c r="AR1176" t="n" s="39602">
        <v>1.44405960900968</v>
      </c>
      <c r="AS1176" t="n" s="40195">
        <v>0.0030238347244796702</v>
      </c>
      <c r="AT1176" t="n" s="40788">
        <v>6.980644156703529E-4</v>
      </c>
      <c r="AU1176" t="n" s="41381">
        <v>0.0025859446425108667</v>
      </c>
      <c r="AV1176" t="n" s="41974">
        <v>0.001139446689430226</v>
      </c>
      <c r="AW1176" t="n" s="42567">
        <v>-1.623463946278402E-5</v>
      </c>
      <c r="AX1176" t="n" s="43160">
        <v>-9.516647661601998E-4</v>
      </c>
      <c r="AY1176" t="n" s="43753">
        <v>5.134698819106269E-4</v>
      </c>
      <c r="AZ1176" t="n" s="44346">
        <v>0.0018906321572066719</v>
      </c>
      <c r="BA1176" t="n" s="44939">
        <v>-0.0013046774197511988</v>
      </c>
      <c r="BB1176" t="n" s="45532">
        <v>0.001674213012389482</v>
      </c>
      <c r="BC1176" t="n" s="46125">
        <v>-1.4970393613960003E-5</v>
      </c>
      <c r="BD1176" t="n" s="46718">
        <v>0.0020474855013830656</v>
      </c>
      <c r="BE1176" t="n" s="47311">
        <v>-0.0011944879472838166</v>
      </c>
      <c r="BF1176" t="n" s="47904">
        <v>0.001537920303286446</v>
      </c>
      <c r="BG1176" t="n" s="48497">
        <v>0.0019345574488310638</v>
      </c>
      <c r="BH1176" t="n" s="49090">
        <v>-2.778037107074227E-4</v>
      </c>
      <c r="BI1176" t="n" s="49683">
        <v>0.005190386709100416</v>
      </c>
      <c r="BJ1176" t="s" s="50158">
        <v>2559</v>
      </c>
      <c r="BK1176" t="s" s="50633">
        <v>2565</v>
      </c>
      <c r="BL1176" t="n" s="51108">
        <v>0.08168444037437439</v>
      </c>
      <c r="BM1176" t="s" s="51583">
        <v>2597</v>
      </c>
      <c r="BN1176" t="s" s="52058">
        <v>2565</v>
      </c>
      <c r="BO1176" t="n" s="52533">
        <v>-0.06858282536268234</v>
      </c>
    </row>
    <row r="1177" spans="1:23" x14ac:dyDescent="0.25">
      <c r="A1177" s="116" t="str">
        <f>IF(ISBLANK(TBL_DATA[[#This Row],[Row.names]]), "",   DATE(YEAR(TBL_DATA[[#This Row],[Row.names]]), MONTH(TBL_DATA[[#This Row],[Row.names]]), DAY(TBL_DATA[[#This Row],[Row.names]])))</f>
        <v/>
      </c>
      <c r="B1177" s="1361" t="s">
        <v>1304</v>
      </c>
      <c r="C1177" s="2574" t="s">
        <v>2517</v>
      </c>
      <c r="D1177" s="3787" t="n">
        <v>0.004180374558802403</v>
      </c>
      <c r="E1177" s="5000" t="n">
        <v>0.24431110197187467</v>
      </c>
      <c r="F1177" s="6151" t="n">
        <v>0.02377899948786344</v>
      </c>
      <c r="G1177" s="7302" t="n">
        <v>0.3887956045757181</v>
      </c>
      <c r="H1177" s="8453" t="n">
        <v>0.4571020411470393</v>
      </c>
      <c r="I1177" s="9604" t="n">
        <v>0.0051963264950554665</v>
      </c>
      <c r="J1177" s="10755" t="n">
        <v>0.16155863754608557</v>
      </c>
      <c r="K1177" s="11904" t="n">
        <v>0.8955182371035333</v>
      </c>
      <c r="L1177" s="13053" t="n">
        <v>0.4457637849265588</v>
      </c>
      <c r="M1177" s="14202" t="n">
        <v>0.005250307942088875</v>
      </c>
      <c r="N1177" s="15351" t="n">
        <v>0.1119534797159387</v>
      </c>
      <c r="O1177" s="16502" t="n">
        <v>0.07815695200711145</v>
      </c>
      <c r="P1177" s="17715" t="n">
        <v>-0.0148541607991578</v>
      </c>
      <c r="Q1177" s="18866" t="n">
        <v>-0.01849548060110699</v>
      </c>
      <c r="R1177" s="20017" t="n">
        <v>-0.01612470015552634</v>
      </c>
      <c r="S1177" s="21105" t="n">
        <v>-0.036755171155415045</v>
      </c>
      <c r="T1177" s="22193" t="n">
        <v>0.07268710150503921</v>
      </c>
      <c r="U1177" s="23281" t="n">
        <v>-0.5056629084716895</v>
      </c>
      <c r="V1177" s="24369" t="n">
        <v>0.07215928344583711</v>
      </c>
      <c r="W1177" s="25455" t="n">
        <v>0.07154819577804716</v>
      </c>
      <c r="X1177" t="n" s="26541">
        <v>1.0085409235151872</v>
      </c>
      <c r="Y1177" t="n" s="27690">
        <v>0.6760932192730815</v>
      </c>
      <c r="Z1177" t="n" s="28841">
        <v>0.66765543877554</v>
      </c>
      <c r="AA1177" t="n" s="30052">
        <v>0.0</v>
      </c>
      <c r="AB1177" t="n" s="31265">
        <v>0.0</v>
      </c>
      <c r="AC1177" t="n" s="32478">
        <v>0.10319853169649752</v>
      </c>
      <c r="AD1177" t="n" s="32953">
        <v>0.06944113159083304</v>
      </c>
      <c r="AE1177" t="n" s="33428">
        <v>0.034992785827162996</v>
      </c>
      <c r="AF1177" t="n" s="33903">
        <v>0.078183948798498</v>
      </c>
      <c r="AG1177" t="n" s="34378">
        <v>0.15101943721067898</v>
      </c>
      <c r="AH1177" t="n" s="34853">
        <v>0.0</v>
      </c>
      <c r="AI1177" t="n" s="35328">
        <v>0.028979044430949</v>
      </c>
      <c r="AJ1177" t="n" s="35803">
        <v>0.148193285662969</v>
      </c>
      <c r="AK1177" t="n" s="36278">
        <v>-0.099325603656905</v>
      </c>
      <c r="AL1177" t="n" s="36753">
        <v>-0.009942638633145</v>
      </c>
      <c r="AM1177" t="n" s="37228">
        <v>0.14400461524206598</v>
      </c>
      <c r="AN1177" t="n" s="37703">
        <v>-0.14451117220844298</v>
      </c>
      <c r="AO1177" t="n" s="38178">
        <v>0.9577556112376701</v>
      </c>
      <c r="AP1177" t="n" s="38653">
        <v>-0.5567207769730061</v>
      </c>
      <c r="AQ1177" t="n" s="39128">
        <v>0.4010348342646639</v>
      </c>
      <c r="AR1177" t="n" s="39603">
        <v>1.5144763882106762</v>
      </c>
      <c r="AS1177" t="n" s="40196">
        <v>0.0030194133629947895</v>
      </c>
      <c r="AT1177" t="n" s="40789">
        <v>6.368125929214973E-4</v>
      </c>
      <c r="AU1177" t="n" s="41382">
        <v>0.0026265373632362353</v>
      </c>
      <c r="AV1177" t="n" s="41975">
        <v>0.0011666416223706192</v>
      </c>
      <c r="AW1177" t="n" s="42568">
        <v>-1.4838781720566865E-5</v>
      </c>
      <c r="AX1177" t="n" s="43161">
        <v>-9.804170954815208E-4</v>
      </c>
      <c r="AY1177" t="n" s="43754">
        <v>5.028220796223502E-4</v>
      </c>
      <c r="AZ1177" t="n" s="44347">
        <v>0.0019305621319933215</v>
      </c>
      <c r="BA1177" t="n" s="44940">
        <v>-0.0013938754411606993</v>
      </c>
      <c r="BB1177" t="n" s="45533">
        <v>0.0017318757079581488</v>
      </c>
      <c r="BC1177" t="n" s="46126">
        <v>-1.593759346059637E-5</v>
      </c>
      <c r="BD1177" t="n" s="46719">
        <v>0.0020826787818207355</v>
      </c>
      <c r="BE1177" t="n" s="47312">
        <v>-0.0012370844809256002</v>
      </c>
      <c r="BF1177" t="n" s="47905">
        <v>0.0017119015887709322</v>
      </c>
      <c r="BG1177" t="n" s="48498">
        <v>0.0018874864618439128</v>
      </c>
      <c r="BH1177" t="n" s="49091">
        <v>-3.699707435521127E-4</v>
      </c>
      <c r="BI1177" t="n" s="49684">
        <v>0.005134584341315711</v>
      </c>
      <c r="BJ1177" t="s" s="50159">
        <v>2559</v>
      </c>
      <c r="BK1177" t="s" s="50634">
        <v>2565</v>
      </c>
      <c r="BL1177" t="n" s="51109">
        <v>0.09037799388170242</v>
      </c>
      <c r="BM1177" t="s" s="51584">
        <v>2597</v>
      </c>
      <c r="BN1177" t="s" s="52059">
        <v>2565</v>
      </c>
      <c r="BO1177" t="n" s="52534">
        <v>-0.07491117715835571</v>
      </c>
    </row>
    <row r="1178" spans="1:23" x14ac:dyDescent="0.25">
      <c r="A1178" s="116" t="str">
        <f>IF(ISBLANK(TBL_DATA[[#This Row],[Row.names]]), "",   DATE(YEAR(TBL_DATA[[#This Row],[Row.names]]), MONTH(TBL_DATA[[#This Row],[Row.names]]), DAY(TBL_DATA[[#This Row],[Row.names]])))</f>
        <v/>
      </c>
      <c r="B1178" s="1362" t="s">
        <v>1305</v>
      </c>
      <c r="C1178" s="2575" t="s">
        <v>2518</v>
      </c>
      <c r="D1178" s="3788" t="n">
        <v>0.006320796637140516</v>
      </c>
      <c r="E1178" s="5001" t="n">
        <v>0.2521761394007751</v>
      </c>
      <c r="F1178" s="6152" t="n">
        <v>0.054521403604264274</v>
      </c>
      <c r="G1178" s="7303" t="n">
        <v>0.39558514733906014</v>
      </c>
      <c r="H1178" s="8454" t="n">
        <v>0.4589162511470764</v>
      </c>
      <c r="I1178" s="9605" t="n">
        <v>0.005213100383996893</v>
      </c>
      <c r="J1178" s="10756" t="n">
        <v>0.19062661465373187</v>
      </c>
      <c r="K1178" s="11905" t="n">
        <v>0.9061543158051508</v>
      </c>
      <c r="L1178" s="13054" t="n">
        <v>0.44683376031744443</v>
      </c>
      <c r="M1178" s="14203" t="n">
        <v>0.005270983734623062</v>
      </c>
      <c r="N1178" s="15352" t="n">
        <v>0.11250300247902721</v>
      </c>
      <c r="O1178" s="16503" t="n">
        <v>0.07815695200711145</v>
      </c>
      <c r="P1178" s="17716" t="n">
        <v>-0.008627254291644126</v>
      </c>
      <c r="Q1178" s="18867" t="n">
        <v>-0.018532642119466362</v>
      </c>
      <c r="R1178" s="20018" t="n">
        <v>-0.01615022471696006</v>
      </c>
      <c r="S1178" s="21106" t="n">
        <v>-0.039315446888974814</v>
      </c>
      <c r="T1178" s="22194" t="n">
        <v>0.07249462407191695</v>
      </c>
      <c r="U1178" s="23282" t="n">
        <v>-0.5423222396459723</v>
      </c>
      <c r="V1178" s="24370" t="n">
        <v>0.07444020491877001</v>
      </c>
      <c r="W1178" s="25456" t="n">
        <v>0.07166696262474273</v>
      </c>
      <c r="X1178" t="n" s="26542">
        <v>1.038696244300855</v>
      </c>
      <c r="Y1178" t="n" s="27691">
        <v>0.6774335769262375</v>
      </c>
      <c r="Z1178" t="n" s="28842">
        <v>0.6684562516107128</v>
      </c>
      <c r="AA1178" t="n" s="30053">
        <v>0.0</v>
      </c>
      <c r="AB1178" t="n" s="31266">
        <v>0.0</v>
      </c>
      <c r="AC1178" t="n" s="32479">
        <v>0.10056685889816182</v>
      </c>
      <c r="AD1178" t="n" s="32954">
        <v>0.0774906564363</v>
      </c>
      <c r="AE1178" t="n" s="33429">
        <v>0.03469119579201999</v>
      </c>
      <c r="AF1178" t="n" s="33904">
        <v>0.08034256633679299</v>
      </c>
      <c r="AG1178" t="n" s="34379">
        <v>0.14213728635301404</v>
      </c>
      <c r="AH1178" t="n" s="34854">
        <v>0.0</v>
      </c>
      <c r="AI1178" t="n" s="35329">
        <v>0.028658908896336</v>
      </c>
      <c r="AJ1178" t="n" s="35804">
        <v>0.14965801968607703</v>
      </c>
      <c r="AK1178" t="n" s="36279">
        <v>-0.08719604703938</v>
      </c>
      <c r="AL1178" t="n" s="36754">
        <v>-0.009723142645107</v>
      </c>
      <c r="AM1178" t="n" s="37229">
        <v>0.15270391237803999</v>
      </c>
      <c r="AN1178" t="n" s="37704">
        <v>-0.13044617250632198</v>
      </c>
      <c r="AO1178" t="n" s="38179">
        <v>0.9410183224484719</v>
      </c>
      <c r="AP1178" t="n" s="38654">
        <v>-0.5027011387607009</v>
      </c>
      <c r="AQ1178" t="n" s="39129">
        <v>0.43831718368777106</v>
      </c>
      <c r="AR1178" t="n" s="39604">
        <v>1.4437194612091728</v>
      </c>
      <c r="AS1178" t="n" s="40197">
        <v>0.002971792169138457</v>
      </c>
      <c r="AT1178" t="n" s="40790">
        <v>6.104334006235195E-4</v>
      </c>
      <c r="AU1178" t="n" s="41383">
        <v>0.0024861995199724884</v>
      </c>
      <c r="AV1178" t="n" s="41976">
        <v>0.0011203048894756753</v>
      </c>
      <c r="AW1178" t="n" s="42569">
        <v>-1.4474948038051863E-5</v>
      </c>
      <c r="AX1178" t="n" s="43162">
        <v>-9.00966867589523E-4</v>
      </c>
      <c r="AY1178" t="n" s="43755">
        <v>4.944450057672607E-4</v>
      </c>
      <c r="AZ1178" t="n" s="44348">
        <v>0.0018345803580577678</v>
      </c>
      <c r="BA1178" t="n" s="44941">
        <v>-0.0013106372934427808</v>
      </c>
      <c r="BB1178" t="n" s="45534">
        <v>0.001663518928948667</v>
      </c>
      <c r="BC1178" t="n" s="46127">
        <v>-1.294968706290483E-5</v>
      </c>
      <c r="BD1178" t="n" s="46720">
        <v>0.00201835680548508</v>
      </c>
      <c r="BE1178" t="n" s="47313">
        <v>-0.0011784991791320364</v>
      </c>
      <c r="BF1178" t="n" s="47906">
        <v>0.001597216654359457</v>
      </c>
      <c r="BG1178" t="n" s="48499">
        <v>0.0018484489757761757</v>
      </c>
      <c r="BH1178" t="n" s="49092">
        <v>-3.374864043824698E-4</v>
      </c>
      <c r="BI1178" t="n" s="49685">
        <v>0.004994208623744369</v>
      </c>
      <c r="BJ1178" t="s" s="50160">
        <v>2559</v>
      </c>
      <c r="BK1178" t="s" s="50635">
        <v>2565</v>
      </c>
      <c r="BL1178" t="n" s="51110">
        <v>0.0901353657245636</v>
      </c>
      <c r="BM1178" t="s" s="51585">
        <v>2597</v>
      </c>
      <c r="BN1178" t="s" s="52060">
        <v>2565</v>
      </c>
      <c r="BO1178" t="n" s="52535">
        <v>-0.07646457105875015</v>
      </c>
    </row>
    <row r="1179" spans="1:23" x14ac:dyDescent="0.25">
      <c r="A1179" s="116" t="str">
        <f>IF(ISBLANK(TBL_DATA[[#This Row],[Row.names]]), "",   DATE(YEAR(TBL_DATA[[#This Row],[Row.names]]), MONTH(TBL_DATA[[#This Row],[Row.names]]), DAY(TBL_DATA[[#This Row],[Row.names]])))</f>
        <v/>
      </c>
      <c r="B1179" s="1363" t="s">
        <v>1306</v>
      </c>
      <c r="C1179" s="2576" t="s">
        <v>2519</v>
      </c>
      <c r="D1179" s="3789" t="n">
        <v>0.0014832723554682066</v>
      </c>
      <c r="E1179" s="5002" t="n">
        <v>0.2540334576525254</v>
      </c>
      <c r="F1179" s="6153" t="n">
        <v>0.025454176717417232</v>
      </c>
      <c r="G1179" s="7304" t="n">
        <v>0.40868740252577385</v>
      </c>
      <c r="H1179" s="8455" t="n">
        <v>0.47803422343194774</v>
      </c>
      <c r="I1179" s="9606" t="n">
        <v>0.005118884532358235</v>
      </c>
      <c r="J1179" s="10757" t="n">
        <v>0.1736017062780968</v>
      </c>
      <c r="K1179" s="11906" t="n">
        <v>0.9061746142806296</v>
      </c>
      <c r="L1179" s="13055" t="n">
        <v>0.4484812320695961</v>
      </c>
      <c r="M1179" s="14204" t="n">
        <v>0.005261801576502966</v>
      </c>
      <c r="N1179" s="15353" t="n">
        <v>0.11247463414861976</v>
      </c>
      <c r="O1179" s="16504" t="n">
        <v>0.07815695200711145</v>
      </c>
      <c r="P1179" s="17717" t="n">
        <v>-0.007156778503970118</v>
      </c>
      <c r="Q1179" s="18868" t="n">
        <v>-0.01853602333001342</v>
      </c>
      <c r="R1179" s="20019" t="n">
        <v>-0.01615420666884338</v>
      </c>
      <c r="S1179" s="21107" t="n">
        <v>-0.04803564857540643</v>
      </c>
      <c r="T1179" s="22195" t="n">
        <v>0.07209009321181176</v>
      </c>
      <c r="U1179" s="23283" t="n">
        <v>-0.6663280131192274</v>
      </c>
      <c r="V1179" s="24371" t="n">
        <v>0.06480274815482456</v>
      </c>
      <c r="W1179" s="25457" t="n">
        <v>0.07136628099409818</v>
      </c>
      <c r="X1179" t="n" s="26543">
        <v>0.9080303366261104</v>
      </c>
      <c r="Y1179" t="n" s="27692">
        <v>0.6914001905061552</v>
      </c>
      <c r="Z1179" t="n" s="28843">
        <v>0.6696874137010461</v>
      </c>
      <c r="AA1179" t="n" s="30054">
        <v>0.0</v>
      </c>
      <c r="AB1179" t="n" s="31267">
        <v>0.0</v>
      </c>
      <c r="AC1179" t="n" s="32480">
        <v>0.10027090459739246</v>
      </c>
      <c r="AD1179" t="n" s="32955">
        <v>0.06403087064084201</v>
      </c>
      <c r="AE1179" t="n" s="33430">
        <v>0.039763174823578995</v>
      </c>
      <c r="AF1179" t="n" s="33905">
        <v>0.083697085197677</v>
      </c>
      <c r="AG1179" t="n" s="34380">
        <v>0.137899930356385</v>
      </c>
      <c r="AH1179" t="n" s="34855">
        <v>0.0</v>
      </c>
      <c r="AI1179" t="n" s="35330">
        <v>0.031823628006571</v>
      </c>
      <c r="AJ1179" t="n" s="35805">
        <v>0.16186913913389298</v>
      </c>
      <c r="AK1179" t="n" s="36280">
        <v>-0.094280505361543</v>
      </c>
      <c r="AL1179" t="n" s="36755">
        <v>-0.010736356693776</v>
      </c>
      <c r="AM1179" t="n" s="37230">
        <v>0.159924921667296</v>
      </c>
      <c r="AN1179" t="n" s="37705">
        <v>-0.09253112121941098</v>
      </c>
      <c r="AO1179" t="n" s="38180">
        <v>0.9938535598316859</v>
      </c>
      <c r="AP1179" t="n" s="38655">
        <v>-0.512392793280173</v>
      </c>
      <c r="AQ1179" t="n" s="39130">
        <v>0.48146076655151293</v>
      </c>
      <c r="AR1179" t="n" s="39605">
        <v>1.5062463531118588</v>
      </c>
      <c r="AS1179" t="n" s="40198">
        <v>0.0029617589618612613</v>
      </c>
      <c r="AT1179" t="n" s="40791">
        <v>5.817322459709164E-4</v>
      </c>
      <c r="AU1179" t="n" s="41384">
        <v>0.002401967230292447</v>
      </c>
      <c r="AV1179" t="n" s="41977">
        <v>0.001081258046700857</v>
      </c>
      <c r="AW1179" t="n" s="42570">
        <v>-1.346033970777062E-5</v>
      </c>
      <c r="AX1179" t="n" s="43163">
        <v>-8.538495602798275E-4</v>
      </c>
      <c r="AY1179" t="n" s="43756">
        <v>4.638337608057028E-4</v>
      </c>
      <c r="AZ1179" t="n" s="44349">
        <v>0.0017663561241107095</v>
      </c>
      <c r="BA1179" t="n" s="44942">
        <v>-0.0012580924738954885</v>
      </c>
      <c r="BB1179" t="n" s="45535">
        <v>0.001680349129496056</v>
      </c>
      <c r="BC1179" t="n" s="46128">
        <v>-4.544144388414357E-6</v>
      </c>
      <c r="BD1179" t="n" s="46721">
        <v>0.0020701561913603448</v>
      </c>
      <c r="BE1179" t="n" s="47314">
        <v>-0.0012215696139940677</v>
      </c>
      <c r="BF1179" t="n" s="47907">
        <v>0.0014610450852714453</v>
      </c>
      <c r="BG1179" t="n" s="48500">
        <v>0.0017969875049761237</v>
      </c>
      <c r="BH1179" t="n" s="49093">
        <v>-3.0649481298011263E-4</v>
      </c>
      <c r="BI1179" t="n" s="49686">
        <v>0.005007184626332716</v>
      </c>
      <c r="BJ1179" t="s" s="50161">
        <v>2559</v>
      </c>
      <c r="BK1179" t="s" s="50636">
        <v>2565</v>
      </c>
      <c r="BL1179" t="n" s="51111">
        <v>0.10154496133327484</v>
      </c>
      <c r="BM1179" t="s" s="51586">
        <v>2597</v>
      </c>
      <c r="BN1179" t="s" s="52061">
        <v>2565</v>
      </c>
      <c r="BO1179" t="n" s="52536">
        <v>-0.08558399975299835</v>
      </c>
    </row>
    <row r="1180" spans="1:23" x14ac:dyDescent="0.25">
      <c r="A1180" s="116" t="str">
        <f>IF(ISBLANK(TBL_DATA[[#This Row],[Row.names]]), "",   DATE(YEAR(TBL_DATA[[#This Row],[Row.names]]), MONTH(TBL_DATA[[#This Row],[Row.names]]), DAY(TBL_DATA[[#This Row],[Row.names]])))</f>
        <v/>
      </c>
      <c r="B1180" s="1364" t="s">
        <v>1307</v>
      </c>
      <c r="C1180" s="2577" t="s">
        <v>2520</v>
      </c>
      <c r="D1180" s="3790" t="n">
        <v>-0.0042044693664145625</v>
      </c>
      <c r="E1180" s="5003" t="n">
        <v>0.24876091239536646</v>
      </c>
      <c r="F1180" s="6154" t="n">
        <v>-0.013137661031673131</v>
      </c>
      <c r="G1180" s="7305" t="n">
        <v>0.4203734432240882</v>
      </c>
      <c r="H1180" s="8456" t="n">
        <v>0.484810522366611</v>
      </c>
      <c r="I1180" s="9607" t="n">
        <v>0.005097473588090381</v>
      </c>
      <c r="J1180" s="10758" t="n">
        <v>0.13664961150073252</v>
      </c>
      <c r="K1180" s="11907" t="n">
        <v>0.9101180037568405</v>
      </c>
      <c r="L1180" s="13056" t="n">
        <v>0.44347703008537775</v>
      </c>
      <c r="M1180" s="14205" t="n">
        <v>0.005298013237925403</v>
      </c>
      <c r="N1180" s="15354" t="n">
        <v>0.11273837287298259</v>
      </c>
      <c r="O1180" s="16505" t="n">
        <v>0.07850956275864822</v>
      </c>
      <c r="P1180" s="17718" t="n">
        <v>-0.011331157414402493</v>
      </c>
      <c r="Q1180" s="18869" t="n">
        <v>-0.018615474171607353</v>
      </c>
      <c r="R1180" s="20020" t="n">
        <v>-0.016228072453036254</v>
      </c>
      <c r="S1180" s="21108" t="n">
        <v>-0.05646788693618676</v>
      </c>
      <c r="T1180" s="22196" t="n">
        <v>0.07228155811636279</v>
      </c>
      <c r="U1180" s="23284" t="n">
        <v>-0.7812212189073412</v>
      </c>
      <c r="V1180" s="24372" t="n">
        <v>0.04937646448376043</v>
      </c>
      <c r="W1180" s="25458" t="n">
        <v>0.07166746374466482</v>
      </c>
      <c r="X1180" t="n" s="26544">
        <v>0.6889662603336677</v>
      </c>
      <c r="Y1180" t="n" s="27693">
        <v>0.6962833635572596</v>
      </c>
      <c r="Z1180" t="n" s="28844">
        <v>0.6659407106382502</v>
      </c>
      <c r="AA1180" t="n" s="30055">
        <v>0.0</v>
      </c>
      <c r="AB1180" t="n" s="31268">
        <v>0.0</v>
      </c>
      <c r="AC1180" t="n" s="32481">
        <v>0.09634284141919879</v>
      </c>
      <c r="AD1180" t="n" s="32956">
        <v>0.06096319614450499</v>
      </c>
      <c r="AE1180" t="n" s="33431">
        <v>0.03936725427620899</v>
      </c>
      <c r="AF1180" t="n" s="33906">
        <v>0.088820436197535</v>
      </c>
      <c r="AG1180" t="n" s="34381">
        <v>0.14617304127842298</v>
      </c>
      <c r="AH1180" t="n" s="34856">
        <v>0.0</v>
      </c>
      <c r="AI1180" t="n" s="35331">
        <v>0.031940100599944</v>
      </c>
      <c r="AJ1180" t="n" s="35806">
        <v>0.1573365290155</v>
      </c>
      <c r="AK1180" t="n" s="36281">
        <v>-0.09372983520853401</v>
      </c>
      <c r="AL1180" t="n" s="36756">
        <v>-0.010734921111816</v>
      </c>
      <c r="AM1180" t="n" s="37231">
        <v>0.159796575566601</v>
      </c>
      <c r="AN1180" t="n" s="37706">
        <v>-0.154757424628466</v>
      </c>
      <c r="AO1180" t="n" s="38181">
        <v>1.01846322213809</v>
      </c>
      <c r="AP1180" t="n" s="38656">
        <v>-0.5932882700081891</v>
      </c>
      <c r="AQ1180" t="n" s="39131">
        <v>0.425174952129901</v>
      </c>
      <c r="AR1180" t="n" s="39606">
        <v>1.6117514921462792</v>
      </c>
      <c r="AS1180" t="n" s="40199">
        <v>0.003310432177157846</v>
      </c>
      <c r="AT1180" t="n" s="40792">
        <v>4.9174063586926E-4</v>
      </c>
      <c r="AU1180" t="n" s="41385">
        <v>0.002361800288680629</v>
      </c>
      <c r="AV1180" t="n" s="41978">
        <v>0.0010041161175494196</v>
      </c>
      <c r="AW1180" t="n" s="42571">
        <v>-1.3198238612593842E-5</v>
      </c>
      <c r="AX1180" t="n" s="43164">
        <v>-8.451422880658276E-4</v>
      </c>
      <c r="AY1180" t="n" s="43757">
        <v>4.210544132255957E-4</v>
      </c>
      <c r="AZ1180" t="n" s="44350">
        <v>0.0015640509201561856</v>
      </c>
      <c r="BA1180" t="n" s="44943">
        <v>-0.0012093094553286418</v>
      </c>
      <c r="BB1180" t="n" s="45536">
        <v>0.0016017018813040565</v>
      </c>
      <c r="BC1180" t="n" s="46129">
        <v>-2.2620398418253864E-7</v>
      </c>
      <c r="BD1180" t="n" s="46722">
        <v>0.0019821745896782877</v>
      </c>
      <c r="BE1180" t="n" s="47315">
        <v>-0.001064761350362748</v>
      </c>
      <c r="BF1180" t="n" s="47908">
        <v>0.0013954076856431557</v>
      </c>
      <c r="BG1180" t="n" s="48501">
        <v>0.0016225609139312526</v>
      </c>
      <c r="BH1180" t="n" s="49094">
        <v>-3.115095687529496E-4</v>
      </c>
      <c r="BI1180" t="n" s="49687">
        <v>0.005063147977814747</v>
      </c>
      <c r="BJ1180" t="s" s="50162">
        <v>2559</v>
      </c>
      <c r="BK1180" t="s" s="50637">
        <v>2565</v>
      </c>
      <c r="BL1180" t="n" s="51112">
        <v>0.10077319294214249</v>
      </c>
      <c r="BM1180" t="s" s="51587">
        <v>2597</v>
      </c>
      <c r="BN1180" t="s" s="52062">
        <v>2565</v>
      </c>
      <c r="BO1180" t="n" s="52537">
        <v>-0.08556755632162094</v>
      </c>
    </row>
    <row r="1181" spans="1:23" x14ac:dyDescent="0.25">
      <c r="A1181" s="116" t="str">
        <f>IF(ISBLANK(TBL_DATA[[#This Row],[Row.names]]), "",   DATE(YEAR(TBL_DATA[[#This Row],[Row.names]]), MONTH(TBL_DATA[[#This Row],[Row.names]]), DAY(TBL_DATA[[#This Row],[Row.names]])))</f>
        <v/>
      </c>
      <c r="B1181" s="1365" t="s">
        <v>1308</v>
      </c>
      <c r="C1181" s="2578" t="s">
        <v>2521</v>
      </c>
      <c r="D1181" s="3791" t="n">
        <v>-0.003029751465124289</v>
      </c>
      <c r="E1181" s="5004" t="n">
        <v>0.24497747719144658</v>
      </c>
      <c r="F1181" s="6155" t="n">
        <v>0.0036447762132307826</v>
      </c>
      <c r="G1181" s="7306" t="n">
        <v>0.4246760984883854</v>
      </c>
      <c r="H1181" s="8457" t="n">
        <v>0.4929406312321965</v>
      </c>
      <c r="I1181" s="9608" t="n">
        <v>0.005063513669009006</v>
      </c>
      <c r="J1181" s="10759" t="n">
        <v>0.14775296650597913</v>
      </c>
      <c r="K1181" s="11908" t="n">
        <v>0.9105662968073892</v>
      </c>
      <c r="L1181" s="13057" t="n">
        <v>0.44637375508965293</v>
      </c>
      <c r="M1181" s="14206" t="n">
        <v>0.005290916600638649</v>
      </c>
      <c r="N1181" s="15355" t="n">
        <v>0.11288152067972866</v>
      </c>
      <c r="O1181" s="16506" t="n">
        <v>0.0786988517870203</v>
      </c>
      <c r="P1181" s="17719" t="n">
        <v>-0.014326578288749059</v>
      </c>
      <c r="Q1181" s="18870" t="n">
        <v>-0.018666469867255356</v>
      </c>
      <c r="R1181" s="20021" t="n">
        <v>-0.01627603678224596</v>
      </c>
      <c r="S1181" s="21109" t="n">
        <v>-0.06298167268730859</v>
      </c>
      <c r="T1181" s="22197" t="n">
        <v>0.07219548265517309</v>
      </c>
      <c r="U1181" s="23285" t="n">
        <v>-0.8723769184857123</v>
      </c>
      <c r="V1181" s="24373" t="n">
        <v>0.04073879292722982</v>
      </c>
      <c r="W1181" s="25459" t="n">
        <v>0.07132507766464811</v>
      </c>
      <c r="X1181" t="n" s="26545">
        <v>0.5711706774267107</v>
      </c>
      <c r="Y1181" t="n" s="27694">
        <v>0.7020973089481232</v>
      </c>
      <c r="Z1181" t="n" s="28845">
        <v>0.6681120827298762</v>
      </c>
      <c r="AA1181" t="n" s="30056">
        <v>0.0</v>
      </c>
      <c r="AB1181" t="n" s="31269">
        <v>0.0</v>
      </c>
      <c r="AC1181" t="n" s="32482">
        <v>0.09452270183939966</v>
      </c>
      <c r="AD1181" t="n" s="32957">
        <v>0.06527452422891199</v>
      </c>
      <c r="AE1181" t="n" s="33432">
        <v>0.041702974634279</v>
      </c>
      <c r="AF1181" t="n" s="33907">
        <v>0.08898211953601999</v>
      </c>
      <c r="AG1181" t="n" s="34382">
        <v>0.15936616701732903</v>
      </c>
      <c r="AH1181" t="n" s="34857">
        <v>0.0</v>
      </c>
      <c r="AI1181" t="n" s="35332">
        <v>0.033723986656084</v>
      </c>
      <c r="AJ1181" t="n" s="35807">
        <v>0.164438129160541</v>
      </c>
      <c r="AK1181" t="n" s="36282">
        <v>-0.09577275022635</v>
      </c>
      <c r="AL1181" t="n" s="36757">
        <v>-0.011250776200462</v>
      </c>
      <c r="AM1181" t="n" s="37232">
        <v>0.165815830881057</v>
      </c>
      <c r="AN1181" t="n" s="37707">
        <v>-0.178425949864974</v>
      </c>
      <c r="AO1181" t="n" s="38182">
        <v>1.081039965109378</v>
      </c>
      <c r="AP1181" t="n" s="38657">
        <v>-0.647185709286942</v>
      </c>
      <c r="AQ1181" t="n" s="39132">
        <v>0.4338542558224361</v>
      </c>
      <c r="AR1181" t="n" s="39607">
        <v>1.72822567439632</v>
      </c>
      <c r="AS1181" t="n" s="40200">
        <v>0.0032050489056002418</v>
      </c>
      <c r="AT1181" t="n" s="40793">
        <v>4.7743549925682166E-4</v>
      </c>
      <c r="AU1181" t="n" s="41386">
        <v>0.002300667454867276</v>
      </c>
      <c r="AV1181" t="n" s="41979">
        <v>9.804651503069416E-4</v>
      </c>
      <c r="AW1181" t="n" s="42572">
        <v>-1.2707802652559413E-5</v>
      </c>
      <c r="AX1181" t="n" s="43165">
        <v>-8.145619537837943E-4</v>
      </c>
      <c r="AY1181" t="n" s="43758">
        <v>4.1160171073392597E-4</v>
      </c>
      <c r="AZ1181" t="n" s="44351">
        <v>0.0015055993978756073</v>
      </c>
      <c r="BA1181" t="n" s="44944">
        <v>-0.0011744401132707854</v>
      </c>
      <c r="BB1181" t="n" s="45537">
        <v>0.001549808404991729</v>
      </c>
      <c r="BC1181" t="n" s="46130">
        <v>-1.178443807485167E-7</v>
      </c>
      <c r="BD1181" t="n" s="46723">
        <v>0.0019206822838387643</v>
      </c>
      <c r="BE1181" t="n" s="47316">
        <v>-0.0010331929327192363</v>
      </c>
      <c r="BF1181" t="n" s="47909">
        <v>0.0013549373060578228</v>
      </c>
      <c r="BG1181" t="n" s="48502">
        <v>0.0015915373993633942</v>
      </c>
      <c r="BH1181" t="n" s="49095">
        <v>-3.0635660432065735E-4</v>
      </c>
      <c r="BI1181" t="n" s="49688">
        <v>0.0049011913573245676</v>
      </c>
      <c r="BJ1181" t="s" s="50163">
        <v>2559</v>
      </c>
      <c r="BK1181" t="s" s="50638">
        <v>2565</v>
      </c>
      <c r="BL1181" t="n" s="51113">
        <v>0.10507293045520782</v>
      </c>
      <c r="BM1181" t="s" s="51588">
        <v>2597</v>
      </c>
      <c r="BN1181" t="s" s="52063">
        <v>2565</v>
      </c>
      <c r="BO1181" t="n" s="52538">
        <v>-0.08794695138931274</v>
      </c>
    </row>
    <row r="1182" spans="1:23" x14ac:dyDescent="0.25">
      <c r="A1182" s="116" t="str">
        <f>IF(ISBLANK(TBL_DATA[[#This Row],[Row.names]]), "",   DATE(YEAR(TBL_DATA[[#This Row],[Row.names]]), MONTH(TBL_DATA[[#This Row],[Row.names]]), DAY(TBL_DATA[[#This Row],[Row.names]])))</f>
        <v/>
      </c>
      <c r="B1182" s="1366" t="s">
        <v>1309</v>
      </c>
      <c r="C1182" s="2579" t="s">
        <v>2522</v>
      </c>
      <c r="D1182" s="3792" t="n">
        <v>-0.0011024544857107703</v>
      </c>
      <c r="E1182" s="5005" t="n">
        <v>0.24360494618710793</v>
      </c>
      <c r="F1182" s="6156" t="n">
        <v>0.00672136291596237</v>
      </c>
      <c r="G1182" s="7307" t="n">
        <v>0.4265319963058199</v>
      </c>
      <c r="H1182" s="8458" t="n">
        <v>0.49324346669030245</v>
      </c>
      <c r="I1182" s="9609" t="n">
        <v>0.005060097924451098</v>
      </c>
      <c r="J1182" s="10760" t="n">
        <v>0.1402410315330358</v>
      </c>
      <c r="K1182" s="11909" t="n">
        <v>0.9101023553901554</v>
      </c>
      <c r="L1182" s="13058" t="n">
        <v>0.4447365190940302</v>
      </c>
      <c r="M1182" s="14207" t="n">
        <v>0.005296741751223063</v>
      </c>
      <c r="N1182" s="15356" t="n">
        <v>0.11283907403583282</v>
      </c>
      <c r="O1182" s="16507" t="n">
        <v>0.07872973324080072</v>
      </c>
      <c r="P1182" s="17720" t="n">
        <v>-0.01541323837396058</v>
      </c>
      <c r="Q1182" s="18871" t="n">
        <v>-0.018709682159692022</v>
      </c>
      <c r="R1182" s="20022" t="n">
        <v>-0.01632014794512045</v>
      </c>
      <c r="S1182" s="21110" t="n">
        <v>-0.06895221441877009</v>
      </c>
      <c r="T1182" s="22198" t="n">
        <v>0.072118339770595</v>
      </c>
      <c r="U1182" s="23286" t="n">
        <v>-0.9560981941362461</v>
      </c>
      <c r="V1182" s="24374" t="n">
        <v>0.031226835265237174</v>
      </c>
      <c r="W1182" s="25460" t="n">
        <v>0.0712232464773767</v>
      </c>
      <c r="X1182" t="n" s="26546">
        <v>0.4384359996164461</v>
      </c>
      <c r="Y1182" t="n" s="27695">
        <v>0.7023129407111208</v>
      </c>
      <c r="Z1182" t="n" s="28846">
        <v>0.6668856866765325</v>
      </c>
      <c r="AA1182" t="n" s="30057">
        <v>0.0</v>
      </c>
      <c r="AB1182" t="n" s="31270">
        <v>0.0</v>
      </c>
      <c r="AC1182" t="n" s="32483">
        <v>0.09183166468750167</v>
      </c>
      <c r="AD1182" t="n" s="32958">
        <v>0.07442712754052301</v>
      </c>
      <c r="AE1182" t="n" s="33433">
        <v>0.045134399315058</v>
      </c>
      <c r="AF1182" t="n" s="33908">
        <v>0.08837238500011001</v>
      </c>
      <c r="AG1182" t="n" s="34383">
        <v>0.154436820848533</v>
      </c>
      <c r="AH1182" t="n" s="34858">
        <v>0.0</v>
      </c>
      <c r="AI1182" t="n" s="35333">
        <v>0.033322501950288</v>
      </c>
      <c r="AJ1182" t="n" s="35808">
        <v>0.155486825693354</v>
      </c>
      <c r="AK1182" t="n" s="36283">
        <v>-0.09608842783279299</v>
      </c>
      <c r="AL1182" t="n" s="36758">
        <v>-0.011286631275397</v>
      </c>
      <c r="AM1182" t="n" s="37233">
        <v>0.16662717850718498</v>
      </c>
      <c r="AN1182" t="n" s="37708">
        <v>-0.180433941895248</v>
      </c>
      <c r="AO1182" t="n" s="38183">
        <v>1.0687859469490337</v>
      </c>
      <c r="AP1182" t="n" s="38658">
        <v>-0.6387877090974211</v>
      </c>
      <c r="AQ1182" t="n" s="39133">
        <v>0.4299982378516126</v>
      </c>
      <c r="AR1182" t="n" s="39608">
        <v>1.707573656046455</v>
      </c>
      <c r="AS1182" t="n" s="40201">
        <v>0.003036119073253187</v>
      </c>
      <c r="AT1182" t="n" s="40794">
        <v>4.4722002128504026E-4</v>
      </c>
      <c r="AU1182" t="n" s="41387">
        <v>0.00237640497870516</v>
      </c>
      <c r="AV1182" t="n" s="41980">
        <v>0.0010449236696390488</v>
      </c>
      <c r="AW1182" t="n" s="42573">
        <v>-1.247722437557497E-5</v>
      </c>
      <c r="AX1182" t="n" s="43166">
        <v>-8.642327597618233E-4</v>
      </c>
      <c r="AY1182" t="n" s="43759">
        <v>3.907846020678428E-4</v>
      </c>
      <c r="AZ1182" t="n" s="44352">
        <v>0.0014720273569517358</v>
      </c>
      <c r="BA1182" t="n" s="44945">
        <v>-0.0012243503019198955</v>
      </c>
      <c r="BB1182" t="n" s="45538">
        <v>0.0015747218390500953</v>
      </c>
      <c r="BC1182" t="n" s="46131">
        <v>-1.2700095276982944E-6</v>
      </c>
      <c r="BD1182" t="n" s="46724">
        <v>0.0019131349084718172</v>
      </c>
      <c r="BE1182" t="n" s="47317">
        <v>-0.0010762802408683441</v>
      </c>
      <c r="BF1182" t="n" s="47910">
        <v>0.0015028543035730873</v>
      </c>
      <c r="BG1182" t="n" s="48503">
        <v>0.0015840206359752902</v>
      </c>
      <c r="BH1182" t="n" s="49096">
        <v>-3.435317055611997E-4</v>
      </c>
      <c r="BI1182" t="n" s="49689">
        <v>0.004659673343776466</v>
      </c>
      <c r="BJ1182" t="s" s="50164">
        <v>2559</v>
      </c>
      <c r="BK1182" t="s" s="50639">
        <v>2565</v>
      </c>
      <c r="BL1182" t="n" s="51114">
        <v>0.10146130621433258</v>
      </c>
      <c r="BM1182" t="s" s="51589">
        <v>2597</v>
      </c>
      <c r="BN1182" t="s" s="52064">
        <v>2565</v>
      </c>
      <c r="BO1182" t="n" s="52539">
        <v>-0.08178894221782684</v>
      </c>
    </row>
    <row r="1183" spans="1:23" x14ac:dyDescent="0.25">
      <c r="A1183" s="116" t="str">
        <f>IF(ISBLANK(TBL_DATA[[#This Row],[Row.names]]), "",   DATE(YEAR(TBL_DATA[[#This Row],[Row.names]]), MONTH(TBL_DATA[[#This Row],[Row.names]]), DAY(TBL_DATA[[#This Row],[Row.names]])))</f>
        <v/>
      </c>
      <c r="B1183" s="1367" t="s">
        <v>1310</v>
      </c>
      <c r="C1183" s="2580" t="s">
        <v>2523</v>
      </c>
      <c r="D1183" s="3793" t="n">
        <v>0.004000824786286447</v>
      </c>
      <c r="E1183" s="5006" t="n">
        <v>0.24858039168016166</v>
      </c>
      <c r="F1183" s="6157" t="n">
        <v>0.0325157104252769</v>
      </c>
      <c r="G1183" s="7308" t="n">
        <v>0.43067771342019695</v>
      </c>
      <c r="H1183" s="8459" t="n">
        <v>0.49244562081452636</v>
      </c>
      <c r="I1183" s="9610" t="n">
        <v>0.005070566976924374</v>
      </c>
      <c r="J1183" s="10761" t="n">
        <v>0.17859446377723964</v>
      </c>
      <c r="K1183" s="11910" t="n">
        <v>0.9232385220422644</v>
      </c>
      <c r="L1183" s="13059" t="n">
        <v>0.4441366754735096</v>
      </c>
      <c r="M1183" s="14208" t="n">
        <v>0.005306390958788589</v>
      </c>
      <c r="N1183" s="15357" t="n">
        <v>0.11298362494557063</v>
      </c>
      <c r="O1183" s="16508" t="n">
        <v>0.07872973324080072</v>
      </c>
      <c r="P1183" s="17721" t="n">
        <v>-0.01147407925379762</v>
      </c>
      <c r="Q1183" s="18872" t="n">
        <v>-0.018714432178619744</v>
      </c>
      <c r="R1183" s="20023" t="n">
        <v>-0.016321836884829678</v>
      </c>
      <c r="S1183" s="21111" t="n">
        <v>-0.06453897757059823</v>
      </c>
      <c r="T1183" s="22199" t="n">
        <v>0.07231130234560885</v>
      </c>
      <c r="U1183" s="23287" t="n">
        <v>-0.8925157683115272</v>
      </c>
      <c r="V1183" s="24375" t="n">
        <v>0.03735663707580028</v>
      </c>
      <c r="W1183" s="25461" t="n">
        <v>0.07148935508993842</v>
      </c>
      <c r="X1183" t="n" s="26547">
        <v>0.5225482455227511</v>
      </c>
      <c r="Y1183" t="n" s="27696">
        <v>0.7017446977459297</v>
      </c>
      <c r="Z1183" t="n" s="28847">
        <v>0.6664357999638897</v>
      </c>
      <c r="AA1183" t="n" s="30058">
        <v>0.0</v>
      </c>
      <c r="AB1183" t="n" s="31271">
        <v>0.0</v>
      </c>
      <c r="AC1183" t="n" s="32484">
        <v>0.08828260417437424</v>
      </c>
      <c r="AD1183" t="n" s="32959">
        <v>0.07456014905845203</v>
      </c>
      <c r="AE1183" t="n" s="33434">
        <v>0.05250646657296001</v>
      </c>
      <c r="AF1183" t="n" s="33909">
        <v>0.083206645721673</v>
      </c>
      <c r="AG1183" t="n" s="34384">
        <v>0.153192721336215</v>
      </c>
      <c r="AH1183" t="n" s="34859">
        <v>0.0</v>
      </c>
      <c r="AI1183" t="n" s="35334">
        <v>0.033005667591896</v>
      </c>
      <c r="AJ1183" t="n" s="35809">
        <v>0.15504446077619102</v>
      </c>
      <c r="AK1183" t="n" s="36284">
        <v>-0.096824771209997</v>
      </c>
      <c r="AL1183" t="n" s="36759">
        <v>-0.011202627270139</v>
      </c>
      <c r="AM1183" t="n" s="37234">
        <v>0.17177837251917302</v>
      </c>
      <c r="AN1183" t="n" s="37709">
        <v>-0.18226122586879098</v>
      </c>
      <c r="AO1183" t="n" s="38184">
        <v>1.0747416993442673</v>
      </c>
      <c r="AP1183" t="n" s="38659">
        <v>-0.641735840116634</v>
      </c>
      <c r="AQ1183" t="n" s="39134">
        <v>0.43300585922763335</v>
      </c>
      <c r="AR1183" t="n" s="39609">
        <v>1.7164775394609013</v>
      </c>
      <c r="AS1183" t="n" s="40202">
        <v>0.002943369417945955</v>
      </c>
      <c r="AT1183" t="n" s="40795">
        <v>4.334748191167595E-4</v>
      </c>
      <c r="AU1183" t="n" s="41388">
        <v>0.002302087893866761</v>
      </c>
      <c r="AV1183" t="n" s="41981">
        <v>0.0010132237749505045</v>
      </c>
      <c r="AW1183" t="n" s="42574">
        <v>-1.2101166377917313E-5</v>
      </c>
      <c r="AX1183" t="n" s="43167">
        <v>-8.37757916919769E-4</v>
      </c>
      <c r="AY1183" t="n" s="43760">
        <v>3.79103380869314E-4</v>
      </c>
      <c r="AZ1183" t="n" s="44353">
        <v>0.0014293541346820143</v>
      </c>
      <c r="BA1183" t="n" s="44946">
        <v>-0.0011872888189704987</v>
      </c>
      <c r="BB1183" t="n" s="45539">
        <v>0.0015266280469374048</v>
      </c>
      <c r="BC1183" t="n" s="46132">
        <v>-1.2256649043423308E-6</v>
      </c>
      <c r="BD1183" t="n" s="46725">
        <v>0.001855106558979725</v>
      </c>
      <c r="BE1183" t="n" s="47318">
        <v>-0.00104387641359076</v>
      </c>
      <c r="BF1183" t="n" s="47911">
        <v>0.0014555066943738215</v>
      </c>
      <c r="BG1183" t="n" s="48504">
        <v>0.0015362499782078341</v>
      </c>
      <c r="BH1183" t="n" s="49097">
        <v>-3.3323885691697994E-4</v>
      </c>
      <c r="BI1183" t="n" s="49690">
        <v>0.004519119940142545</v>
      </c>
      <c r="BJ1183" t="s" s="50165">
        <v>2559</v>
      </c>
      <c r="BK1183" t="s" s="50640">
        <v>2565</v>
      </c>
      <c r="BL1183" t="n" s="51115">
        <v>0.1016363725066185</v>
      </c>
      <c r="BM1183" t="s" s="51590">
        <v>2597</v>
      </c>
      <c r="BN1183" t="s" s="52065">
        <v>2565</v>
      </c>
      <c r="BO1183" t="n" s="52540">
        <v>-0.08267038315534592</v>
      </c>
    </row>
    <row r="1184" spans="1:23" x14ac:dyDescent="0.25">
      <c r="A1184" s="116" t="str">
        <f>IF(ISBLANK(TBL_DATA[[#This Row],[Row.names]]), "",   DATE(YEAR(TBL_DATA[[#This Row],[Row.names]]), MONTH(TBL_DATA[[#This Row],[Row.names]]), DAY(TBL_DATA[[#This Row],[Row.names]])))</f>
        <v/>
      </c>
      <c r="B1184" s="1368" t="s">
        <v>1311</v>
      </c>
      <c r="C1184" s="2581" t="s">
        <v>2524</v>
      </c>
      <c r="D1184" s="3794" t="n">
        <v>0.004944727243152141</v>
      </c>
      <c r="E1184" s="5007" t="n">
        <v>0.2547542811581682</v>
      </c>
      <c r="F1184" s="6158" t="n">
        <v>0.03357619026316461</v>
      </c>
      <c r="G1184" s="7309" t="n">
        <v>0.43180081280574956</v>
      </c>
      <c r="H1184" s="8460" t="n">
        <v>0.4960157275611564</v>
      </c>
      <c r="I1184" s="9611" t="n">
        <v>0.005071222526412441</v>
      </c>
      <c r="J1184" s="10762" t="n">
        <v>0.178834223068284</v>
      </c>
      <c r="K1184" s="11911" t="n">
        <v>0.9241737997776991</v>
      </c>
      <c r="L1184" s="13060" t="n">
        <v>0.44818595008797024</v>
      </c>
      <c r="M1184" s="14209" t="n">
        <v>0.0053064069483933374</v>
      </c>
      <c r="N1184" s="15358" t="n">
        <v>0.11339775231022768</v>
      </c>
      <c r="O1184" s="16509" t="n">
        <v>0.07872973324080072</v>
      </c>
      <c r="P1184" s="17722" t="n">
        <v>-0.006586088202921725</v>
      </c>
      <c r="Q1184" s="18873" t="n">
        <v>-0.01870662883310264</v>
      </c>
      <c r="R1184" s="20024" t="n">
        <v>-0.016305263780117946</v>
      </c>
      <c r="S1184" s="21112" t="n">
        <v>-0.0625975763234965</v>
      </c>
      <c r="T1184" s="22200" t="n">
        <v>0.07236469238004609</v>
      </c>
      <c r="U1184" s="23288" t="n">
        <v>-0.8650292603296855</v>
      </c>
      <c r="V1184" s="24376" t="n">
        <v>0.039465606227149896</v>
      </c>
      <c r="W1184" s="25462" t="n">
        <v>0.07151051960215413</v>
      </c>
      <c r="X1184" t="n" s="26548">
        <v>0.5518853232603426</v>
      </c>
      <c r="Y1184" t="n" s="27697">
        <v>0.7042838401959514</v>
      </c>
      <c r="Z1184" t="n" s="28848">
        <v>0.669466914856866</v>
      </c>
      <c r="AA1184" t="n" s="30059">
        <v>0.0</v>
      </c>
      <c r="AB1184" t="n" s="31272">
        <v>0.0</v>
      </c>
      <c r="AC1184" t="n" s="32485">
        <v>0.08636007908905434</v>
      </c>
      <c r="AD1184" t="n" s="32960">
        <v>0.08059753107280997</v>
      </c>
      <c r="AE1184" t="n" s="33435">
        <v>0.06861542298574701</v>
      </c>
      <c r="AF1184" t="n" s="33910">
        <v>0.07251347282545198</v>
      </c>
      <c r="AG1184" t="n" s="34385">
        <v>0.153607406157261</v>
      </c>
      <c r="AH1184" t="n" s="34860">
        <v>0.0</v>
      </c>
      <c r="AI1184" t="n" s="35335">
        <v>0.032975265161508005</v>
      </c>
      <c r="AJ1184" t="n" s="35810">
        <v>0.157166823744307</v>
      </c>
      <c r="AK1184" t="n" s="36285">
        <v>-0.097967597481423</v>
      </c>
      <c r="AL1184" t="n" s="36760">
        <v>-0.011364956436711</v>
      </c>
      <c r="AM1184" t="n" s="37235">
        <v>0.174604375582193</v>
      </c>
      <c r="AN1184" t="n" s="37710">
        <v>-0.169970789588068</v>
      </c>
      <c r="AO1184" t="n" s="38185">
        <v>1.074754583475588</v>
      </c>
      <c r="AP1184" t="n" s="38660">
        <v>-0.6139776294525119</v>
      </c>
      <c r="AQ1184" t="n" s="39135">
        <v>0.46077695402307617</v>
      </c>
      <c r="AR1184" t="n" s="39610">
        <v>1.6887322129281</v>
      </c>
      <c r="AS1184" t="n" s="40203">
        <v>0.002884679960685654</v>
      </c>
      <c r="AT1184" t="n" s="40796">
        <v>4.1840185163941794E-4</v>
      </c>
      <c r="AU1184" t="n" s="41389">
        <v>0.0022404278201830115</v>
      </c>
      <c r="AV1184" t="n" s="41982">
        <v>9.692590111051781E-4</v>
      </c>
      <c r="AW1184" t="n" s="42575">
        <v>-1.1848543249270928E-5</v>
      </c>
      <c r="AX1184" t="n" s="43168">
        <v>-8.011754776199222E-4</v>
      </c>
      <c r="AY1184" t="n" s="43761">
        <v>3.6535183280484606E-4</v>
      </c>
      <c r="AZ1184" t="n" s="44354">
        <v>0.0013872076327349592</v>
      </c>
      <c r="BA1184" t="n" s="44947">
        <v>-0.0011376785821691608</v>
      </c>
      <c r="BB1184" t="n" s="45540">
        <v>0.0014553028416656223</v>
      </c>
      <c r="BC1184" t="n" s="46133">
        <v>-3.5833657803228807E-6</v>
      </c>
      <c r="BD1184" t="n" s="46726">
        <v>0.001777409991029464</v>
      </c>
      <c r="BE1184" t="n" s="47319">
        <v>-9.947775528473318E-4</v>
      </c>
      <c r="BF1184" t="n" s="47912">
        <v>0.0014075504843891779</v>
      </c>
      <c r="BG1184" t="n" s="48505">
        <v>0.001505689609237089</v>
      </c>
      <c r="BH1184" t="n" s="49098">
        <v>-3.1152953119837116E-4</v>
      </c>
      <c r="BI1184" t="n" s="49691">
        <v>0.004382001981389984</v>
      </c>
      <c r="BJ1184" t="s" s="50166">
        <v>2559</v>
      </c>
      <c r="BK1184" t="s" s="50641">
        <v>2565</v>
      </c>
      <c r="BL1184" t="n" s="51116">
        <v>0.10312265157699585</v>
      </c>
      <c r="BM1184" t="s" s="51591">
        <v>2597</v>
      </c>
      <c r="BN1184" t="s" s="52066">
        <v>2565</v>
      </c>
      <c r="BO1184" t="n" s="52541">
        <v>-0.08376938849687576</v>
      </c>
    </row>
    <row r="1185" spans="1:23" x14ac:dyDescent="0.25">
      <c r="A1185" s="116" t="str">
        <f>IF(ISBLANK(TBL_DATA[[#This Row],[Row.names]]), "",   DATE(YEAR(TBL_DATA[[#This Row],[Row.names]]), MONTH(TBL_DATA[[#This Row],[Row.names]]), DAY(TBL_DATA[[#This Row],[Row.names]])))</f>
        <v/>
      </c>
      <c r="B1185" s="1369" t="s">
        <v>1312</v>
      </c>
      <c r="C1185" s="2582" t="s">
        <v>2525</v>
      </c>
      <c r="D1185" s="3795" t="n">
        <v>0.0015487630832649842</v>
      </c>
      <c r="E1185" s="5008" t="n">
        <v>0.25669759826739447</v>
      </c>
      <c r="F1185" s="6159" t="n">
        <v>0.029226643067304936</v>
      </c>
      <c r="G1185" s="7310" t="n">
        <v>0.4317029204015024</v>
      </c>
      <c r="H1185" s="8461" t="n">
        <v>0.4962956726464688</v>
      </c>
      <c r="I1185" s="9612" t="n">
        <v>0.005071119453674172</v>
      </c>
      <c r="J1185" s="10763" t="n">
        <v>0.1667996457891947</v>
      </c>
      <c r="K1185" s="11912" t="n">
        <v>0.9232528742026666</v>
      </c>
      <c r="L1185" s="13061" t="n">
        <v>0.44840747227662553</v>
      </c>
      <c r="M1185" s="14210" t="n">
        <v>0.0053067079460017335</v>
      </c>
      <c r="N1185" s="15359" t="n">
        <v>0.11342695416452525</v>
      </c>
      <c r="O1185" s="16510" t="n">
        <v>0.07872805566105026</v>
      </c>
      <c r="P1185" s="17723" t="n">
        <v>-0.00504752540992881</v>
      </c>
      <c r="Q1185" s="18874" t="n">
        <v>-0.018682830009631005</v>
      </c>
      <c r="R1185" s="20025" t="n">
        <v>-0.016280846564209393</v>
      </c>
      <c r="S1185" s="21113" t="n">
        <v>-0.07194382508741914</v>
      </c>
      <c r="T1185" s="22201" t="n">
        <v>0.07207628174941066</v>
      </c>
      <c r="U1185" s="23289" t="n">
        <v>-0.9981622711552736</v>
      </c>
      <c r="V1185" s="24377" t="n">
        <v>0.028698382640015563</v>
      </c>
      <c r="W1185" s="25463" t="n">
        <v>0.07113212209963507</v>
      </c>
      <c r="X1185" t="n" s="26549">
        <v>0.4034517991719355</v>
      </c>
      <c r="Y1185" t="n" s="27698">
        <v>0.7044825566658616</v>
      </c>
      <c r="Z1185" t="n" s="28849">
        <v>0.6696323411220709</v>
      </c>
      <c r="AA1185" t="n" s="30060">
        <v>0.0</v>
      </c>
      <c r="AB1185" t="n" s="31273">
        <v>0.0</v>
      </c>
      <c r="AC1185" t="n" s="32486">
        <v>0.08550388448671423</v>
      </c>
      <c r="AD1185" t="n" s="32961">
        <v>0.07419441176106996</v>
      </c>
      <c r="AE1185" t="n" s="33436">
        <v>0.07835054216135001</v>
      </c>
      <c r="AF1185" t="n" s="33911">
        <v>0.07153131426248499</v>
      </c>
      <c r="AG1185" t="n" s="34386">
        <v>0.160973352180298</v>
      </c>
      <c r="AH1185" t="n" s="34861">
        <v>0.0</v>
      </c>
      <c r="AI1185" t="n" s="35336">
        <v>0.034453028510967</v>
      </c>
      <c r="AJ1185" t="n" s="35811">
        <v>0.14460641982892902</v>
      </c>
      <c r="AK1185" t="n" s="36286">
        <v>-0.09896730701026799</v>
      </c>
      <c r="AL1185" t="n" s="36761">
        <v>-0.01123284180477</v>
      </c>
      <c r="AM1185" t="n" s="37236">
        <v>0.17684733807035802</v>
      </c>
      <c r="AN1185" t="n" s="37711">
        <v>-0.16835303036593302</v>
      </c>
      <c r="AO1185" t="n" s="38186">
        <v>1.071894963490571</v>
      </c>
      <c r="AP1185" t="n" s="38661">
        <v>-0.609491735896085</v>
      </c>
      <c r="AQ1185" t="n" s="39136">
        <v>0.46240322759448604</v>
      </c>
      <c r="AR1185" t="n" s="39611">
        <v>1.681386699386656</v>
      </c>
      <c r="AS1185" t="n" s="40204">
        <v>0.003006093192209431</v>
      </c>
      <c r="AT1185" t="n" s="40797">
        <v>4.5520914133246666E-4</v>
      </c>
      <c r="AU1185" t="n" s="41390">
        <v>0.0020510070996117096</v>
      </c>
      <c r="AV1185" t="n" s="41983">
        <v>9.197151925348757E-4</v>
      </c>
      <c r="AW1185" t="n" s="42576">
        <v>-1.0642047501517032E-5</v>
      </c>
      <c r="AX1185" t="n" s="43169">
        <v>-8.66523714208486E-4</v>
      </c>
      <c r="AY1185" t="n" s="43762">
        <v>3.5401807358014615E-4</v>
      </c>
      <c r="AZ1185" t="n" s="44355">
        <v>0.0014998822309521646</v>
      </c>
      <c r="BA1185" t="n" s="44948">
        <v>-0.0012467698142964857</v>
      </c>
      <c r="BB1185" t="n" s="45541">
        <v>0.0016222316050182302</v>
      </c>
      <c r="BC1185" t="n" s="46134">
        <v>-1.701108574952892E-5</v>
      </c>
      <c r="BD1185" t="n" s="46727">
        <v>0.0018478318381355543</v>
      </c>
      <c r="BE1185" t="n" s="47320">
        <v>-0.001133566671988749</v>
      </c>
      <c r="BF1185" t="n" s="47913">
        <v>0.00130581703972876</v>
      </c>
      <c r="BG1185" t="n" s="48506">
        <v>0.0014801588271694452</v>
      </c>
      <c r="BH1185" t="n" s="49099">
        <v>-3.673418927242849E-4</v>
      </c>
      <c r="BI1185" t="n" s="49692">
        <v>0.00463431073316228</v>
      </c>
      <c r="BJ1185" t="s" s="50167">
        <v>2559</v>
      </c>
      <c r="BK1185" t="s" s="50642">
        <v>2565</v>
      </c>
      <c r="BL1185" t="n" s="51117">
        <v>0.10387925058603287</v>
      </c>
      <c r="BM1185" t="s" s="51592">
        <v>2597</v>
      </c>
      <c r="BN1185" t="s" s="52067">
        <v>2565</v>
      </c>
      <c r="BO1185" t="n" s="52542">
        <v>-0.08522696793079376</v>
      </c>
    </row>
    <row r="1186" spans="1:23" x14ac:dyDescent="0.25">
      <c r="A1186" s="116" t="str">
        <f>IF(ISBLANK(TBL_DATA[[#This Row],[Row.names]]), "",   DATE(YEAR(TBL_DATA[[#This Row],[Row.names]]), MONTH(TBL_DATA[[#This Row],[Row.names]]), DAY(TBL_DATA[[#This Row],[Row.names]])))</f>
        <v/>
      </c>
      <c r="B1186" s="1370" t="s">
        <v>1313</v>
      </c>
      <c r="C1186" s="2583" t="s">
        <v>2526</v>
      </c>
      <c r="D1186" s="3796" t="n">
        <v>0.0026470180022172005</v>
      </c>
      <c r="E1186" s="5009" t="n">
        <v>0.26002409943335136</v>
      </c>
      <c r="F1186" s="6160" t="n">
        <v>0.04471767972662177</v>
      </c>
      <c r="G1186" s="7311" t="n">
        <v>0.43128228977103755</v>
      </c>
      <c r="H1186" s="8462" t="n">
        <v>0.4907575878345782</v>
      </c>
      <c r="I1186" s="9613" t="n">
        <v>0.005089074412700519</v>
      </c>
      <c r="J1186" s="10764" t="n">
        <v>0.17930463172994182</v>
      </c>
      <c r="K1186" s="11913" t="n">
        <v>0.9287241984511767</v>
      </c>
      <c r="L1186" s="13062" t="n">
        <v>0.446256159758529</v>
      </c>
      <c r="M1186" s="14211" t="n">
        <v>0.0053067786348898</v>
      </c>
      <c r="N1186" s="15360" t="n">
        <v>0.1132079140606427</v>
      </c>
      <c r="O1186" s="16511" t="n">
        <v>0.07872805566105026</v>
      </c>
      <c r="P1186" s="17724" t="n">
        <v>-0.0024138682983383397</v>
      </c>
      <c r="Q1186" s="18875" t="n">
        <v>-0.018675188769371222</v>
      </c>
      <c r="R1186" s="20026" t="n">
        <v>-0.016277843821979325</v>
      </c>
      <c r="S1186" s="21114" t="n">
        <v>-0.05685616309850405</v>
      </c>
      <c r="T1186" s="22202" t="n">
        <v>0.0719846954180201</v>
      </c>
      <c r="U1186" s="23290" t="n">
        <v>-0.7898368225125686</v>
      </c>
      <c r="V1186" s="24378" t="n">
        <v>0.03348710356596718</v>
      </c>
      <c r="W1186" s="25464" t="n">
        <v>0.07117685737524516</v>
      </c>
      <c r="X1186" t="n" s="26550">
        <v>0.47047741078849276</v>
      </c>
      <c r="Y1186" t="n" s="27699">
        <v>0.7005409251675295</v>
      </c>
      <c r="Z1186" t="n" s="28850">
        <v>0.6680240712418446</v>
      </c>
      <c r="AA1186" t="n" s="30061">
        <v>0.0</v>
      </c>
      <c r="AB1186" t="n" s="31274">
        <v>0.0</v>
      </c>
      <c r="AC1186" t="n" s="32487">
        <v>0.08222824974776245</v>
      </c>
      <c r="AD1186" t="n" s="32962">
        <v>0.07978245428072801</v>
      </c>
      <c r="AE1186" t="n" s="33437">
        <v>0.077499222311331</v>
      </c>
      <c r="AF1186" t="n" s="33912">
        <v>0.07341020831656798</v>
      </c>
      <c r="AG1186" t="n" s="34387">
        <v>0.16700498755940096</v>
      </c>
      <c r="AH1186" t="n" s="34862">
        <v>0.0</v>
      </c>
      <c r="AI1186" t="n" s="35337">
        <v>0.031440331304522</v>
      </c>
      <c r="AJ1186" t="n" s="35812">
        <v>0.13612996548017203</v>
      </c>
      <c r="AK1186" t="n" s="36287">
        <v>-0.097981360764502</v>
      </c>
      <c r="AL1186" t="n" s="36762">
        <v>-0.011224048141007</v>
      </c>
      <c r="AM1186" t="n" s="37237">
        <v>0.175850279384474</v>
      </c>
      <c r="AN1186" t="n" s="37712">
        <v>-0.168828630883699</v>
      </c>
      <c r="AO1186" t="n" s="38187">
        <v>1.0601149977730202</v>
      </c>
      <c r="AP1186" t="n" s="38662">
        <v>-0.5970315889250319</v>
      </c>
      <c r="AQ1186" t="n" s="39137">
        <v>0.46308340884798826</v>
      </c>
      <c r="AR1186" t="n" s="39612">
        <v>1.6571465866980521</v>
      </c>
      <c r="AS1186" t="n" s="40205">
        <v>0.0030609617101262066</v>
      </c>
      <c r="AT1186" t="n" s="40798">
        <v>5.114913477651167E-4</v>
      </c>
      <c r="AU1186" t="n" s="41391">
        <v>0.0020923205265065167</v>
      </c>
      <c r="AV1186" t="n" s="41984">
        <v>8.418139004320099E-4</v>
      </c>
      <c r="AW1186" t="n" s="42577">
        <v>-1.0507329280427675E-5</v>
      </c>
      <c r="AX1186" t="n" s="43170">
        <v>-8.033187980712804E-4</v>
      </c>
      <c r="AY1186" t="n" s="43763">
        <v>2.6985762091431804E-4</v>
      </c>
      <c r="AZ1186" t="n" s="44356">
        <v>0.001428099414064635</v>
      </c>
      <c r="BA1186" t="n" s="44949">
        <v>-0.0011090306326018635</v>
      </c>
      <c r="BB1186" t="n" s="45542">
        <v>0.0014721338101862293</v>
      </c>
      <c r="BC1186" t="n" s="46135">
        <v>-2.8896949738491738E-5</v>
      </c>
      <c r="BD1186" t="n" s="46728">
        <v>0.0017449573616457117</v>
      </c>
      <c r="BE1186" t="n" s="47321">
        <v>-9.975567138640249E-4</v>
      </c>
      <c r="BF1186" t="n" s="47914">
        <v>0.001373846666177657</v>
      </c>
      <c r="BG1186" t="n" s="48507">
        <v>0.001390346018583428</v>
      </c>
      <c r="BH1186" t="n" s="49100">
        <v>-3.072853905627405E-4</v>
      </c>
      <c r="BI1186" t="n" s="49693">
        <v>0.004520616678322937</v>
      </c>
      <c r="BJ1186" t="s" s="50168">
        <v>2559</v>
      </c>
      <c r="BK1186" t="s" s="50643">
        <v>2565</v>
      </c>
      <c r="BL1186" t="n" s="51118">
        <v>0.10284411907196045</v>
      </c>
      <c r="BM1186" t="s" s="51593">
        <v>2597</v>
      </c>
      <c r="BN1186" t="s" s="52068">
        <v>2565</v>
      </c>
      <c r="BO1186" t="n" s="52543">
        <v>-0.08505826443433762</v>
      </c>
    </row>
    <row r="1187" spans="1:23" x14ac:dyDescent="0.25">
      <c r="A1187" s="116" t="str">
        <f>IF(ISBLANK(TBL_DATA[[#This Row],[Row.names]]), "",   DATE(YEAR(TBL_DATA[[#This Row],[Row.names]]), MONTH(TBL_DATA[[#This Row],[Row.names]]), DAY(TBL_DATA[[#This Row],[Row.names]])))</f>
        <v/>
      </c>
      <c r="B1187" s="1371" t="s">
        <v>1314</v>
      </c>
      <c r="C1187" s="2584" t="s">
        <v>2527</v>
      </c>
      <c r="D1187" t="n" s="3797">
        <v>0.005736677812025959</v>
      </c>
      <c r="E1187" s="5010" t="n">
        <v>0.2672524517271888</v>
      </c>
      <c r="F1187" s="6161" t="n">
        <v>0.0526234899896274</v>
      </c>
      <c r="G1187" s="7312" t="n">
        <v>0.4341620144465659</v>
      </c>
      <c r="H1187" s="8463" t="n">
        <v>0.4925740239135181</v>
      </c>
      <c r="I1187" s="9614" t="n">
        <v>0.005100253908199998</v>
      </c>
      <c r="J1187" s="10765" t="n">
        <v>0.20996078362495574</v>
      </c>
      <c r="K1187" s="11914" t="n">
        <v>0.9294275097821185</v>
      </c>
      <c r="L1187" s="13063" t="n">
        <v>0.44320516561120904</v>
      </c>
      <c r="M1187" s="14212" t="n">
        <v>0.005342604777367499</v>
      </c>
      <c r="N1187" s="15361" t="n">
        <v>0.11365949439777163</v>
      </c>
      <c r="O1187" s="16512" t="n">
        <v>0.07862711945566492</v>
      </c>
      <c r="P1187" s="17725" t="n">
        <v>0.0</v>
      </c>
      <c r="Q1187" s="18876" t="n">
        <v>-0.01862771372824484</v>
      </c>
      <c r="R1187" s="20027" t="n">
        <v>-0.01622080589959557</v>
      </c>
      <c r="S1187" s="21115" t="n">
        <v>-0.03131837018100636</v>
      </c>
      <c r="T1187" s="22203" t="n">
        <v>0.07038271605195139</v>
      </c>
      <c r="U1187" s="23291" t="n">
        <v>-0.4449724582650295</v>
      </c>
      <c r="V1187" s="24379" t="n">
        <v>0.07378429166407963</v>
      </c>
      <c r="W1187" s="25465" t="n">
        <v>0.06926778862892541</v>
      </c>
      <c r="X1187" t="n" s="26551">
        <v>1.0652035112503675</v>
      </c>
      <c r="Y1187" t="n" s="27700">
        <v>0.701836180253995</v>
      </c>
      <c r="Z1187" t="n" s="28851">
        <v>0.6657365587161403</v>
      </c>
      <c r="AA1187" t="n" s="30062">
        <v>0.0</v>
      </c>
      <c r="AB1187" t="n" s="31275">
        <v>0.0</v>
      </c>
      <c r="AC1187" t="n" s="32488">
        <v>0.07961809777898606</v>
      </c>
      <c r="AD1187" t="n" s="32963">
        <v>0.08127001831035897</v>
      </c>
      <c r="AE1187" t="n" s="33438">
        <v>0.083112270241341</v>
      </c>
      <c r="AF1187" t="n" s="33913">
        <v>0.07893857668345802</v>
      </c>
      <c r="AG1187" t="n" s="34388">
        <v>0.16754785116720602</v>
      </c>
      <c r="AH1187" t="n" s="34863">
        <v>0.0</v>
      </c>
      <c r="AI1187" t="n" s="35338">
        <v>0.031522456636721</v>
      </c>
      <c r="AJ1187" t="n" s="35813">
        <v>0.132737146966738</v>
      </c>
      <c r="AK1187" t="n" s="36288">
        <v>-0.097787397339005</v>
      </c>
      <c r="AL1187" t="n" s="36763">
        <v>-0.011400247455322</v>
      </c>
      <c r="AM1187" t="n" s="37238">
        <v>0.175590961713041</v>
      </c>
      <c r="AN1187" t="n" s="37713">
        <v>-0.16233924491759902</v>
      </c>
      <c r="AO1187" t="n" s="38188">
        <v>1.056832729275468</v>
      </c>
      <c r="AP1187" t="n" s="38663">
        <v>-0.57764033726853</v>
      </c>
      <c r="AQ1187" t="n" s="39138">
        <v>0.479192392006938</v>
      </c>
      <c r="AR1187" t="n" s="39613">
        <v>1.6344730665439982</v>
      </c>
      <c r="AS1187" t="n" s="40206">
        <v>0.0030114471343416524</v>
      </c>
      <c r="AT1187" t="n" s="40799">
        <v>4.7936845323899384E-4</v>
      </c>
      <c r="AU1187" t="n" s="41392">
        <v>0.0020174545672191385</v>
      </c>
      <c r="AV1187" t="n" s="41985">
        <v>8.679753970065962E-4</v>
      </c>
      <c r="AW1187" t="n" s="42578">
        <v>-9.796611622839795E-6</v>
      </c>
      <c r="AX1187" t="n" s="43171">
        <v>-7.552033208656554E-4</v>
      </c>
      <c r="AY1187" t="n" s="43764">
        <v>2.3858073554236287E-4</v>
      </c>
      <c r="AZ1187" t="n" s="44357">
        <v>0.0013458178918422264</v>
      </c>
      <c r="BA1187" t="n" s="44950">
        <v>-0.00103583261235302</v>
      </c>
      <c r="BB1187" t="n" s="45543">
        <v>0.0014351851001595626</v>
      </c>
      <c r="BC1187" t="n" s="46136">
        <v>-2.831832019386355E-5</v>
      </c>
      <c r="BD1187" t="n" s="46729">
        <v>0.0016899840835335053</v>
      </c>
      <c r="BE1187" t="n" s="47322">
        <v>-9.482562686513404E-4</v>
      </c>
      <c r="BF1187" t="n" s="47915">
        <v>0.0013164156501765897</v>
      </c>
      <c r="BG1187" t="n" s="48508">
        <v>0.0013554740094314961</v>
      </c>
      <c r="BH1187" t="n" s="49101">
        <v>-2.883696327064738E-4</v>
      </c>
      <c r="BI1187" t="n" s="49694">
        <v>0.004441430572531376</v>
      </c>
      <c r="BJ1187" t="s" s="50169">
        <v>2559</v>
      </c>
      <c r="BK1187" t="s" s="50644">
        <v>2565</v>
      </c>
      <c r="BL1187" t="n" s="51119">
        <v>0.10228680074214935</v>
      </c>
      <c r="BM1187" t="s" s="51594">
        <v>2597</v>
      </c>
      <c r="BN1187" t="s" s="52069">
        <v>2565</v>
      </c>
      <c r="BO1187" t="n" s="52544">
        <v>-0.08492887020111084</v>
      </c>
    </row>
    <row r="1188" spans="1:23" x14ac:dyDescent="0.25">
      <c r="A1188" s="116" t="str">
        <f>IF(ISBLANK(TBL_DATA[[#This Row],[Row.names]]), "",   DATE(YEAR(TBL_DATA[[#This Row],[Row.names]]), MONTH(TBL_DATA[[#This Row],[Row.names]]), DAY(TBL_DATA[[#This Row],[Row.names]])))</f>
        <v/>
      </c>
      <c r="B1188" s="1372" t="s">
        <v>1315</v>
      </c>
      <c r="C1188" s="2585" t="s">
        <v>2528</v>
      </c>
      <c r="D1188" t="n" s="3798">
        <v>-0.002438292441646468</v>
      </c>
      <c r="E1188" s="5011" t="n">
        <v>0.2641625196524844</v>
      </c>
      <c r="F1188" s="6162" t="n">
        <v>0.04982218340097755</v>
      </c>
      <c r="G1188" s="7313" t="n">
        <v>0.4339093018824319</v>
      </c>
      <c r="H1188" s="8464" t="n">
        <v>0.4895592795747968</v>
      </c>
      <c r="I1188" s="9615" t="n">
        <v>0.0051023805197674835</v>
      </c>
      <c r="J1188" s="10766" t="n">
        <v>0.21732892582998753</v>
      </c>
      <c r="K1188" s="11915" t="n">
        <v>0.9274155924993579</v>
      </c>
      <c r="L1188" s="13064" t="n">
        <v>0.44321590167738806</v>
      </c>
      <c r="M1188" s="14213" t="n">
        <v>0.005328973971921046</v>
      </c>
      <c r="N1188" s="15362" t="n">
        <v>0.11337060330052133</v>
      </c>
      <c r="O1188" s="16513" t="n">
        <v>0.07825014501352869</v>
      </c>
      <c r="P1188" s="17726" t="n">
        <v>-0.0024382924416465057</v>
      </c>
      <c r="Q1188" s="18877" t="n">
        <v>-0.018546030467460173</v>
      </c>
      <c r="R1188" s="20028" t="n">
        <v>-0.01614524033489325</v>
      </c>
      <c r="S1188" s="21116" t="n">
        <v>-0.03243429317887392</v>
      </c>
      <c r="T1188" s="22204" t="n">
        <v>0.0703978701835148</v>
      </c>
      <c r="U1188" s="23292" t="n">
        <v>-0.4607283301941302</v>
      </c>
      <c r="V1188" s="24380" t="n">
        <v>0.07423522229186519</v>
      </c>
      <c r="W1188" s="25466" t="n">
        <v>0.06925942851262416</v>
      </c>
      <c r="X1188" t="n" s="26552">
        <v>1.0718428362188128</v>
      </c>
      <c r="Y1188" t="n" s="27701">
        <v>0.6996851288792671</v>
      </c>
      <c r="Z1188" t="n" s="28852">
        <v>0.6657446219665527</v>
      </c>
      <c r="AA1188" t="n" s="30063">
        <v>0.0</v>
      </c>
      <c r="AB1188" t="n" s="31276">
        <v>0.0</v>
      </c>
      <c r="AC1188" t="n" s="32489">
        <v>0.08027973412833549</v>
      </c>
      <c r="AD1188" t="n" s="32964">
        <v>0.07663392536676897</v>
      </c>
      <c r="AE1188" t="n" s="33439">
        <v>0.07735411035891199</v>
      </c>
      <c r="AF1188" t="n" s="33914">
        <v>0.079357358977732</v>
      </c>
      <c r="AG1188" t="n" s="34389">
        <v>0.16518795240737</v>
      </c>
      <c r="AH1188" t="n" s="34864">
        <v>0.0</v>
      </c>
      <c r="AI1188" t="n" s="35339">
        <v>0.031586290680378</v>
      </c>
      <c r="AJ1188" t="n" s="35814">
        <v>0.128356756642244</v>
      </c>
      <c r="AK1188" t="n" s="36289">
        <v>-0.096496149011444</v>
      </c>
      <c r="AL1188" t="n" s="36764">
        <v>-0.011284585414407</v>
      </c>
      <c r="AM1188" t="n" s="37239">
        <v>0.17679568565764497</v>
      </c>
      <c r="AN1188" t="n" s="37714">
        <v>-0.167788950469932</v>
      </c>
      <c r="AO1188" t="n" s="38189">
        <v>1.0557781153683359</v>
      </c>
      <c r="AP1188" t="n" s="38664">
        <v>-0.5960757201730691</v>
      </c>
      <c r="AQ1188" t="n" s="39139">
        <v>0.4597023951952668</v>
      </c>
      <c r="AR1188" t="n" s="39614">
        <v>1.651853835541405</v>
      </c>
      <c r="AS1188" t="n" s="40207">
        <v>0.002983787795150615</v>
      </c>
      <c r="AT1188" t="n" s="40800">
        <v>4.6266432720126175E-4</v>
      </c>
      <c r="AU1188" t="n" s="41393">
        <v>0.001902470321513328</v>
      </c>
      <c r="AV1188" t="n" s="41986">
        <v>8.11947805582844E-4</v>
      </c>
      <c r="AW1188" t="n" s="42579">
        <v>-9.612387507416726E-6</v>
      </c>
      <c r="AX1188" t="n" s="43172">
        <v>-7.319467852817719E-4</v>
      </c>
      <c r="AY1188" t="n" s="43765">
        <v>2.3129392019295353E-4</v>
      </c>
      <c r="AZ1188" t="n" s="44358">
        <v>0.0013132470317381217</v>
      </c>
      <c r="BA1188" t="n" s="44951">
        <v>-9.84485670291544E-4</v>
      </c>
      <c r="BB1188" t="n" s="45544">
        <v>0.00139878841131428</v>
      </c>
      <c r="BC1188" t="n" s="46137">
        <v>-2.525596510621506E-5</v>
      </c>
      <c r="BD1188" t="n" s="46730">
        <v>0.0016668204718018333</v>
      </c>
      <c r="BE1188" t="n" s="47323">
        <v>-9.082142514381253E-4</v>
      </c>
      <c r="BF1188" t="n" s="47916">
        <v>0.001223585655249932</v>
      </c>
      <c r="BG1188" t="n" s="48509">
        <v>0.0012797895289308732</v>
      </c>
      <c r="BH1188" t="n" s="49102">
        <v>-2.756697837074815E-4</v>
      </c>
      <c r="BI1188" t="n" s="49695">
        <v>0.0043665871836694225</v>
      </c>
      <c r="BJ1188" t="s" s="50170">
        <v>2559</v>
      </c>
      <c r="BK1188" t="s" s="50645">
        <v>2565</v>
      </c>
      <c r="BL1188" t="n" s="51120">
        <v>0.10240837931632996</v>
      </c>
      <c r="BM1188" t="s" s="51595">
        <v>2597</v>
      </c>
      <c r="BN1188" t="s" s="52070">
        <v>2565</v>
      </c>
      <c r="BO1188" t="n" s="52545">
        <v>-0.08540783077478409</v>
      </c>
    </row>
    <row r="1189" spans="1:23" x14ac:dyDescent="0.25">
      <c r="A1189" s="116" t="str">
        <f>IF(ISBLANK(TBL_DATA[[#This Row],[Row.names]]), "",   DATE(YEAR(TBL_DATA[[#This Row],[Row.names]]), MONTH(TBL_DATA[[#This Row],[Row.names]]), DAY(TBL_DATA[[#This Row],[Row.names]])))</f>
        <v/>
      </c>
      <c r="B1189" s="1373" t="s">
        <v>1316</v>
      </c>
      <c r="C1189" s="2586" t="s">
        <v>2529</v>
      </c>
      <c r="D1189" s="3799" t="n">
        <v>-0.0027749671249786257</v>
      </c>
      <c r="E1189" s="5012" t="n">
        <v>0.26065451021981856</v>
      </c>
      <c r="F1189" s="6163" t="n">
        <v>0.05757572658578902</v>
      </c>
      <c r="G1189" s="7314" t="n">
        <v>0.4313869867875208</v>
      </c>
      <c r="H1189" s="8465" t="n">
        <v>0.48244225436517685</v>
      </c>
      <c r="I1189" s="9616" t="n">
        <v>0.005105277587323023</v>
      </c>
      <c r="J1189" s="10767" t="n">
        <v>0.21506556307756086</v>
      </c>
      <c r="K1189" s="11916" t="n">
        <v>0.9335099787165856</v>
      </c>
      <c r="L1189" s="13065" t="n">
        <v>0.43654922629505727</v>
      </c>
      <c r="M1189" s="14214" t="n">
        <v>0.00532681905136517</v>
      </c>
      <c r="N1189" s="15363" t="n">
        <v>0.11265234198892736</v>
      </c>
      <c r="O1189" s="16514" t="n">
        <v>0.07729702310927605</v>
      </c>
      <c r="P1189" s="17727" t="n">
        <v>-0.0052064933852584705</v>
      </c>
      <c r="Q1189" s="18878" t="n">
        <v>-0.018364247423082732</v>
      </c>
      <c r="R1189" s="20029" t="n">
        <v>-0.01597866753567</v>
      </c>
      <c r="S1189" s="21117" t="n">
        <v>-0.02247143449357225</v>
      </c>
      <c r="T1189" s="22205" t="n">
        <v>0.07011996566396388</v>
      </c>
      <c r="U1189" s="23293" t="n">
        <v>-0.3204712706401223</v>
      </c>
      <c r="V1189" s="24381" t="n">
        <v>0.08226881898782179</v>
      </c>
      <c r="W1189" s="25467" t="n">
        <v>0.06918002266729828</v>
      </c>
      <c r="X1189" t="n" s="26553">
        <v>1.1891990753381272</v>
      </c>
      <c r="Y1189" t="n" s="27702">
        <v>0.6945806320112712</v>
      </c>
      <c r="Z1189" t="n" s="28853">
        <v>0.6607187194979853</v>
      </c>
      <c r="AA1189" t="n" s="30064">
        <v>0.0</v>
      </c>
      <c r="AB1189" t="n" s="31277">
        <v>0.0</v>
      </c>
      <c r="AC1189" t="n" s="32490">
        <v>0.07792311606591085</v>
      </c>
      <c r="AD1189" t="n" s="32965">
        <v>0.07998404164103604</v>
      </c>
      <c r="AE1189" t="n" s="33440">
        <v>0.072041310459984</v>
      </c>
      <c r="AF1189" t="n" s="33915">
        <v>0.078635169947851</v>
      </c>
      <c r="AG1189" t="n" s="34390">
        <v>0.16686483062788998</v>
      </c>
      <c r="AH1189" t="n" s="34865">
        <v>-0.004674282544925999</v>
      </c>
      <c r="AI1189" t="n" s="35340">
        <v>0.030611306807955</v>
      </c>
      <c r="AJ1189" t="n" s="35815">
        <v>0.128133557575331</v>
      </c>
      <c r="AK1189" t="n" s="36290">
        <v>-0.095263846330799</v>
      </c>
      <c r="AL1189" t="n" s="36765">
        <v>-0.011090863764554</v>
      </c>
      <c r="AM1189" t="n" s="37240">
        <v>0.17463771306001</v>
      </c>
      <c r="AN1189" t="n" s="37715">
        <v>-0.17930668043633602</v>
      </c>
      <c r="AO1189" t="n" s="38190">
        <v>1.066468386309244</v>
      </c>
      <c r="AP1189" t="n" s="38665">
        <v>-0.625896129265802</v>
      </c>
      <c r="AQ1189" t="n" s="39140">
        <v>0.44057225704344194</v>
      </c>
      <c r="AR1189" t="n" s="39615">
        <v>1.6923645155750457</v>
      </c>
      <c r="AS1189" t="n" s="40208">
        <v>0.002915368616456942</v>
      </c>
      <c r="AT1189" t="n" s="40801">
        <v>4.476409941346889E-4</v>
      </c>
      <c r="AU1189" t="n" s="41394">
        <v>0.0018312122730428794</v>
      </c>
      <c r="AV1189" t="n" s="41987">
        <v>8.08222370862696E-4</v>
      </c>
      <c r="AW1189" t="n" s="42580">
        <v>-9.379312005633785E-6</v>
      </c>
      <c r="AX1189" t="n" s="43173">
        <v>-7.202519765293519E-4</v>
      </c>
      <c r="AY1189" t="n" s="43766">
        <v>2.2424783796363106E-4</v>
      </c>
      <c r="AZ1189" t="n" s="44359">
        <v>0.0012720432409533899</v>
      </c>
      <c r="BA1189" t="n" s="44952">
        <v>-9.577565171593817E-4</v>
      </c>
      <c r="BB1189" t="n" s="45545">
        <v>0.0013468633769214726</v>
      </c>
      <c r="BC1189" t="n" s="46138">
        <v>-2.5650084431389435E-5</v>
      </c>
      <c r="BD1189" t="n" s="46731">
        <v>0.0016009583670009578</v>
      </c>
      <c r="BE1189" t="n" s="47324">
        <v>-8.807144886800351E-4</v>
      </c>
      <c r="BF1189" t="n" s="47917">
        <v>0.0011785566450897415</v>
      </c>
      <c r="BG1189" t="n" s="48510">
        <v>0.0012471933936398251</v>
      </c>
      <c r="BH1189" t="n" s="49103">
        <v>-2.629847352011222E-4</v>
      </c>
      <c r="BI1189" t="n" s="49696">
        <v>0.004249551638360574</v>
      </c>
      <c r="BJ1189" t="s" s="50171">
        <v>2564</v>
      </c>
      <c r="BK1189" t="s" s="50646">
        <v>2565</v>
      </c>
      <c r="BL1189" t="n" s="51121">
        <v>0.09973794966936111</v>
      </c>
      <c r="BM1189" t="s" s="51596">
        <v>2597</v>
      </c>
      <c r="BN1189" t="s" s="52071">
        <v>2565</v>
      </c>
      <c r="BO1189" t="n" s="52546">
        <v>-0.0838741734623909</v>
      </c>
    </row>
    <row r="1190" spans="1:23" x14ac:dyDescent="0.25">
      <c r="A1190" s="116" t="str">
        <f>IF(ISBLANK(TBL_DATA[[#This Row],[Row.names]]), "",   DATE(YEAR(TBL_DATA[[#This Row],[Row.names]]), MONTH(TBL_DATA[[#This Row],[Row.names]]), DAY(TBL_DATA[[#This Row],[Row.names]])))</f>
        <v/>
      </c>
      <c r="B1190" s="1374" t="s">
        <v>1317</v>
      </c>
      <c r="C1190" s="2587" t="s">
        <v>2530</v>
      </c>
      <c r="D1190" t="n" s="3800">
        <v>0.003997894241343577</v>
      </c>
      <c r="E1190" s="5013" t="n">
        <v>0.2656944736265503</v>
      </c>
      <c r="F1190" s="6164" t="n">
        <v>0.07325551502517991</v>
      </c>
      <c r="G1190" s="7315" t="n">
        <v>0.43105450073347623</v>
      </c>
      <c r="H1190" s="8466" t="n">
        <v>0.48846704257104406</v>
      </c>
      <c r="I1190" s="9617" t="n">
        <v>0.005072977945454497</v>
      </c>
      <c r="J1190" s="10768" t="n">
        <v>0.22330956743432862</v>
      </c>
      <c r="K1190" s="11917" t="n">
        <v>0.9292395627524007</v>
      </c>
      <c r="L1190" s="13066" t="n">
        <v>0.4377166975811006</v>
      </c>
      <c r="M1190" s="14215" t="n">
        <v>0.005318678726810839</v>
      </c>
      <c r="N1190" s="15364" t="n">
        <v>0.11259690022898343</v>
      </c>
      <c r="O1190" s="16515" t="n">
        <v>0.07698084413640137</v>
      </c>
      <c r="P1190" s="17728" t="n">
        <v>-0.0012294141538373715</v>
      </c>
      <c r="Q1190" s="18879" t="n">
        <v>-0.018236124319593424</v>
      </c>
      <c r="R1190" s="20030" t="n">
        <v>-0.01585171849341288</v>
      </c>
      <c r="S1190" s="21118" t="n">
        <v>-0.009769503275729674</v>
      </c>
      <c r="T1190" s="22206" t="n">
        <v>0.06943779590906556</v>
      </c>
      <c r="U1190" s="23294" t="n">
        <v>-0.14069431709099225</v>
      </c>
      <c r="V1190" s="24382" t="n">
        <v>0.09954513720184255</v>
      </c>
      <c r="W1190" s="25468" t="n">
        <v>0.06841939399061608</v>
      </c>
      <c r="X1190" t="n" s="26554">
        <v>1.4549257366339061</v>
      </c>
      <c r="Y1190" t="n" s="27703">
        <v>0.6989041726667856</v>
      </c>
      <c r="Z1190" t="n" s="28854">
        <v>0.6616016154613747</v>
      </c>
      <c r="AA1190" t="n" s="30065">
        <v>0.0</v>
      </c>
      <c r="AB1190" t="n" s="31278">
        <v>0.0</v>
      </c>
      <c r="AC1190" t="n" s="32491">
        <v>0.07594355260549401</v>
      </c>
      <c r="AD1190" t="n" s="32966">
        <v>0.07724586749850199</v>
      </c>
      <c r="AE1190" t="n" s="33441">
        <v>0.075282033395719</v>
      </c>
      <c r="AF1190" t="n" s="33916">
        <v>0.08234316429820603</v>
      </c>
      <c r="AG1190" t="n" s="34391">
        <v>0.16744196988496</v>
      </c>
      <c r="AH1190" t="n" s="34866">
        <v>-0.003206554561932</v>
      </c>
      <c r="AI1190" t="n" s="35341">
        <v>0.031607094057789005</v>
      </c>
      <c r="AJ1190" t="n" s="35816">
        <v>0.12676681612028798</v>
      </c>
      <c r="AK1190" t="n" s="36291">
        <v>-0.096500807243469</v>
      </c>
      <c r="AL1190" t="n" s="36766">
        <v>-0.0112058026081</v>
      </c>
      <c r="AM1190" t="n" s="37241">
        <v>0.18902109133490896</v>
      </c>
      <c r="AN1190" t="n" s="37716">
        <v>-0.16870811740215802</v>
      </c>
      <c r="AO1190" t="n" s="38191">
        <v>1.0869047458700591</v>
      </c>
      <c r="AP1190" t="n" s="38666">
        <v>-0.6168179910953449</v>
      </c>
      <c r="AQ1190" t="n" s="39141">
        <v>0.4700867547747143</v>
      </c>
      <c r="AR1190" t="n" s="39616">
        <v>1.703722736965404</v>
      </c>
      <c r="AS1190" t="n" s="40209">
        <v>0.0027393477386648273</v>
      </c>
      <c r="AT1190" t="n" s="40802">
        <v>4.662781895339011E-4</v>
      </c>
      <c r="AU1190" t="n" s="41395">
        <v>0.0017935524752708697</v>
      </c>
      <c r="AV1190" t="n" s="41988">
        <v>8.249954021054947E-4</v>
      </c>
      <c r="AW1190" t="n" s="42581">
        <v>-1.9783766612303353E-7</v>
      </c>
      <c r="AX1190" t="n" s="43174">
        <v>-7.490761458668344E-4</v>
      </c>
      <c r="AY1190" t="n" s="43767">
        <v>2.4768077749807093E-4</v>
      </c>
      <c r="AZ1190" t="n" s="44360">
        <v>0.00129563624895664</v>
      </c>
      <c r="BA1190" t="n" s="44953">
        <v>-0.001005903100466304</v>
      </c>
      <c r="BB1190" t="n" s="45546">
        <v>0.0014102543892283075</v>
      </c>
      <c r="BC1190" t="n" s="46139">
        <v>-3.3923232635532515E-5</v>
      </c>
      <c r="BD1190" t="n" s="46732">
        <v>0.0016259001434409419</v>
      </c>
      <c r="BE1190" t="n" s="47325">
        <v>-9.515427266761069E-4</v>
      </c>
      <c r="BF1190" t="n" s="47918">
        <v>0.001151889397949796</v>
      </c>
      <c r="BG1190" t="n" s="48511">
        <v>0.001285880798923459</v>
      </c>
      <c r="BH1190" t="n" s="49104">
        <v>-2.732859974941952E-4</v>
      </c>
      <c r="BI1190" t="n" s="49697">
        <v>0.0041498032884794206</v>
      </c>
      <c r="BJ1190" t="s" s="50172">
        <v>2564</v>
      </c>
      <c r="BK1190" t="s" s="50647">
        <v>2565</v>
      </c>
      <c r="BL1190" t="n" s="51122">
        <v>0.1132766455411911</v>
      </c>
      <c r="BM1190" t="s" s="51597">
        <v>2597</v>
      </c>
      <c r="BN1190" t="s" s="52072">
        <v>2565</v>
      </c>
      <c r="BO1190" t="n" s="52547">
        <v>-0.08535996824502945</v>
      </c>
    </row>
    <row r="1191" spans="1:23" x14ac:dyDescent="0.25">
      <c r="A1191" s="116" t="str">
        <f>IF(ISBLANK(TBL_DATA[[#This Row],[Row.names]]), "",   DATE(YEAR(TBL_DATA[[#This Row],[Row.names]]), MONTH(TBL_DATA[[#This Row],[Row.names]]), DAY(TBL_DATA[[#This Row],[Row.names]])))</f>
        <v/>
      </c>
      <c r="B1191" s="1375" t="s">
        <v>1318</v>
      </c>
      <c r="C1191" s="2588" t="s">
        <v>2531</v>
      </c>
      <c r="D1191" t="n" s="3801">
        <v>0.0025194693300419346</v>
      </c>
      <c r="E1191" s="5014" t="n">
        <v>0.2688833520340559</v>
      </c>
      <c r="F1191" s="6165" t="n">
        <v>0.09678417933168881</v>
      </c>
      <c r="G1191" s="7316" t="n">
        <v>0.4234026422249624</v>
      </c>
      <c r="H1191" s="8467" t="n">
        <v>0.47138360374282195</v>
      </c>
      <c r="I1191" s="9618" t="n">
        <v>0.005149754318224877</v>
      </c>
      <c r="J1191" s="10769" t="n">
        <v>0.24238956372658582</v>
      </c>
      <c r="K1191" s="11918" t="n">
        <v>0.9199013140602589</v>
      </c>
      <c r="L1191" s="13067" t="n">
        <v>0.4256948049772343</v>
      </c>
      <c r="M1191" s="14216" t="n">
        <v>0.005367691754252449</v>
      </c>
      <c r="N1191" s="15365" t="n">
        <v>0.11243886836094608</v>
      </c>
      <c r="O1191" s="16516" t="n">
        <v>0.07674879361570515</v>
      </c>
      <c r="P1191" s="17729" t="n">
        <v>0.0</v>
      </c>
      <c r="Q1191" s="18880" t="n">
        <v>-0.018122409447850613</v>
      </c>
      <c r="R1191" s="20031" t="n">
        <v>-0.015741350180110882</v>
      </c>
      <c r="S1191" s="21119" t="n">
        <v>0.00774526885338811</v>
      </c>
      <c r="T1191" s="22207" t="n">
        <v>0.07007320110401172</v>
      </c>
      <c r="U1191" s="23295" t="n">
        <v>0.11053111219924974</v>
      </c>
      <c r="V1191" s="24383" t="n">
        <v>0.11941204511059711</v>
      </c>
      <c r="W1191" s="25469" t="n">
        <v>0.06887868087720922</v>
      </c>
      <c r="X1191" t="n" s="26555">
        <v>1.7336575496193702</v>
      </c>
      <c r="Y1191" t="n" s="27704">
        <v>0.68657381521787</v>
      </c>
      <c r="Z1191" t="n" s="28855">
        <v>0.6524529139924461</v>
      </c>
      <c r="AA1191" t="n" s="30066">
        <v>0.0</v>
      </c>
      <c r="AB1191" t="n" s="31279">
        <v>0.0</v>
      </c>
      <c r="AC1191" t="n" s="32492">
        <v>0.07478859277730782</v>
      </c>
      <c r="AD1191" t="n" s="32967">
        <v>0.07330208235465602</v>
      </c>
      <c r="AE1191" t="n" s="33442">
        <v>0.076062101867931</v>
      </c>
      <c r="AF1191" t="n" s="33917">
        <v>0.09079293365240398</v>
      </c>
      <c r="AG1191" t="n" s="34392">
        <v>0.17129947751625002</v>
      </c>
      <c r="AH1191" t="n" s="34867">
        <v>0.0</v>
      </c>
      <c r="AI1191" t="n" s="35342">
        <v>0.033684303224372</v>
      </c>
      <c r="AJ1191" t="n" s="35817">
        <v>0.12415963057334001</v>
      </c>
      <c r="AK1191" t="n" s="36292">
        <v>-0.09534314772361899</v>
      </c>
      <c r="AL1191" t="n" s="36767">
        <v>-0.011262633543142</v>
      </c>
      <c r="AM1191" t="n" s="37242">
        <v>0.18757339721855498</v>
      </c>
      <c r="AN1191" t="n" s="37717">
        <v>-0.196374528004312</v>
      </c>
      <c r="AO1191" t="n" s="38192">
        <v>1.1065352624531053</v>
      </c>
      <c r="AP1191" t="n" s="38667">
        <v>-0.65264164531667</v>
      </c>
      <c r="AQ1191" t="n" s="39142">
        <v>0.4538936171364353</v>
      </c>
      <c r="AR1191" t="n" s="39617">
        <v>1.7591769077697754</v>
      </c>
      <c r="AS1191" t="n" s="40210">
        <v>0.0026517593808365763</v>
      </c>
      <c r="AT1191" t="n" s="40803">
        <v>4.523710070136997E-4</v>
      </c>
      <c r="AU1191" t="n" s="41396">
        <v>0.001743747801754136</v>
      </c>
      <c r="AV1191" t="n" s="41989">
        <v>7.99918124887284E-4</v>
      </c>
      <c r="AW1191" t="n" s="42582">
        <v>-7.778423324297656E-7</v>
      </c>
      <c r="AX1191" t="n" s="43175">
        <v>-7.276778690598555E-4</v>
      </c>
      <c r="AY1191" t="n" s="43768">
        <v>2.402105270864758E-4</v>
      </c>
      <c r="AZ1191" t="n" s="44361">
        <v>0.0012578643815385458</v>
      </c>
      <c r="BA1191" t="n" s="44954">
        <v>-9.778803597799302E-4</v>
      </c>
      <c r="BB1191" t="n" s="45547">
        <v>0.0013692802293270297</v>
      </c>
      <c r="BC1191" t="n" s="46140">
        <v>-3.2996879135034004E-5</v>
      </c>
      <c r="BD1191" t="n" s="46733">
        <v>0.0015772417828166878</v>
      </c>
      <c r="BE1191" t="n" s="47326">
        <v>-9.260254118765716E-4</v>
      </c>
      <c r="BF1191" t="n" s="47919">
        <v>0.0011193731777056507</v>
      </c>
      <c r="BG1191" t="n" s="48512">
        <v>0.0012469151467803304</v>
      </c>
      <c r="BH1191" t="n" s="49105">
        <v>-2.6566260450916376E-4</v>
      </c>
      <c r="BI1191" t="n" s="49698">
        <v>0.004023976411219563</v>
      </c>
      <c r="BJ1191" t="s" s="50173">
        <v>2564</v>
      </c>
      <c r="BK1191" t="s" s="50648">
        <v>2565</v>
      </c>
      <c r="BL1191" t="n" s="51123">
        <v>0.11227520555257797</v>
      </c>
      <c r="BM1191" t="s" s="51598">
        <v>2597</v>
      </c>
      <c r="BN1191" t="s" s="52073">
        <v>2565</v>
      </c>
      <c r="BO1191" t="n" s="52548">
        <v>-0.08458532392978668</v>
      </c>
    </row>
    <row r="1192" spans="1:23" x14ac:dyDescent="0.25">
      <c r="A1192" s="116" t="str">
        <f>IF(ISBLANK(TBL_DATA[[#This Row],[Row.names]]), "",   DATE(YEAR(TBL_DATA[[#This Row],[Row.names]]), MONTH(TBL_DATA[[#This Row],[Row.names]]), DAY(TBL_DATA[[#This Row],[Row.names]])))</f>
        <v/>
      </c>
      <c r="B1192" s="1376" t="s">
        <v>1319</v>
      </c>
      <c r="C1192" s="2589" t="s">
        <v>2532</v>
      </c>
      <c r="D1192" t="n" s="3802">
        <v>0.0028309378467064874</v>
      </c>
      <c r="E1192" s="5015" t="n">
        <v>0.2724754819383848</v>
      </c>
      <c r="F1192" s="6166" t="n">
        <v>0.1029915766965559</v>
      </c>
      <c r="G1192" s="7317" t="n">
        <v>0.4233035525450899</v>
      </c>
      <c r="H1192" s="8468" t="n">
        <v>0.45230341625438375</v>
      </c>
      <c r="I1192" s="9619" t="n">
        <v>0.005152248643985811</v>
      </c>
      <c r="J1192" s="10770" t="n">
        <v>0.2679809675502689</v>
      </c>
      <c r="K1192" s="11919" t="n">
        <v>0.9003644254771421</v>
      </c>
      <c r="L1192" s="13068" t="n">
        <v>0.41536317277005813</v>
      </c>
      <c r="M1192" s="14217" t="n">
        <v>0.005323164435764475</v>
      </c>
      <c r="N1192" s="15366" t="n">
        <v>0.1105164861072662</v>
      </c>
      <c r="O1192" s="16517" t="n">
        <v>0.07421352562680072</v>
      </c>
      <c r="P1192" s="17730" t="n">
        <v>0.0</v>
      </c>
      <c r="Q1192" s="18881" t="n">
        <v>-0.01760202598503267</v>
      </c>
      <c r="R1192" s="20032" t="n">
        <v>-0.015261676003574342</v>
      </c>
      <c r="S1192" s="21120" t="n">
        <v>0.014427250558915361</v>
      </c>
      <c r="T1192" s="22208" t="n">
        <v>0.07008267752645762</v>
      </c>
      <c r="U1192" s="23296" t="n">
        <v>0.2058604361037545</v>
      </c>
      <c r="V1192" s="24384" t="n">
        <v>0.11562345991365608</v>
      </c>
      <c r="W1192" s="25470" t="n">
        <v>0.0688132144963462</v>
      </c>
      <c r="X1192" t="n" s="26556">
        <v>1.6802508175198732</v>
      </c>
      <c r="Y1192" t="n" s="27705">
        <v>0.672535066932858</v>
      </c>
      <c r="Z1192" t="n" s="28856">
        <v>0.6444867514309802</v>
      </c>
      <c r="AA1192" t="n" s="30067">
        <v>0.0</v>
      </c>
      <c r="AB1192" t="n" s="31280">
        <v>0.0</v>
      </c>
      <c r="AC1192" t="n" s="32493">
        <v>0.07247208463686461</v>
      </c>
      <c r="AD1192" t="n" s="32968">
        <v>0.07523046079669801</v>
      </c>
      <c r="AE1192" t="n" s="33443">
        <v>0.07480025043733901</v>
      </c>
      <c r="AF1192" t="n" s="33918">
        <v>0.08913321677946101</v>
      </c>
      <c r="AG1192" t="n" s="34393">
        <v>0.17865474905829604</v>
      </c>
      <c r="AH1192" t="n" s="34868">
        <v>0.0</v>
      </c>
      <c r="AI1192" t="n" s="35343">
        <v>0.033738946550463</v>
      </c>
      <c r="AJ1192" t="n" s="35818">
        <v>0.123553152673612</v>
      </c>
      <c r="AK1192" t="n" s="36293">
        <v>-0.09656928398789999</v>
      </c>
      <c r="AL1192" t="n" s="36768">
        <v>-0.011329043377612</v>
      </c>
      <c r="AM1192" t="n" s="37243">
        <v>0.187585182158331</v>
      </c>
      <c r="AN1192" t="n" s="37718">
        <v>-0.195532405913496</v>
      </c>
      <c r="AO1192" t="n" s="38193">
        <v>1.106822305475694</v>
      </c>
      <c r="AP1192" t="n" s="38668">
        <v>-0.6475570803005017</v>
      </c>
      <c r="AQ1192" t="n" s="39143">
        <v>0.4592652251751923</v>
      </c>
      <c r="AR1192" t="n" s="39618">
        <v>1.7543793857761958</v>
      </c>
      <c r="AS1192" t="n" s="40211">
        <v>0.0027847553168284444</v>
      </c>
      <c r="AT1192" t="n" s="40804">
        <v>4.4031890137253806E-4</v>
      </c>
      <c r="AU1192" t="n" s="41397">
        <v>0.0015273289522164165</v>
      </c>
      <c r="AV1192" t="n" s="41990">
        <v>8.265057844919683E-4</v>
      </c>
      <c r="AW1192" t="n" s="42583">
        <v>-7.979423814849288E-6</v>
      </c>
      <c r="AX1192" t="n" s="43176">
        <v>-7.581762474398992E-4</v>
      </c>
      <c r="AY1192" t="n" s="43769">
        <v>2.4182720311728941E-4</v>
      </c>
      <c r="AZ1192" t="n" s="44362">
        <v>0.0012630856075345953</v>
      </c>
      <c r="BA1192" t="n" s="44955">
        <v>-0.001039845876046106</v>
      </c>
      <c r="BB1192" t="n" s="45548">
        <v>0.0014080984320316515</v>
      </c>
      <c r="BC1192" t="n" s="46141">
        <v>-3.2185865794587605E-5</v>
      </c>
      <c r="BD1192" t="n" s="46734">
        <v>0.0016029516309422325</v>
      </c>
      <c r="BE1192" t="n" s="47327">
        <v>-9.836401631929338E-4</v>
      </c>
      <c r="BF1192" t="n" s="47920">
        <v>9.934087461754496E-4</v>
      </c>
      <c r="BG1192" t="n" s="48513">
        <v>0.0011997333008492608</v>
      </c>
      <c r="BH1192" t="n" s="49106">
        <v>-2.702882663373084E-4</v>
      </c>
      <c r="BI1192" t="n" s="49699">
        <v>0.004111567536060761</v>
      </c>
      <c r="BJ1192" t="s" s="50174">
        <v>2564</v>
      </c>
      <c r="BK1192" t="s" s="50649">
        <v>2565</v>
      </c>
      <c r="BL1192" t="n" s="51124">
        <v>0.11165548115968704</v>
      </c>
      <c r="BM1192" t="s" s="51599">
        <v>2597</v>
      </c>
      <c r="BN1192" t="s" s="52074">
        <v>2565</v>
      </c>
      <c r="BO1192" t="n" s="52549">
        <v>-0.08419948816299438</v>
      </c>
    </row>
    <row r="1193" spans="1:23" x14ac:dyDescent="0.25">
      <c r="A1193" s="116" t="str">
        <f>IF(ISBLANK(TBL_DATA[[#This Row],[Row.names]]), "",   DATE(YEAR(TBL_DATA[[#This Row],[Row.names]]), MONTH(TBL_DATA[[#This Row],[Row.names]]), DAY(TBL_DATA[[#This Row],[Row.names]])))</f>
        <v/>
      </c>
      <c r="B1193" s="1377" t="s">
        <v>1320</v>
      </c>
      <c r="C1193" s="2590" t="s">
        <v>2533</v>
      </c>
      <c r="D1193" t="n" s="3803">
        <v>-4.58686674823831E-4</v>
      </c>
      <c r="E1193" s="5016" t="n">
        <v>0.2718918143907796</v>
      </c>
      <c r="F1193" s="6167" t="n">
        <v>0.11032783641801558</v>
      </c>
      <c r="G1193" s="7318" t="n">
        <v>0.42122001472090403</v>
      </c>
      <c r="H1193" s="8469" t="n">
        <v>0.44590378349111304</v>
      </c>
      <c r="I1193" s="9620" t="n">
        <v>0.005150035786398657</v>
      </c>
      <c r="J1193" s="10771" t="n">
        <v>0.2671181234903639</v>
      </c>
      <c r="K1193" s="11920" t="n">
        <v>0.895333975291859</v>
      </c>
      <c r="L1193" s="13069" t="n">
        <v>0.4078931538983522</v>
      </c>
      <c r="M1193" s="14218" t="n">
        <v>0.005323750523392457</v>
      </c>
      <c r="N1193" s="15367" t="n">
        <v>0.10982922647829473</v>
      </c>
      <c r="O1193" s="16518" t="n">
        <v>0.07343003680824836</v>
      </c>
      <c r="P1193" s="17731" t="n">
        <v>-4.586866748238494E-4</v>
      </c>
      <c r="Q1193" s="18882" t="n">
        <v>-0.017409170577280007</v>
      </c>
      <c r="R1193" s="20033" t="n">
        <v>-0.015083374334513296</v>
      </c>
      <c r="S1193" s="21121" t="n">
        <v>0.013221332771103267</v>
      </c>
      <c r="T1193" s="22209" t="n">
        <v>0.07006885088347023</v>
      </c>
      <c r="U1193" s="23297" t="n">
        <v>0.18869058939030323</v>
      </c>
      <c r="V1193" s="24385" t="n">
        <v>0.10646111368675526</v>
      </c>
      <c r="W1193" s="25471" t="n">
        <v>0.06868695161374762</v>
      </c>
      <c r="X1193" t="n" s="26557">
        <v>1.5499466956318846</v>
      </c>
      <c r="Y1193" t="n" s="27706">
        <v>0.6677602739689693</v>
      </c>
      <c r="Z1193" t="n" s="28857">
        <v>0.6386651344001426</v>
      </c>
      <c r="AA1193" t="n" s="30068">
        <v>0.0</v>
      </c>
      <c r="AB1193" t="n" s="31281">
        <v>0.0</v>
      </c>
      <c r="AC1193" t="n" s="32494">
        <v>0.0704922762419619</v>
      </c>
      <c r="AD1193" t="n" s="32969">
        <v>0.077240824942045</v>
      </c>
      <c r="AE1193" t="n" s="33444">
        <v>0.079251407717321</v>
      </c>
      <c r="AF1193" t="n" s="33919">
        <v>0.09083214544471002</v>
      </c>
      <c r="AG1193" t="n" s="34394">
        <v>0.181303439766326</v>
      </c>
      <c r="AH1193" t="n" s="34869">
        <v>0.001328335767844</v>
      </c>
      <c r="AI1193" t="n" s="35344">
        <v>0.033438053360195</v>
      </c>
      <c r="AJ1193" t="n" s="35819">
        <v>0.12135012874934101</v>
      </c>
      <c r="AK1193" t="n" s="36294">
        <v>-0.097738202888148</v>
      </c>
      <c r="AL1193" t="n" s="36769">
        <v>-0.011253618198058</v>
      </c>
      <c r="AM1193" t="n" s="37244">
        <v>0.188090523917275</v>
      </c>
      <c r="AN1193" t="n" s="37719">
        <v>-0.19936852697263102</v>
      </c>
      <c r="AO1193" t="n" s="38194">
        <v>1.1196476765870709</v>
      </c>
      <c r="AP1193" t="n" s="38669">
        <v>-0.655173164980851</v>
      </c>
      <c r="AQ1193" t="n" s="39144">
        <v>0.4644745116062199</v>
      </c>
      <c r="AR1193" t="n" s="39619">
        <v>1.7748208415679219</v>
      </c>
      <c r="AS1193" t="n" s="40212">
        <v>0.0027502778457889477</v>
      </c>
      <c r="AT1193" t="n" s="40805">
        <v>4.361848185930781E-4</v>
      </c>
      <c r="AU1193" t="n" s="41398">
        <v>0.0015080413696675437</v>
      </c>
      <c r="AV1193" t="n" s="41991">
        <v>8.423762370349815E-4</v>
      </c>
      <c r="AW1193" t="n" s="42584">
        <v>-7.4559190645382375E-6</v>
      </c>
      <c r="AX1193" t="n" s="43177">
        <v>-7.72255689595478E-4</v>
      </c>
      <c r="AY1193" t="n" s="43770">
        <v>2.359224962001881E-4</v>
      </c>
      <c r="AZ1193" t="n" s="44363">
        <v>0.0012085377602816772</v>
      </c>
      <c r="BA1193" t="n" s="44956">
        <v>-0.0010474071957338458</v>
      </c>
      <c r="BB1193" t="n" s="45549">
        <v>0.0013723775108215618</v>
      </c>
      <c r="BC1193" t="n" s="46142">
        <v>-3.315245009413779E-5</v>
      </c>
      <c r="BD1193" t="n" s="46735">
        <v>0.001542231284593023</v>
      </c>
      <c r="BE1193" t="n" s="47328">
        <v>-9.544876818777962E-4</v>
      </c>
      <c r="BF1193" t="n" s="47921">
        <v>0.0010142875156903344</v>
      </c>
      <c r="BG1193" t="n" s="48514">
        <v>0.0012119549149482776</v>
      </c>
      <c r="BH1193" t="n" s="49107">
        <v>-2.933330774319688E-4</v>
      </c>
      <c r="BI1193" t="n" s="49700">
        <v>0.003972793827978108</v>
      </c>
      <c r="BJ1193" t="s" s="50175">
        <v>2564</v>
      </c>
      <c r="BK1193" t="s" s="50650">
        <v>2565</v>
      </c>
      <c r="BL1193" t="n" s="51125">
        <v>0.11244169622659683</v>
      </c>
      <c r="BM1193" t="s" s="51600">
        <v>2597</v>
      </c>
      <c r="BN1193" t="s" s="52075">
        <v>2565</v>
      </c>
      <c r="BO1193" t="n" s="52550">
        <v>-0.08409912139177322</v>
      </c>
    </row>
    <row r="1194" spans="1:23" x14ac:dyDescent="0.25">
      <c r="A1194" s="116" t="str">
        <f>IF(ISBLANK(TBL_DATA[[#This Row],[Row.names]]), "",   DATE(YEAR(TBL_DATA[[#This Row],[Row.names]]), MONTH(TBL_DATA[[#This Row],[Row.names]]), DAY(TBL_DATA[[#This Row],[Row.names]])))</f>
        <v/>
      </c>
      <c r="B1194" s="1378" t="s">
        <v>1321</v>
      </c>
      <c r="C1194" s="2591" t="s">
        <v>2534</v>
      </c>
      <c r="D1194" t="n" s="3804">
        <v>0.0027480065773911916</v>
      </c>
      <c r="E1194" s="5017" t="n">
        <v>0.27538698146245566</v>
      </c>
      <c r="F1194" s="6168" t="n">
        <v>0.11226617531287042</v>
      </c>
      <c r="G1194" s="7319" t="n">
        <v>0.4191490167977407</v>
      </c>
      <c r="H1194" s="8470" t="n">
        <v>0.44601408008767557</v>
      </c>
      <c r="I1194" s="9621" t="n">
        <v>0.00514836953881001</v>
      </c>
      <c r="J1194" s="10772" t="n">
        <v>0.26353268951072484</v>
      </c>
      <c r="K1194" s="11921" t="n">
        <v>0.9007986982198561</v>
      </c>
      <c r="L1194" s="13070" t="n">
        <v>0.4082724206586004</v>
      </c>
      <c r="M1194" s="14219" t="n">
        <v>0.005320852921335278</v>
      </c>
      <c r="N1194" s="15368" t="n">
        <v>0.10980462144340852</v>
      </c>
      <c r="O1194" s="16519" t="n">
        <v>0.07338745109943826</v>
      </c>
      <c r="P1194" s="17732" t="n">
        <v>0.0</v>
      </c>
      <c r="Q1194" s="18883" t="n">
        <v>-0.01734160837325096</v>
      </c>
      <c r="R1194" s="20034" t="n">
        <v>-0.015016333178474171</v>
      </c>
      <c r="S1194" s="21122" t="n">
        <v>0.015694576497552903</v>
      </c>
      <c r="T1194" s="22210" t="n">
        <v>0.07002120365573543</v>
      </c>
      <c r="U1194" s="23298" t="n">
        <v>0.22414034147022782</v>
      </c>
      <c r="V1194" s="24386" t="n">
        <v>0.1111312395558024</v>
      </c>
      <c r="W1194" s="25472" t="n">
        <v>0.06871438103577321</v>
      </c>
      <c r="X1194" t="n" s="26558">
        <v>1.6172923030180053</v>
      </c>
      <c r="Y1194" t="n" s="27707">
        <v>0.6678428558333731</v>
      </c>
      <c r="Z1194" t="n" s="28858">
        <v>0.6389619868651032</v>
      </c>
      <c r="AA1194" t="n" s="30069">
        <v>0.0</v>
      </c>
      <c r="AB1194" t="n" s="31282">
        <v>0.0</v>
      </c>
      <c r="AC1194" t="n" s="32495">
        <v>0.0676830214992737</v>
      </c>
      <c r="AD1194" t="n" s="32970">
        <v>0.065686156636159</v>
      </c>
      <c r="AE1194" t="n" s="33445">
        <v>0.08034441321823199</v>
      </c>
      <c r="AF1194" t="n" s="33920">
        <v>0.097128627347218</v>
      </c>
      <c r="AG1194" t="n" s="34395">
        <v>0.183951053544461</v>
      </c>
      <c r="AH1194" t="n" s="34870">
        <v>0.001064603708545</v>
      </c>
      <c r="AI1194" t="n" s="35345">
        <v>0.039911534687335</v>
      </c>
      <c r="AJ1194" t="n" s="35820">
        <v>0.12197825548062902</v>
      </c>
      <c r="AK1194" t="n" s="36295">
        <v>-0.100070040665099</v>
      </c>
      <c r="AL1194" t="n" s="36770">
        <v>-0.011466112643383</v>
      </c>
      <c r="AM1194" t="n" s="37245">
        <v>0.18877877080793998</v>
      </c>
      <c r="AN1194" t="n" s="37720">
        <v>-0.18790319437289</v>
      </c>
      <c r="AO1194" t="n" s="38195">
        <v>1.1146451432428126</v>
      </c>
      <c r="AP1194" t="n" s="38670">
        <v>-0.6352410754936652</v>
      </c>
      <c r="AQ1194" t="n" s="39145">
        <v>0.47940406774914746</v>
      </c>
      <c r="AR1194" t="n" s="39620">
        <v>1.7498862187364779</v>
      </c>
      <c r="AS1194" t="n" s="40213">
        <v>0.002716580404848714</v>
      </c>
      <c r="AT1194" t="n" s="40806">
        <v>4.1313512674932395E-4</v>
      </c>
      <c r="AU1194" t="n" s="41399">
        <v>0.0015269840727371064</v>
      </c>
      <c r="AV1194" t="n" s="41992">
        <v>8.136211467098264E-4</v>
      </c>
      <c r="AW1194" t="n" s="42585">
        <v>-8.614091234277866E-6</v>
      </c>
      <c r="AX1194" t="n" s="43178">
        <v>-8.054487123919667E-4</v>
      </c>
      <c r="AY1194" t="n" s="43771">
        <v>2.1676595350315922E-4</v>
      </c>
      <c r="AZ1194" t="n" s="44364">
        <v>0.0012015599150386137</v>
      </c>
      <c r="BA1194" t="n" s="44957">
        <v>-0.0010040767032804211</v>
      </c>
      <c r="BB1194" t="n" s="45550">
        <v>0.0013526032553746565</v>
      </c>
      <c r="BC1194" t="n" s="46143">
        <v>-2.9603100279547887E-5</v>
      </c>
      <c r="BD1194" t="n" s="46736">
        <v>0.001544057815304344</v>
      </c>
      <c r="BE1194" t="n" s="47329">
        <v>-8.986100456316494E-4</v>
      </c>
      <c r="BF1194" t="n" s="47922">
        <v>0.001071080083569829</v>
      </c>
      <c r="BG1194" t="n" s="48515">
        <v>0.001101677175312523</v>
      </c>
      <c r="BH1194" t="n" s="49108">
        <v>-3.144672464819551E-4</v>
      </c>
      <c r="BI1194" t="n" s="49701">
        <v>0.0038897694857020944</v>
      </c>
      <c r="BJ1194" t="s" s="50176">
        <v>2564</v>
      </c>
      <c r="BK1194" t="s" s="50651">
        <v>2565</v>
      </c>
      <c r="BL1194" t="n" s="51126">
        <v>0.11296401172876358</v>
      </c>
      <c r="BM1194" t="s" s="51601">
        <v>2597</v>
      </c>
      <c r="BN1194" t="s" s="52076">
        <v>2565</v>
      </c>
      <c r="BO1194" t="n" s="52551">
        <v>-0.0842372253537178</v>
      </c>
    </row>
    <row r="1195" spans="1:23" x14ac:dyDescent="0.25">
      <c r="A1195" s="116" t="str">
        <f>IF(ISBLANK(TBL_DATA[[#This Row],[Row.names]]), "",   DATE(YEAR(TBL_DATA[[#This Row],[Row.names]]), MONTH(TBL_DATA[[#This Row],[Row.names]]), DAY(TBL_DATA[[#This Row],[Row.names]])))</f>
        <v/>
      </c>
      <c r="B1195" s="1379" t="s">
        <v>1322</v>
      </c>
      <c r="C1195" s="2592" t="s">
        <v>2535</v>
      </c>
      <c r="D1195" t="n" s="3805">
        <v>0.004534215846622039</v>
      </c>
      <c r="E1195" s="5018" t="n">
        <v>0.28116986132437805</v>
      </c>
      <c r="F1195" s="6169" t="n">
        <v>0.1281917823391332</v>
      </c>
      <c r="G1195" s="7320" t="n">
        <v>0.4223867714008112</v>
      </c>
      <c r="H1195" s="8471" t="n">
        <v>0.4534683650840706</v>
      </c>
      <c r="I1195" s="9622" t="n">
        <v>0.00512307423222734</v>
      </c>
      <c r="J1195" s="10773" t="n">
        <v>0.2634014596223586</v>
      </c>
      <c r="K1195" s="11922" t="n">
        <v>0.8931135358105295</v>
      </c>
      <c r="L1195" s="13071" t="n">
        <v>0.41037582497950015</v>
      </c>
      <c r="M1195" s="14220" t="n">
        <v>0.005321212920256234</v>
      </c>
      <c r="N1195" s="15369" t="n">
        <v>0.11000774604691359</v>
      </c>
      <c r="O1195" s="16520" t="n">
        <v>0.07338525191932661</v>
      </c>
      <c r="P1195" s="17733" t="n">
        <v>0.0</v>
      </c>
      <c r="Q1195" s="18884" t="n">
        <v>-0.01729895906822492</v>
      </c>
      <c r="R1195" s="20035" t="n">
        <v>-0.014969382409668464</v>
      </c>
      <c r="S1195" s="21123" t="n">
        <v>0.01710069418157123</v>
      </c>
      <c r="T1195" s="22211" t="n">
        <v>0.07003053083632871</v>
      </c>
      <c r="U1195" s="23299" t="n">
        <v>0.24418912690434946</v>
      </c>
      <c r="V1195" s="24387" t="n">
        <v>0.10571353671699812</v>
      </c>
      <c r="W1195" s="25473" t="n">
        <v>0.06874791579401175</v>
      </c>
      <c r="X1195" t="n" s="26559">
        <v>1.5376980595854841</v>
      </c>
      <c r="Y1195" t="n" s="27708">
        <v>0.673400597775255</v>
      </c>
      <c r="Z1195" t="n" s="28859">
        <v>0.6406058265263438</v>
      </c>
      <c r="AA1195" t="n" s="30070">
        <v>0.0</v>
      </c>
      <c r="AB1195" t="n" s="31283">
        <v>0.0</v>
      </c>
      <c r="AC1195" t="n" s="32496">
        <v>0.06590192666659736</v>
      </c>
      <c r="AD1195" t="n" s="32971">
        <v>0.06456610505528201</v>
      </c>
      <c r="AE1195" t="n" s="33446">
        <v>0.077191800595735</v>
      </c>
      <c r="AF1195" t="n" s="33921">
        <v>0.09938026816295299</v>
      </c>
      <c r="AG1195" t="n" s="34396">
        <v>0.18724295102400101</v>
      </c>
      <c r="AH1195" t="n" s="34871">
        <v>0.001105938596852</v>
      </c>
      <c r="AI1195" t="n" s="35346">
        <v>0.038546593338712</v>
      </c>
      <c r="AJ1195" t="n" s="35821">
        <v>0.12541474527808702</v>
      </c>
      <c r="AK1195" t="n" s="36296">
        <v>-0.102185355126686</v>
      </c>
      <c r="AL1195" t="n" s="36771">
        <v>-0.011390955268387</v>
      </c>
      <c r="AM1195" t="n" s="37246">
        <v>0.18935966421432301</v>
      </c>
      <c r="AN1195" t="n" s="37721">
        <v>-0.178687267658515</v>
      </c>
      <c r="AO1195" t="n" s="38196">
        <v>1.1179195716752734</v>
      </c>
      <c r="AP1195" t="n" s="38671">
        <v>-0.6273750834629159</v>
      </c>
      <c r="AQ1195" t="n" s="39146">
        <v>0.4905444882123575</v>
      </c>
      <c r="AR1195" t="n" s="39621">
        <v>1.7452946551381894</v>
      </c>
      <c r="AS1195" t="n" s="40214">
        <v>0.0026114311848321943</v>
      </c>
      <c r="AT1195" t="n" s="40807">
        <v>3.9512341961322355E-4</v>
      </c>
      <c r="AU1195" t="n" s="41400">
        <v>0.0015070755299862227</v>
      </c>
      <c r="AV1195" t="n" s="41993">
        <v>7.988322884626561E-4</v>
      </c>
      <c r="AW1195" t="n" s="42586">
        <v>-8.54566129266228E-6</v>
      </c>
      <c r="AX1195" t="n" s="43179">
        <v>-7.931691406258288E-4</v>
      </c>
      <c r="AY1195" t="n" s="43772">
        <v>2.142769720339415E-4</v>
      </c>
      <c r="AZ1195" t="n" s="44365">
        <v>0.0011754610270895834</v>
      </c>
      <c r="BA1195" t="n" s="44958">
        <v>-9.89036252777251E-4</v>
      </c>
      <c r="BB1195" t="n" s="45551">
        <v>0.0013184288027075935</v>
      </c>
      <c r="BC1195" t="n" s="46144">
        <v>-2.9718311661036702E-5</v>
      </c>
      <c r="BD1195" t="n" s="46737">
        <v>0.0014983831995952575</v>
      </c>
      <c r="BE1195" t="n" s="47330">
        <v>-8.782091922290312E-4</v>
      </c>
      <c r="BF1195" t="n" s="47923">
        <v>0.0010487834344886262</v>
      </c>
      <c r="BG1195" t="n" s="48516">
        <v>0.0010768494882410849</v>
      </c>
      <c r="BH1195" t="n" s="49109">
        <v>-3.108774908827797E-4</v>
      </c>
      <c r="BI1195" t="n" s="49702">
        <v>0.0037652304191554777</v>
      </c>
      <c r="BJ1195" t="s" s="50177">
        <v>2564</v>
      </c>
      <c r="BK1195" t="s" s="50652">
        <v>2565</v>
      </c>
      <c r="BL1195" t="n" s="51127">
        <v>0.1145365834236145</v>
      </c>
      <c r="BM1195" t="s" s="51602">
        <v>2597</v>
      </c>
      <c r="BN1195" t="s" s="52077">
        <v>2565</v>
      </c>
      <c r="BO1195" t="n" s="52552">
        <v>-0.08584050089120865</v>
      </c>
    </row>
    <row r="1196" spans="1:23" x14ac:dyDescent="0.25">
      <c r="A1196" s="116" t="str">
        <f>IF(ISBLANK(TBL_DATA[[#This Row],[Row.names]]), "",   DATE(YEAR(TBL_DATA[[#This Row],[Row.names]]), MONTH(TBL_DATA[[#This Row],[Row.names]]), DAY(TBL_DATA[[#This Row],[Row.names]])))</f>
        <v/>
      </c>
      <c r="B1196" s="1380" t="s">
        <v>1323</v>
      </c>
      <c r="C1196" s="2593" t="s">
        <v>2536</v>
      </c>
      <c r="D1196" t="n" s="3806">
        <v>-0.0017902007594154808</v>
      </c>
      <c r="E1196" s="5019" t="n">
        <v>0.2788763100656948</v>
      </c>
      <c r="F1196" s="6170" t="n">
        <v>0.11111390904252505</v>
      </c>
      <c r="G1196" s="7321" t="n">
        <v>0.42664661100749784</v>
      </c>
      <c r="H1196" s="8472" t="n">
        <v>0.4340693248475488</v>
      </c>
      <c r="I1196" s="9623" t="n">
        <v>0.005130046343451161</v>
      </c>
      <c r="J1196" s="53"/>
      <c r="K1196" s="53"/>
      <c r="L1196" s="53"/>
      <c r="M1196" s="53"/>
      <c r="N1196" s="15370" t="n">
        <v>0.10825300019008455</v>
      </c>
      <c r="O1196" s="16521" t="n">
        <v>0.07121229226662526</v>
      </c>
      <c r="P1196" s="17734" t="n">
        <v>-0.0017902007594156055</v>
      </c>
      <c r="Q1196" s="18885" t="n">
        <v>-0.016891591187400357</v>
      </c>
      <c r="R1196" s="20036" t="n">
        <v>-0.014599173866587482</v>
      </c>
      <c r="S1196" s="21124" t="n">
        <v>0.02709059304915251</v>
      </c>
      <c r="T1196" s="22212" t="n">
        <v>0.06944406115204063</v>
      </c>
      <c r="U1196" s="23300" t="n">
        <v>0.39010669306681883</v>
      </c>
      <c r="V1196" s="53"/>
      <c r="W1196" s="53"/>
      <c r="X1196"/>
      <c r="Y1196" t="n" s="27709">
        <v>0.6588393771227922</v>
      </c>
      <c r="Z1196"/>
      <c r="AA1196" t="n" s="30071">
        <v>0.0</v>
      </c>
      <c r="AB1196" t="n" s="31284">
        <v>0.0</v>
      </c>
      <c r="AC1196" t="n" s="32497">
        <v>0.0661086684446238</v>
      </c>
      <c r="AD1196" t="n" s="32972">
        <v>0.06631084005760503</v>
      </c>
      <c r="AE1196" t="n" s="33447">
        <v>0.07632802465804898</v>
      </c>
      <c r="AF1196" t="n" s="33922">
        <v>0.10111920600487301</v>
      </c>
      <c r="AG1196" t="n" s="34397">
        <v>0.18848687017194402</v>
      </c>
      <c r="AH1196" t="n" s="34872">
        <v>0.001102414491944</v>
      </c>
      <c r="AI1196" t="n" s="35347">
        <v>0.041408731441478</v>
      </c>
      <c r="AJ1196" t="n" s="35822">
        <v>0.12067618222573998</v>
      </c>
      <c r="AK1196" t="n" s="36297">
        <v>-0.10398862119292401</v>
      </c>
      <c r="AL1196" t="n" s="36772">
        <v>-0.011316089392646</v>
      </c>
      <c r="AM1196" t="n" s="37247">
        <v>0.18986903721297602</v>
      </c>
      <c r="AN1196" t="n" s="37722">
        <v>-0.17873872057561596</v>
      </c>
      <c r="AO1196" t="n" s="38197">
        <v>1.119007397602721</v>
      </c>
      <c r="AP1196" t="n" s="38672">
        <v>-0.627749522499298</v>
      </c>
      <c r="AQ1196" t="n" s="39147">
        <v>0.491257875103423</v>
      </c>
      <c r="AR1196" t="n" s="39622">
        <v>1.746756920102019</v>
      </c>
      <c r="AS1196" t="n" s="40215">
        <v>0.002627345307948275</v>
      </c>
      <c r="AT1196" t="n" s="40808">
        <v>3.641222534599463E-4</v>
      </c>
      <c r="AU1196" t="n" s="41401">
        <v>0.0013872170105457258</v>
      </c>
      <c r="AV1196" t="n" s="41994">
        <v>8.414810475903766E-4</v>
      </c>
      <c r="AW1196" t="n" s="42587">
        <v>-6.052742782541464E-6</v>
      </c>
      <c r="AX1196" t="n" s="43180">
        <v>-8.580179740284573E-4</v>
      </c>
      <c r="AY1196" t="n" s="43773">
        <v>1.955945302416405E-4</v>
      </c>
      <c r="AZ1196" t="n" s="44366">
        <v>0.0011848521125781878</v>
      </c>
      <c r="BA1196" t="n" s="44959">
        <v>-0.0010013885347266757</v>
      </c>
      <c r="BB1196" t="n" s="45552">
        <v>0.0013822499902107304</v>
      </c>
      <c r="BC1196" t="n" s="46145">
        <v>-2.6331699118568137E-5</v>
      </c>
      <c r="BD1196" t="n" s="46738">
        <v>0.0015530121890865514</v>
      </c>
      <c r="BE1196" t="n" s="47331">
        <v>-9.525142024008169E-4</v>
      </c>
      <c r="BF1196" t="n" s="47924">
        <v>9.62948356176363E-4</v>
      </c>
      <c r="BG1196" t="n" s="48517">
        <v>0.0010214435154255546</v>
      </c>
      <c r="BH1196" t="n" s="49110">
        <v>-2.6947593365935526E-4</v>
      </c>
      <c r="BI1196" t="n" s="49703">
        <v>0.0037756573772903417</v>
      </c>
      <c r="BJ1196" t="s" s="50178">
        <v>2564</v>
      </c>
      <c r="BK1196" t="s" s="50653">
        <v>2565</v>
      </c>
      <c r="BL1196" t="n" s="51128">
        <v>0.11465483158826828</v>
      </c>
      <c r="BM1196" t="s" s="51603">
        <v>2597</v>
      </c>
      <c r="BN1196" t="s" s="52078">
        <v>2565</v>
      </c>
      <c r="BO1196" t="n" s="52553">
        <v>-0.08622027188539505</v>
      </c>
    </row>
    <row r="1197" spans="1:23" x14ac:dyDescent="0.25">
      <c r="A1197" s="116" t="str">
        <f>IF(ISBLANK(TBL_DATA[[#This Row],[Row.names]]), "",   DATE(YEAR(TBL_DATA[[#This Row],[Row.names]]), MONTH(TBL_DATA[[#This Row],[Row.names]]), DAY(TBL_DATA[[#This Row],[Row.names]])))</f>
        <v/>
      </c>
      <c r="B1197" s="1381" t="s">
        <v>1324</v>
      </c>
      <c r="C1197" s="2594" t="s">
        <v>2537</v>
      </c>
      <c r="D1197" t="n" s="3807">
        <v>0.003690697902053672</v>
      </c>
      <c r="E1197" s="5020" t="n">
        <v>0.28359625618024054</v>
      </c>
      <c r="F1197" s="6171" t="n">
        <v>0.12623312391481734</v>
      </c>
      <c r="G1197" s="7322" t="n">
        <v>0.4240758158033994</v>
      </c>
      <c r="H1197" s="8473" t="n">
        <v>0.4210579239767535</v>
      </c>
      <c r="I1197" s="9624" t="n">
        <v>0.0051506643509069226</v>
      </c>
      <c r="J1197" s="10774" t="n">
        <v>0.3157894733484292</v>
      </c>
      <c r="K1197" s="11923" t="n">
        <v>0.8684845583295746</v>
      </c>
      <c r="L1197" s="13072" t="n">
        <v>0.395253610294131</v>
      </c>
      <c r="M1197" s="14221" t="n">
        <v>0.005300720644270889</v>
      </c>
      <c r="N1197" s="15371" t="n">
        <v>0.10745978388731438</v>
      </c>
      <c r="O1197" s="16522" t="n">
        <v>0.07121229226662526</v>
      </c>
      <c r="P1197" s="17735" t="n">
        <v>0.0</v>
      </c>
      <c r="Q1197" s="18886" t="n">
        <v>-0.016829285476868107</v>
      </c>
      <c r="R1197" s="20037" t="n">
        <v>-0.01455366568396142</v>
      </c>
      <c r="S1197" s="21125" t="n">
        <v>0.05596492001867359</v>
      </c>
      <c r="T1197" s="22213" t="n">
        <v>0.0682732854298588</v>
      </c>
      <c r="U1197" s="23301" t="n">
        <v>0.8197191575930483</v>
      </c>
      <c r="V1197" s="24388" t="n">
        <v>0.13605060481321796</v>
      </c>
      <c r="W1197" s="25474" t="n">
        <v>0.06795670915680287</v>
      </c>
      <c r="X1197" t="n" s="26560">
        <v>2.002018733710246</v>
      </c>
      <c r="Y1197" t="n" s="27710">
        <v>0.6488897625766288</v>
      </c>
      <c r="Z1197" t="n" s="28860">
        <v>0.628691983640742</v>
      </c>
      <c r="AA1197" t="n" s="30072">
        <v>0.0</v>
      </c>
      <c r="AB1197" t="n" s="31285">
        <v>0.0</v>
      </c>
      <c r="AC1197" t="n" s="32498">
        <v>0.06405014261120515</v>
      </c>
      <c r="AD1197" t="n" s="32973">
        <v>0.06966339712581401</v>
      </c>
      <c r="AE1197" t="n" s="33448">
        <v>0.07864907883813499</v>
      </c>
      <c r="AF1197" t="n" s="33923">
        <v>0.10026351081017801</v>
      </c>
      <c r="AG1197" t="n" s="34398">
        <v>0.18644432255306198</v>
      </c>
      <c r="AH1197" t="n" s="34873">
        <v>0.001098173825908</v>
      </c>
      <c r="AI1197" t="n" s="35348">
        <v>0.043748383674184</v>
      </c>
      <c r="AJ1197" t="n" s="35823">
        <v>0.11940843500893998</v>
      </c>
      <c r="AK1197" t="n" s="36298">
        <v>-0.10474815246297</v>
      </c>
      <c r="AL1197" t="n" s="36773">
        <v>-0.01140115929268</v>
      </c>
      <c r="AM1197" t="n" s="37248">
        <v>0.189223339008407</v>
      </c>
      <c r="AN1197" t="n" s="37723">
        <v>-0.18017716775617898</v>
      </c>
      <c r="AO1197" t="n" s="38198">
        <v>1.1149904110940838</v>
      </c>
      <c r="AP1197" t="n" s="38673">
        <v>-0.6228182497612853</v>
      </c>
      <c r="AQ1197" t="n" s="39148">
        <v>0.4921721613327985</v>
      </c>
      <c r="AR1197" t="n" s="39623">
        <v>1.7378086608553691</v>
      </c>
      <c r="AS1197" t="n" s="40216">
        <v>0.00249785776351458</v>
      </c>
      <c r="AT1197" t="n" s="40809">
        <v>3.7059596213436907E-4</v>
      </c>
      <c r="AU1197" t="n" s="41402">
        <v>0.0014047881639185989</v>
      </c>
      <c r="AV1197" t="n" s="41995">
        <v>8.587259735615234E-4</v>
      </c>
      <c r="AW1197" t="n" s="42588">
        <v>-5.740800670408016E-6</v>
      </c>
      <c r="AX1197" t="n" s="43181">
        <v>-7.582102774738538E-4</v>
      </c>
      <c r="AY1197" t="n" s="43774">
        <v>1.96944249757728E-4</v>
      </c>
      <c r="AZ1197" t="n" s="44367">
        <v>0.0010964539809752189</v>
      </c>
      <c r="BA1197" t="n" s="44960">
        <v>-9.745084087245745E-4</v>
      </c>
      <c r="BB1197" t="n" s="45553">
        <v>0.0013535860575671847</v>
      </c>
      <c r="BC1197" t="n" s="46146">
        <v>-3.185893118819948E-5</v>
      </c>
      <c r="BD1197" t="n" s="46739">
        <v>0.0014993055763249997</v>
      </c>
      <c r="BE1197" t="n" s="47332">
        <v>-9.245058011837583E-4</v>
      </c>
      <c r="BF1197" t="n" s="47925">
        <v>0.0010358402869908088</v>
      </c>
      <c r="BG1197" t="n" s="48518">
        <v>0.0010608953644166124</v>
      </c>
      <c r="BH1197" t="n" s="49111">
        <v>-2.698277102153682E-4</v>
      </c>
      <c r="BI1197" t="n" s="49704">
        <v>0.0036069260170388706</v>
      </c>
      <c r="BJ1197" t="s" s="50179">
        <v>2564</v>
      </c>
      <c r="BK1197" t="s" s="50654">
        <v>2565</v>
      </c>
      <c r="BL1197" t="n" s="51129">
        <v>0.11330344527959824</v>
      </c>
      <c r="BM1197" t="s" s="51604">
        <v>2597</v>
      </c>
      <c r="BN1197" t="s" s="52079">
        <v>2565</v>
      </c>
      <c r="BO1197" t="n" s="52554">
        <v>-0.08464309573173523</v>
      </c>
    </row>
    <row r="1198" spans="1:23" x14ac:dyDescent="0.25">
      <c r="A1198" s="116" t="str">
        <f>IF(ISBLANK(TBL_DATA[[#This Row],[Row.names]]), "",   DATE(YEAR(TBL_DATA[[#This Row],[Row.names]]), MONTH(TBL_DATA[[#This Row],[Row.names]]), DAY(TBL_DATA[[#This Row],[Row.names]])))</f>
        <v/>
      </c>
      <c r="B1198" s="1382" t="s">
        <v>1325</v>
      </c>
      <c r="C1198" s="2595" t="s">
        <v>2538</v>
      </c>
      <c r="D1198" t="n" s="3808">
        <v>0.004773338714471742</v>
      </c>
      <c r="E1198" s="5021" t="n">
        <v>0.28972329588361667</v>
      </c>
      <c r="F1198" s="6172" t="n">
        <v>0.11772905938204192</v>
      </c>
      <c r="G1198" s="7323" t="n">
        <v>0.4338935592595266</v>
      </c>
      <c r="H1198" s="8474" t="n">
        <v>0.41316834485221127</v>
      </c>
      <c r="I1198" s="9625" t="n">
        <v>0.005145277086802032</v>
      </c>
      <c r="J1198" s="10775" t="n">
        <v>0.2863472074882172</v>
      </c>
      <c r="K1198" s="11924" t="n">
        <v>0.878446269007068</v>
      </c>
      <c r="L1198" s="13073" t="n">
        <v>0.4090109983554328</v>
      </c>
      <c r="M1198" s="14222" t="n">
        <v>0.005208433378262665</v>
      </c>
      <c r="N1198" s="15372" t="n">
        <v>0.10662333727332536</v>
      </c>
      <c r="O1198" s="16523" t="n">
        <v>0.07005203951958855</v>
      </c>
      <c r="P1198" s="17736" t="n">
        <v>0.0</v>
      </c>
      <c r="Q1198" s="18887" t="n">
        <v>-0.01651259728818758</v>
      </c>
      <c r="R1198" s="20038" t="n">
        <v>-0.01425469048893905</v>
      </c>
      <c r="S1198" s="21126" t="n">
        <v>0.056468098178722004</v>
      </c>
      <c r="T1198" s="22214" t="n">
        <v>0.06828445085746955</v>
      </c>
      <c r="U1198" s="23302" t="n">
        <v>0.8269539766320758</v>
      </c>
      <c r="V1198" s="24389" t="n">
        <v>0.16535941171671342</v>
      </c>
      <c r="W1198" s="25475" t="n">
        <v>0.06666252629015415</v>
      </c>
      <c r="X1198" t="n" s="26561">
        <v>2.4805452316189296</v>
      </c>
      <c r="Y1198" t="n" s="27711">
        <v>0.6427817241118571</v>
      </c>
      <c r="Z1198" t="n" s="28861">
        <v>0.6395396769203868</v>
      </c>
      <c r="AA1198" t="n" s="30073">
        <v>0.0</v>
      </c>
      <c r="AB1198" t="n" s="31286">
        <v>0.0</v>
      </c>
      <c r="AC1198" t="n" s="32499">
        <v>0.06337724503961144</v>
      </c>
      <c r="AD1198" t="n" s="32974">
        <v>0.07093400000000001</v>
      </c>
      <c r="AE1198" t="n" s="33449">
        <v>0.079142</v>
      </c>
      <c r="AF1198" t="n" s="33924">
        <v>0.098923</v>
      </c>
      <c r="AG1198" t="n" s="34399">
        <v>0.18805799999999998</v>
      </c>
      <c r="AH1198" t="n" s="34874">
        <v>0.001136</v>
      </c>
      <c r="AI1198" t="n" s="35349">
        <v>0.047261</v>
      </c>
      <c r="AJ1198" t="n" s="35824">
        <v>0.11445</v>
      </c>
      <c r="AK1198" t="n" s="36299">
        <v>-0.10702699999999998</v>
      </c>
      <c r="AL1198" t="n" s="36774">
        <v>-0.011531</v>
      </c>
      <c r="AM1198" t="n" s="37249">
        <v>0.18962199999999999</v>
      </c>
      <c r="AN1198" t="n" s="37724">
        <v>-0.182897</v>
      </c>
      <c r="AO1198" t="n" s="38199">
        <v>1.1178150000000002</v>
      </c>
      <c r="AP1198" t="n" s="38674">
        <v>-0.629744</v>
      </c>
      <c r="AQ1198" t="n" s="39149">
        <v>0.48807100000000025</v>
      </c>
      <c r="AR1198" t="n" s="39624">
        <v>1.7475590000000003</v>
      </c>
      <c r="AS1198" t="n" s="40217">
        <v>0.002456574018025226</v>
      </c>
      <c r="AT1198" t="n" s="40810">
        <v>3.7647229581266075E-4</v>
      </c>
      <c r="AU1198" t="n" s="41403">
        <v>0.0014593926133957451</v>
      </c>
      <c r="AV1198" t="n" s="41996">
        <v>7.794137172954544E-4</v>
      </c>
      <c r="AW1198" t="n" s="42589">
        <v>-5.253177266976477E-6</v>
      </c>
      <c r="AX1198" t="n" s="43182">
        <v>-7.064605479944047E-4</v>
      </c>
      <c r="AY1198" t="n" s="43775">
        <v>2.3569396319318893E-4</v>
      </c>
      <c r="AZ1198" t="n" s="44368">
        <v>9.882350985989962E-4</v>
      </c>
      <c r="BA1198" t="n" s="44961">
        <v>-9.17677913079894E-4</v>
      </c>
      <c r="BB1198" t="n" s="45554">
        <v>0.0013594433507017776</v>
      </c>
      <c r="BC1198" t="n" s="46147">
        <v>-3.0283494668326203E-5</v>
      </c>
      <c r="BD1198" t="n" s="46740">
        <v>0.0016347472397102492</v>
      </c>
      <c r="BE1198" t="n" s="47333">
        <v>-9.084875275106645E-4</v>
      </c>
      <c r="BF1198" t="n" s="47926">
        <v>0.001161663736453461</v>
      </c>
      <c r="BG1198" t="n" s="48519">
        <v>9.71482249848753E-4</v>
      </c>
      <c r="BH1198" t="n" s="49112">
        <v>-2.4250576228402226E-4</v>
      </c>
      <c r="BI1198" t="n" s="49705">
        <v>0.00337864998779567</v>
      </c>
      <c r="BJ1198" t="s" s="50180">
        <v>2564</v>
      </c>
      <c r="BK1198" t="s" s="50655">
        <v>2565</v>
      </c>
      <c r="BL1198" t="n" s="51130">
        <v>0.11447020620107651</v>
      </c>
      <c r="BM1198" t="s" s="51605">
        <v>2597</v>
      </c>
      <c r="BN1198" t="s" s="52080">
        <v>2565</v>
      </c>
      <c r="BO1198" t="n" s="52555">
        <v>-0.08553461730480194</v>
      </c>
    </row>
    <row r="1199" spans="1:23" x14ac:dyDescent="0.25">
      <c r="A1199" s="116" t="str">
        <f>IF(ISBLANK(TBL_DATA[[#This Row],[Row.names]]), "",   DATE(YEAR(TBL_DATA[[#This Row],[Row.names]]), MONTH(TBL_DATA[[#This Row],[Row.names]]), DAY(TBL_DATA[[#This Row],[Row.names]])))</f>
        <v/>
      </c>
      <c r="B1199" s="1383" t="s">
        <v>1326</v>
      </c>
      <c r="C1199" s="2596" t="s">
        <v>2539</v>
      </c>
      <c r="D1199" t="n" s="3809">
        <v>4.9803109925086744E-5</v>
      </c>
      <c r="E1199" s="5022" t="n">
        <v>0.28978752811469444</v>
      </c>
      <c r="F1199" s="6173" t="n">
        <v>0.14297674654694448</v>
      </c>
      <c r="G1199" s="7324" t="n">
        <v>0.431991585510772</v>
      </c>
      <c r="H1199" s="8475" t="n">
        <v>0.4181915903954771</v>
      </c>
      <c r="I1199" s="9626" t="n">
        <v>0.0050698884729059625</v>
      </c>
      <c r="J1199" s="10776" t="n">
        <v>0.26947533789896383</v>
      </c>
      <c r="K1199" s="11925" t="n">
        <v>0.865102152734352</v>
      </c>
      <c r="L1199" s="13074" t="n">
        <v>0.3908150207651731</v>
      </c>
      <c r="M1199" s="14223" t="n">
        <v>0.005235003318332324</v>
      </c>
      <c r="N1199" s="15373" t="n">
        <v>0.10551365786207761</v>
      </c>
      <c r="O1199" s="16524" t="n">
        <v>0.06886728405200884</v>
      </c>
      <c r="P1199" s="17737" t="n">
        <v>0.0</v>
      </c>
      <c r="Q1199" s="18888" t="n">
        <v>-0.016225166079273733</v>
      </c>
      <c r="R1199" s="20039" t="n">
        <v>-0.01399075838211408</v>
      </c>
      <c r="S1199" s="21127" t="n">
        <v>0.05041021455604788</v>
      </c>
      <c r="T1199" s="22215" t="n">
        <v>0.06826547556169818</v>
      </c>
      <c r="U1199" s="23303" t="n">
        <v>0.7384437615246267</v>
      </c>
      <c r="V1199" s="24390" t="n">
        <v>0.15072445684922542</v>
      </c>
      <c r="W1199" s="25476" t="n">
        <v>0.06681636022111045</v>
      </c>
      <c r="X1199" t="n" s="26562">
        <v>2.255801668190905</v>
      </c>
      <c r="Y1199" t="n" s="27712">
        <v>0.6466773464375237</v>
      </c>
      <c r="Z1199" t="n" s="28862">
        <v>0.6251519981293934</v>
      </c>
      <c r="AA1199" t="n" s="30074">
        <v>0.0</v>
      </c>
      <c r="AB1199" t="n" s="31287">
        <v>0.0</v>
      </c>
      <c r="AC1199" t="n" s="32500">
        <v>0.06413110945880708</v>
      </c>
      <c r="AD1199" t="n" s="32975">
        <v>0.07736733371255998</v>
      </c>
      <c r="AE1199" t="n" s="33450">
        <v>0.077867445302086</v>
      </c>
      <c r="AF1199" t="n" s="33925">
        <v>0.10933163376289799</v>
      </c>
      <c r="AG1199" t="n" s="34400">
        <v>0.187656736778228</v>
      </c>
      <c r="AH1199" t="n" s="34875">
        <v>0.001118179204989</v>
      </c>
      <c r="AI1199" t="n" s="35350">
        <v>0.048174269703609</v>
      </c>
      <c r="AJ1199" t="n" s="35825">
        <v>0.11505865586314999</v>
      </c>
      <c r="AK1199" t="n" s="36300">
        <v>-0.106954718752343</v>
      </c>
      <c r="AL1199" t="n" s="36775">
        <v>-0.011380537651151</v>
      </c>
      <c r="AM1199" t="n" s="37250">
        <v>0.18267085964319402</v>
      </c>
      <c r="AN1199" t="n" s="37725">
        <v>-0.18541452994521</v>
      </c>
      <c r="AO1199" t="n" s="38200">
        <v>1.1412489954152878</v>
      </c>
      <c r="AP1199" t="n" s="38675">
        <v>-0.6457536677932779</v>
      </c>
      <c r="AQ1199" t="n" s="39150">
        <v>0.4954953276220099</v>
      </c>
      <c r="AR1199" t="n" s="39625">
        <v>1.7870026632085656</v>
      </c>
      <c r="AS1199" t="n" s="40218">
        <v>0.0024674946429015083</v>
      </c>
      <c r="AT1199" t="n" s="40811">
        <v>3.1670398671330985E-4</v>
      </c>
      <c r="AU1199" t="n" s="41404">
        <v>0.0016226532647008322</v>
      </c>
      <c r="AV1199" t="n" s="41997">
        <v>6.830600332333212E-4</v>
      </c>
      <c r="AW1199" t="n" s="42590">
        <v>-8.007158704801769E-6</v>
      </c>
      <c r="AX1199" t="n" s="43183">
        <v>-5.209610969744958E-4</v>
      </c>
      <c r="AY1199" t="n" s="43776">
        <v>1.8753874295796474E-4</v>
      </c>
      <c r="AZ1199" t="n" s="44369">
        <v>0.0010429149718794788</v>
      </c>
      <c r="BA1199" t="n" s="44962">
        <v>-6.933510764599553E-4</v>
      </c>
      <c r="BB1199" t="n" s="45555">
        <v>0.0012062808583883588</v>
      </c>
      <c r="BC1199" t="n" s="46148">
        <v>-2.7614300781966994E-5</v>
      </c>
      <c r="BD1199" t="n" s="46741">
        <v>0.0016049629923865453</v>
      </c>
      <c r="BE1199" t="n" s="47334">
        <v>-7.416324583366124E-4</v>
      </c>
      <c r="BF1199" t="n" s="47927">
        <v>0.0013055518610909545</v>
      </c>
      <c r="BG1199" t="n" s="48520">
        <v>8.188289293089902E-4</v>
      </c>
      <c r="BH1199" t="n" s="49113">
        <v>-1.6180133228301652E-4</v>
      </c>
      <c r="BI1199" t="n" s="49706">
        <v>0.0034508028756866913</v>
      </c>
      <c r="BJ1199" t="s" s="50181">
        <v>2564</v>
      </c>
      <c r="BK1199" t="s" s="50656">
        <v>2565</v>
      </c>
      <c r="BL1199" t="n" s="51131">
        <v>0.1124873235821724</v>
      </c>
      <c r="BM1199" t="s" s="51606">
        <v>2597</v>
      </c>
      <c r="BN1199" t="s" s="52081">
        <v>2565</v>
      </c>
      <c r="BO1199" t="n" s="52556">
        <v>-0.0849737673997879</v>
      </c>
    </row>
    <row r="1200" spans="1:23" x14ac:dyDescent="0.25">
      <c r="A1200" s="116" t="str">
        <f>IF(ISBLANK(TBL_DATA[[#This Row],[Row.names]]), "",   DATE(YEAR(TBL_DATA[[#This Row],[Row.names]]), MONTH(TBL_DATA[[#This Row],[Row.names]]), DAY(TBL_DATA[[#This Row],[Row.names]])))</f>
        <v/>
      </c>
      <c r="B1200" s="1384" t="s">
        <v>1327</v>
      </c>
      <c r="C1200" s="2597" t="s">
        <v>2540</v>
      </c>
      <c r="D1200" t="n" s="3810">
        <v>8.272827499461372E-4</v>
      </c>
      <c r="E1200" s="5023" t="n">
        <v>0.29085454708779945</v>
      </c>
      <c r="F1200" s="6174" t="n">
        <v>0.09743997112548741</v>
      </c>
      <c r="G1200" s="7325" t="n">
        <v>0.44978874009686454</v>
      </c>
      <c r="H1200" s="8476" t="n">
        <v>0.440511719053937</v>
      </c>
      <c r="I1200" s="9627" t="n">
        <v>0.004968354277307999</v>
      </c>
      <c r="J1200" s="10777" t="n">
        <v>0.28431684200937535</v>
      </c>
      <c r="K1200" s="11926" t="n">
        <v>0.8538639232268791</v>
      </c>
      <c r="L1200" s="13075" t="n">
        <v>0.38044862617208197</v>
      </c>
      <c r="M1200" s="14224" t="n">
        <v>0.005222489454373383</v>
      </c>
      <c r="N1200" s="15374" t="n">
        <v>0.1054428970527326</v>
      </c>
      <c r="O1200" s="16525" t="n">
        <v>0.06886728405200884</v>
      </c>
      <c r="P1200" s="17738" t="n">
        <v>0.0</v>
      </c>
      <c r="Q1200" s="18889" t="n">
        <v>-0.016252787632960373</v>
      </c>
      <c r="R1200" s="20040" t="n">
        <v>-0.014019878400551742</v>
      </c>
      <c r="S1200" s="21128" t="n">
        <v>0.04249908007944381</v>
      </c>
      <c r="T1200" s="22216" t="n">
        <v>0.06801441978432743</v>
      </c>
      <c r="U1200" s="23304" t="n">
        <v>0.6248539679410288</v>
      </c>
      <c r="V1200" s="24391" t="n">
        <v>0.1431211081799495</v>
      </c>
      <c r="W1200" s="25477" t="n">
        <v>0.06663116139333396</v>
      </c>
      <c r="X1200" t="n" s="26563">
        <v>2.147960581612613</v>
      </c>
      <c r="Y1200" t="n" s="27713">
        <v>0.6637105687375613</v>
      </c>
      <c r="Z1200" t="n" s="28863">
        <v>0.6168051768363186</v>
      </c>
      <c r="AA1200" t="n" s="30075">
        <v>0.0</v>
      </c>
      <c r="AB1200" t="n" s="31288">
        <v>0.0</v>
      </c>
      <c r="AC1200" t="n" s="32501">
        <v>0.061517304340765126</v>
      </c>
      <c r="AD1200" t="n" s="32976">
        <v>0.078438695423868</v>
      </c>
      <c r="AE1200" t="n" s="33451">
        <v>0.07669145384793899</v>
      </c>
      <c r="AF1200" t="n" s="33926">
        <v>0.114392712521842</v>
      </c>
      <c r="AG1200" t="n" s="34401">
        <v>0.194889284708095</v>
      </c>
      <c r="AH1200" t="n" s="34876">
        <v>0.002545200880185</v>
      </c>
      <c r="AI1200" t="n" s="35351">
        <v>0.049737398692851</v>
      </c>
      <c r="AJ1200" t="n" s="35826">
        <v>0.10688810604079499</v>
      </c>
      <c r="AK1200" t="n" s="36301">
        <v>-0.105638424891417</v>
      </c>
      <c r="AL1200" t="n" s="36776">
        <v>-0.011046648228639</v>
      </c>
      <c r="AM1200" t="n" s="37251">
        <v>0.180481766797294</v>
      </c>
      <c r="AN1200" t="n" s="37726">
        <v>-0.21137241184164998</v>
      </c>
      <c r="AO1200" t="n" s="38201">
        <v>1.1715206000821923</v>
      </c>
      <c r="AP1200" t="n" s="38676">
        <v>-0.6955134661310288</v>
      </c>
      <c r="AQ1200" t="n" s="39151">
        <v>0.47600713395116345</v>
      </c>
      <c r="AR1200" t="n" s="39626">
        <v>1.867034066213221</v>
      </c>
      <c r="AS1200" t="n" s="40219">
        <v>0.0025271450188736983</v>
      </c>
      <c r="AT1200" t="n" s="40812">
        <v>3.2400959262044544E-4</v>
      </c>
      <c r="AU1200" t="n" s="41405">
        <v>0.0021568998089190046</v>
      </c>
      <c r="AV1200" t="n" s="41998">
        <v>7.376432260904136E-4</v>
      </c>
      <c r="AW1200" t="n" s="42591">
        <v>-6.552485844466354E-6</v>
      </c>
      <c r="AX1200" t="n" s="43184">
        <v>-5.893370487990845E-4</v>
      </c>
      <c r="AY1200" t="n" s="43777">
        <v>2.2693498573658595E-4</v>
      </c>
      <c r="AZ1200" t="n" s="44370">
        <v>0.0012345660138147394</v>
      </c>
      <c r="BA1200" t="n" s="44963">
        <v>-7.853892439864777E-4</v>
      </c>
      <c r="BB1200" t="n" s="45556">
        <v>0.0010164901259611533</v>
      </c>
      <c r="BC1200" t="n" s="46149">
        <v>-2.0355773520293097E-5</v>
      </c>
      <c r="BD1200" t="n" s="46742">
        <v>0.0013143803245426935</v>
      </c>
      <c r="BE1200" t="n" s="47335">
        <v>-7.103879388449507E-4</v>
      </c>
      <c r="BF1200" t="n" s="47928">
        <v>0.00175498268135363</v>
      </c>
      <c r="BG1200" t="n" s="48521">
        <v>9.149527889387629E-4</v>
      </c>
      <c r="BH1200" t="n" s="49114">
        <v>-2.7350996435901984E-4</v>
      </c>
      <c r="BI1200" t="n" s="49707">
        <v>0.003821636328234602</v>
      </c>
      <c r="BJ1200" t="s" s="50182">
        <v>2564</v>
      </c>
      <c r="BK1200" t="s" s="50657">
        <v>2565</v>
      </c>
      <c r="BL1200" t="n" s="51132">
        <v>0.11604621261358261</v>
      </c>
      <c r="BM1200" t="s" s="51607">
        <v>2597</v>
      </c>
      <c r="BN1200" t="s" s="52082">
        <v>2565</v>
      </c>
      <c r="BO1200" t="n" s="52557">
        <v>-0.08601763844490051</v>
      </c>
    </row>
    <row r="1201" spans="1:23" x14ac:dyDescent="0.25">
      <c r="A1201" s="116" t="str">
        <f>IF(ISBLANK(TBL_DATA[[#This Row],[Row.names]]), "",   DATE(YEAR(TBL_DATA[[#This Row],[Row.names]]), MONTH(TBL_DATA[[#This Row],[Row.names]]), DAY(TBL_DATA[[#This Row],[Row.names]])))</f>
        <v/>
      </c>
      <c r="B1201" s="1385" t="s">
        <v>1328</v>
      </c>
      <c r="C1201" s="2598" t="s">
        <v>2541</v>
      </c>
      <c r="D1201" t="n" s="3811">
        <v>0.001945001410539997</v>
      </c>
      <c r="E1201" s="5024" t="n">
        <v>0.2933652610026871</v>
      </c>
      <c r="F1201" s="6175" t="n">
        <v>0.0408943657283678</v>
      </c>
      <c r="G1201" s="7326" t="n">
        <v>0.43473978242470646</v>
      </c>
      <c r="H1201" s="8477" t="n">
        <v>0.48964100978866243</v>
      </c>
      <c r="I1201" s="9628" t="n">
        <v>0.004365255667020211</v>
      </c>
      <c r="J1201" s="10778" t="n">
        <v>0.23613991380366728</v>
      </c>
      <c r="K1201" s="11927" t="n">
        <v>0.9055483982937073</v>
      </c>
      <c r="L1201" s="13076" t="n">
        <v>0.4090244793784847</v>
      </c>
      <c r="M1201" s="14225" t="n">
        <v>0.005097443496010598</v>
      </c>
      <c r="N1201" s="15375" t="n">
        <v>0.09700007509155938</v>
      </c>
      <c r="O1201" s="16526" t="n">
        <v>0.06886728405200884</v>
      </c>
      <c r="P1201" s="17739" t="n">
        <v>0.0</v>
      </c>
      <c r="Q1201" s="18890" t="n">
        <v>-0.015159759696539142</v>
      </c>
      <c r="R1201" s="20041" t="n">
        <v>-0.013105639701069422</v>
      </c>
      <c r="S1201" s="21129" t="n">
        <v>0.05432605487902009</v>
      </c>
      <c r="T1201" s="22217" t="n">
        <v>0.0681417715892533</v>
      </c>
      <c r="U1201" s="23305" t="n">
        <v>0.7972504032693494</v>
      </c>
      <c r="V1201" s="24392" t="n">
        <v>0.13914096888513638</v>
      </c>
      <c r="W1201" s="25478" t="n">
        <v>0.06650688978558919</v>
      </c>
      <c r="X1201" t="n" s="26564">
        <v>2.092128640110993</v>
      </c>
      <c r="Y1201" t="n" s="27714">
        <v>0.6997435314375279</v>
      </c>
      <c r="Z1201" t="n" s="28864">
        <v>0.6395502164634803</v>
      </c>
      <c r="AA1201" t="n" s="30076">
        <v>0.0</v>
      </c>
      <c r="AB1201" t="n" s="31289">
        <v>0.0</v>
      </c>
      <c r="AC1201" t="n" s="32502">
        <v>0.05906771080841305</v>
      </c>
      <c r="AD1201" t="n" s="32977">
        <v>0.07965456722286403</v>
      </c>
      <c r="AE1201" t="n" s="33452">
        <v>0.051347243480026006</v>
      </c>
      <c r="AF1201" t="n" s="33927">
        <v>0.12120094703596597</v>
      </c>
      <c r="AG1201" t="n" s="34402">
        <v>0.19568093319876897</v>
      </c>
      <c r="AH1201" t="n" s="34877">
        <v>0.006950903687065</v>
      </c>
      <c r="AI1201" t="n" s="35352">
        <v>0.049125670356857</v>
      </c>
      <c r="AJ1201" t="n" s="35827">
        <v>0.103868493959722</v>
      </c>
      <c r="AK1201" t="n" s="36302">
        <v>-0.105471853177427</v>
      </c>
      <c r="AL1201" t="n" s="36777">
        <v>-0.011105108676888</v>
      </c>
      <c r="AM1201" t="n" s="37252">
        <v>0.17545187764270498</v>
      </c>
      <c r="AN1201" t="n" s="37727">
        <v>-0.12468637200518302</v>
      </c>
      <c r="AO1201" t="n" s="38202">
        <v>1.0775791724653443</v>
      </c>
      <c r="AP1201" t="n" s="38677">
        <v>-0.535561869740868</v>
      </c>
      <c r="AQ1201" t="n" s="39152">
        <v>0.5420173027244763</v>
      </c>
      <c r="AR1201" t="n" s="39627">
        <v>1.6131410422062122</v>
      </c>
      <c r="AS1201" t="n" s="40220">
        <v>0.0020561735017747846</v>
      </c>
      <c r="AT1201" t="n" s="40813">
        <v>3.0466743867902085E-4</v>
      </c>
      <c r="AU1201" t="n" s="41406">
        <v>0.002480456192670084</v>
      </c>
      <c r="AV1201" t="n" s="41999">
        <v>8.698455880250804E-4</v>
      </c>
      <c r="AW1201" t="n" s="42592">
        <v>5.277954673993198E-7</v>
      </c>
      <c r="AX1201" t="n" s="43185">
        <v>-5.120846534456712E-4</v>
      </c>
      <c r="AY1201" t="n" s="43778">
        <v>2.2219100984060205E-4</v>
      </c>
      <c r="AZ1201" t="n" s="44371">
        <v>9.844695273705012E-4</v>
      </c>
      <c r="BA1201" t="n" s="44964">
        <v>-6.947123992623468E-4</v>
      </c>
      <c r="BB1201" t="n" s="45557">
        <v>0.0013287500651147112</v>
      </c>
      <c r="BC1201" t="n" s="46150">
        <v>2.3659002905915404E-6</v>
      </c>
      <c r="BD1201" t="n" s="46743">
        <v>0.0017194399135685586</v>
      </c>
      <c r="BE1201" t="n" s="47336">
        <v>-7.494280901800262E-4</v>
      </c>
      <c r="BF1201" t="n" s="47929">
        <v>0.0020136002693661157</v>
      </c>
      <c r="BG1201" t="n" s="48522">
        <v>8.639413398966537E-4</v>
      </c>
      <c r="BH1201" t="n" s="49115">
        <v>-2.494087204167711E-4</v>
      </c>
      <c r="BI1201" t="n" s="49708">
        <v>0.003444505254290226</v>
      </c>
      <c r="BJ1201" t="s" s="50183">
        <v>2564</v>
      </c>
      <c r="BK1201" t="s" s="50658">
        <v>2565</v>
      </c>
      <c r="BL1201" t="n" s="51133">
        <v>0.11630578339099884</v>
      </c>
      <c r="BM1201" t="s" s="51608">
        <v>2597</v>
      </c>
      <c r="BN1201" t="s" s="52083">
        <v>2565</v>
      </c>
      <c r="BO1201" t="n" s="52558">
        <v>-0.08614055812358856</v>
      </c>
    </row>
    <row r="1202" spans="1:23" x14ac:dyDescent="0.25">
      <c r="A1202" s="116" t="str">
        <f>IF(ISBLANK(TBL_DATA[[#This Row],[Row.names]]), "",   DATE(YEAR(TBL_DATA[[#This Row],[Row.names]]), MONTH(TBL_DATA[[#This Row],[Row.names]]), DAY(TBL_DATA[[#This Row],[Row.names]])))</f>
        <v/>
      </c>
      <c r="B1202" s="1386" t="s">
        <v>1329</v>
      </c>
      <c r="C1202" s="2599" t="s">
        <v>2542</v>
      </c>
      <c r="D1202" t="n" s="3812">
        <v>7.783145574761202E-5</v>
      </c>
      <c r="E1202" s="5025" t="n">
        <v>0.2934659255037644</v>
      </c>
      <c r="F1202" s="6176" t="n">
        <v>0.05620516068476755</v>
      </c>
      <c r="G1202" s="7327" t="n">
        <v>0.45339195572843355</v>
      </c>
      <c r="H1202" s="8478" t="n">
        <v>0.5034029393066107</v>
      </c>
      <c r="I1202" s="9629" t="n">
        <v>0.0043015190784972054</v>
      </c>
      <c r="J1202" s="10779" t="n">
        <v>0.14861389883342868</v>
      </c>
      <c r="K1202" s="11928" t="n">
        <v>0.879264955407622</v>
      </c>
      <c r="L1202" s="13077" t="n">
        <v>0.45438379492538494</v>
      </c>
      <c r="M1202" s="14226" t="n">
        <v>0.004506715162714727</v>
      </c>
      <c r="N1202" s="15376" t="n">
        <v>0.09689916875995494</v>
      </c>
      <c r="O1202" s="16527" t="n">
        <v>0.06886728405200884</v>
      </c>
      <c r="P1202" s="17740" t="n">
        <v>0.0</v>
      </c>
      <c r="Q1202" s="18891" t="n">
        <v>-0.01519471404250372</v>
      </c>
      <c r="R1202" s="20042" t="n">
        <v>-0.013142730887786159</v>
      </c>
      <c r="S1202" s="21130" t="n">
        <v>0.06753427574867943</v>
      </c>
      <c r="T1202" s="22218" t="n">
        <v>0.06756231996851912</v>
      </c>
      <c r="U1202" s="23306" t="n">
        <v>0.9995849133088863</v>
      </c>
      <c r="V1202" s="24393" t="n">
        <v>0.13959710312020612</v>
      </c>
      <c r="W1202" s="25479" t="n">
        <v>0.066503911275436</v>
      </c>
      <c r="X1202" t="n" s="26565">
        <v>2.0990810982837327</v>
      </c>
      <c r="Y1202" t="n" s="27715">
        <v>0.7095089423725474</v>
      </c>
      <c r="Z1202" t="n" s="28865">
        <v>0.6740799618186146</v>
      </c>
      <c r="AA1202" t="n" s="30077">
        <v>0.0</v>
      </c>
      <c r="AB1202" t="n" s="31290">
        <v>0.0</v>
      </c>
      <c r="AC1202" t="n" s="32503">
        <v>0.057181009076906666</v>
      </c>
      <c r="AD1202" t="n" s="32978">
        <v>0.083925361352876</v>
      </c>
      <c r="AE1202" t="n" s="33453">
        <v>0.075541183618323</v>
      </c>
      <c r="AF1202" t="n" s="33928">
        <v>0.13127188788048796</v>
      </c>
      <c r="AG1202" t="n" s="34403">
        <v>0.19525013293695098</v>
      </c>
      <c r="AH1202" t="n" s="34878">
        <v>0.010672760899369</v>
      </c>
      <c r="AI1202" t="n" s="35353">
        <v>0.048227614929593</v>
      </c>
      <c r="AJ1202" t="n" s="35828">
        <v>0.109061744933304</v>
      </c>
      <c r="AK1202" t="n" s="36303">
        <v>-0.105915749069855</v>
      </c>
      <c r="AL1202" t="n" s="36778">
        <v>-0.011171084206674</v>
      </c>
      <c r="AM1202" t="n" s="37253">
        <v>0.17540032981875697</v>
      </c>
      <c r="AN1202" t="n" s="37728">
        <v>-0.22008608812493097</v>
      </c>
      <c r="AO1202" t="n" s="38203">
        <v>1.2134710695856907</v>
      </c>
      <c r="AP1202" t="n" s="38678">
        <v>-0.7212929746174899</v>
      </c>
      <c r="AQ1202" t="n" s="39153">
        <v>0.49217809496820086</v>
      </c>
      <c r="AR1202" t="n" s="39628">
        <v>1.9347640442031806</v>
      </c>
      <c r="AS1202" t="n" s="40221">
        <v>0.002134982715218808</v>
      </c>
      <c r="AT1202" t="n" s="40814">
        <v>3.9194025852079127E-4</v>
      </c>
      <c r="AU1202" t="n" s="41407">
        <v>0.002334124928565721</v>
      </c>
      <c r="AV1202" t="n" s="42000">
        <v>8.968111889034556E-4</v>
      </c>
      <c r="AW1202" t="n" s="42593">
        <v>-2.1307175456397534E-5</v>
      </c>
      <c r="AX1202" t="n" s="43186">
        <v>-5.182717683668397E-4</v>
      </c>
      <c r="AY1202" t="n" s="43779">
        <v>2.6419494105195255E-4</v>
      </c>
      <c r="AZ1202" t="n" s="44372">
        <v>9.582566684587171E-4</v>
      </c>
      <c r="BA1202" t="n" s="44965">
        <v>-7.436224429552422E-4</v>
      </c>
      <c r="BB1202" t="n" s="45558">
        <v>0.001311757192236364</v>
      </c>
      <c r="BC1202" t="n" s="46151">
        <v>1.9229174430900957E-7</v>
      </c>
      <c r="BD1202" t="n" s="46744">
        <v>0.0017234035724579733</v>
      </c>
      <c r="BE1202" t="n" s="47337">
        <v>-7.622836357812298E-4</v>
      </c>
      <c r="BF1202" t="n" s="47930">
        <v>0.001763753319116424</v>
      </c>
      <c r="BG1202" t="n" s="48523">
        <v>0.0010176005295837577</v>
      </c>
      <c r="BH1202" t="n" s="49116">
        <v>-2.7455558940805747E-4</v>
      </c>
      <c r="BI1202" t="n" s="49709">
        <v>0.0035411406019527697</v>
      </c>
      <c r="BJ1202" t="s" s="50184">
        <v>2564</v>
      </c>
      <c r="BK1202" t="s" s="50659">
        <v>2565</v>
      </c>
      <c r="BL1202" t="n" s="51134">
        <v>0.11495225876569748</v>
      </c>
      <c r="BM1202" t="s" s="51609">
        <v>2597</v>
      </c>
      <c r="BN1202" t="s" s="52084">
        <v>2565</v>
      </c>
      <c r="BO1202" t="n" s="52559">
        <v>-0.08462691307067871</v>
      </c>
    </row>
    <row r="1203" spans="1:23" x14ac:dyDescent="0.25">
      <c r="A1203" s="116" t="str">
        <f>IF(ISBLANK(TBL_DATA[[#This Row],[Row.names]]), "",   DATE(YEAR(TBL_DATA[[#This Row],[Row.names]]), MONTH(TBL_DATA[[#This Row],[Row.names]]), DAY(TBL_DATA[[#This Row],[Row.names]])))</f>
        <v/>
      </c>
      <c r="B1203" s="1387" t="s">
        <v>1330</v>
      </c>
      <c r="C1203" s="2600" t="s">
        <v>2543</v>
      </c>
      <c r="D1203" t="n" s="3813">
        <v>-3.332986654060324E-4</v>
      </c>
      <c r="E1203" s="5026" t="n">
        <v>0.29303481503704587</v>
      </c>
      <c r="F1203" s="6177" t="n">
        <v>0.042218790471734824</v>
      </c>
      <c r="G1203" s="7328" t="n">
        <v>0.46178790305242695</v>
      </c>
      <c r="H1203" s="8479" t="n">
        <v>0.501100610444551</v>
      </c>
      <c r="I1203" s="9630" t="n">
        <v>0.004287706273899418</v>
      </c>
      <c r="J1203" s="10780" t="n">
        <v>0.17856957922885175</v>
      </c>
      <c r="K1203" s="11929" t="n">
        <v>0.9007364753347749</v>
      </c>
      <c r="L1203" s="13078" t="n">
        <v>0.4610426326164453</v>
      </c>
      <c r="M1203" s="14227" t="n">
        <v>0.004475521680781108</v>
      </c>
      <c r="N1203" s="15377" t="n">
        <v>0.09636488574185981</v>
      </c>
      <c r="O1203" s="16528" t="n">
        <v>0.06834839574373554</v>
      </c>
      <c r="P1203" s="17741" t="n">
        <v>-3.3329866540598996E-4</v>
      </c>
      <c r="Q1203" s="18892" t="n">
        <v>-0.015043840249685466</v>
      </c>
      <c r="R1203" s="20043" t="n">
        <v>-0.013003171327762809</v>
      </c>
      <c r="S1203" s="21131" t="n">
        <v>0.07841450752659851</v>
      </c>
      <c r="T1203" s="22219" t="n">
        <v>0.06713425525433199</v>
      </c>
      <c r="U1203" s="23307" t="n">
        <v>1.168025283508878</v>
      </c>
      <c r="V1203" s="24394" t="n">
        <v>0.15436983881694788</v>
      </c>
      <c r="W1203" s="25480" t="n">
        <v>0.06628083894023916</v>
      </c>
      <c r="X1203" t="n" s="26566">
        <v>2.3290266279841823</v>
      </c>
      <c r="Y1203" t="n" s="27716">
        <v>0.7078846024915014</v>
      </c>
      <c r="Z1203" t="n" s="28866">
        <v>0.6790012022201767</v>
      </c>
      <c r="AA1203" t="n" s="30078">
        <v>0.0</v>
      </c>
      <c r="AB1203" t="n" s="31291">
        <v>0.0</v>
      </c>
      <c r="AC1203" t="n" s="32504">
        <v>0.0548499604147555</v>
      </c>
      <c r="AD1203" t="n" s="32979">
        <v>0.09300457973632299</v>
      </c>
      <c r="AE1203" t="n" s="33454">
        <v>0.074690338177631</v>
      </c>
      <c r="AF1203" t="n" s="33929">
        <v>0.122062724581602</v>
      </c>
      <c r="AG1203" t="n" s="34404">
        <v>0.198554215568821</v>
      </c>
      <c r="AH1203" t="n" s="34879">
        <v>0.010691061566320001</v>
      </c>
      <c r="AI1203" t="n" s="35354">
        <v>0.047902883632102</v>
      </c>
      <c r="AJ1203" t="n" s="35829">
        <v>0.10680020673418503</v>
      </c>
      <c r="AK1203" t="n" s="36304">
        <v>-0.09843246495884601</v>
      </c>
      <c r="AL1203" t="n" s="36779">
        <v>-0.011377037687571</v>
      </c>
      <c r="AM1203" t="n" s="37254">
        <v>0.172566469458525</v>
      </c>
      <c r="AN1203" t="n" s="37729">
        <v>-0.23223038927588</v>
      </c>
      <c r="AO1203" t="n" s="38204">
        <v>1.218184065425479</v>
      </c>
      <c r="AP1203" t="n" s="38679">
        <v>-0.733951477892267</v>
      </c>
      <c r="AQ1203" t="n" s="39154">
        <v>0.48423258753321197</v>
      </c>
      <c r="AR1203" t="n" s="39629">
        <v>1.952135543317746</v>
      </c>
      <c r="AS1203" t="n" s="40222">
        <v>0.0020670040670311635</v>
      </c>
      <c r="AT1203" t="n" s="40815">
        <v>4.522985538118674E-4</v>
      </c>
      <c r="AU1203" t="n" s="41408">
        <v>0.002391453803252182</v>
      </c>
      <c r="AV1203" t="n" s="42001">
        <v>8.872368487621358E-4</v>
      </c>
      <c r="AW1203" t="n" s="42594">
        <v>-1.81976462273258E-5</v>
      </c>
      <c r="AX1203" t="n" s="43187">
        <v>-5.543844336981077E-4</v>
      </c>
      <c r="AY1203" t="n" s="43780">
        <v>2.1189415807696432E-4</v>
      </c>
      <c r="AZ1203" t="n" s="44373">
        <v>0.0010613727355324874</v>
      </c>
      <c r="BA1203" t="n" s="44966">
        <v>-7.244386004449972E-4</v>
      </c>
      <c r="BB1203" t="n" s="45559">
        <v>0.0012367770607391829</v>
      </c>
      <c r="BC1203" t="n" s="46152">
        <v>-6.918031399868802E-6</v>
      </c>
      <c r="BD1203" t="n" s="46745">
        <v>0.0016209468394229975</v>
      </c>
      <c r="BE1203" t="n" s="47338">
        <v>-6.428528496181434E-4</v>
      </c>
      <c r="BF1203" t="n" s="47931">
        <v>0.0016180504305898366</v>
      </c>
      <c r="BG1203" t="n" s="48524">
        <v>0.001075095637558388</v>
      </c>
      <c r="BH1203" t="n" s="49117">
        <v>-2.738889467378769E-4</v>
      </c>
      <c r="BI1203" t="n" s="49710">
        <v>0.0036067474042204817</v>
      </c>
      <c r="BJ1203" t="s" s="50185">
        <v>2564</v>
      </c>
      <c r="BK1203" t="s" s="50660">
        <v>2565</v>
      </c>
      <c r="BL1203" t="n" s="51135">
        <v>0.11491019278764725</v>
      </c>
      <c r="BM1203" t="s" s="51610">
        <v>2597</v>
      </c>
      <c r="BN1203" t="s" s="52085">
        <v>2565</v>
      </c>
      <c r="BO1203" t="n" s="52560">
        <v>-0.0840446874499321</v>
      </c>
    </row>
    <row r="1204" spans="1:23" x14ac:dyDescent="0.25">
      <c r="A1204" s="116" t="str">
        <f>IF(ISBLANK(TBL_DATA[[#This Row],[Row.names]]), "",   DATE(YEAR(TBL_DATA[[#This Row],[Row.names]]), MONTH(TBL_DATA[[#This Row],[Row.names]]), DAY(TBL_DATA[[#This Row],[Row.names]])))</f>
        <v/>
      </c>
      <c r="B1204" s="1388" t="s">
        <v>1331</v>
      </c>
      <c r="C1204" s="2601" t="s">
        <v>2544</v>
      </c>
      <c r="D1204" t="n" s="3814">
        <v>-0.004498032048942298</v>
      </c>
      <c r="E1204" s="5027" t="n">
        <v>0.2872187029986111</v>
      </c>
      <c r="F1204" s="6178" t="n">
        <v>0.022162602944043597</v>
      </c>
      <c r="G1204" s="7329" t="n">
        <v>0.4635740294696351</v>
      </c>
      <c r="H1204" s="8480" t="n">
        <v>0.48936728760198056</v>
      </c>
      <c r="I1204" s="9631" t="n">
        <v>0.004342739447832799</v>
      </c>
      <c r="J1204" s="10781" t="n">
        <v>0.1570750152202569</v>
      </c>
      <c r="K1204" s="11930" t="n">
        <v>0.8848450039582132</v>
      </c>
      <c r="L1204" s="13079" t="n">
        <v>0.44159717872852133</v>
      </c>
      <c r="M1204" s="14228" t="n">
        <v>0.004558345410674631</v>
      </c>
      <c r="N1204" s="15378" t="n">
        <v>0.09647387600670498</v>
      </c>
      <c r="O1204" s="16529" t="n">
        <v>0.06893788776859598</v>
      </c>
      <c r="P1204" s="17742" t="n">
        <v>-0.004829831526269368</v>
      </c>
      <c r="Q1204" s="18893" t="n">
        <v>-0.015226189818143023</v>
      </c>
      <c r="R1204" s="20044" t="n">
        <v>-0.013183212866230504</v>
      </c>
      <c r="S1204" s="21132" t="n">
        <v>0.05638960085301714</v>
      </c>
      <c r="T1204" s="22220" t="n">
        <v>0.06719519836154825</v>
      </c>
      <c r="U1204" s="23308" t="n">
        <v>0.8391909277447048</v>
      </c>
      <c r="V1204" s="24395" t="n">
        <v>0.1421924010132598</v>
      </c>
      <c r="W1204" s="25481" t="n">
        <v>0.06697413185530955</v>
      </c>
      <c r="X1204" t="n" s="26567">
        <v>2.123094351121285</v>
      </c>
      <c r="Y1204" t="n" s="27717">
        <v>0.6995479165875491</v>
      </c>
      <c r="Z1204" t="n" s="28867">
        <v>0.6645277862727197</v>
      </c>
      <c r="AA1204" t="n" s="30079">
        <v>0.0</v>
      </c>
      <c r="AB1204" t="n" s="31292">
        <v>0.0</v>
      </c>
      <c r="AC1204" t="n" s="32505">
        <v>0.05266945500912885</v>
      </c>
      <c r="AD1204" t="n" s="32980">
        <v>0.09537217003059702</v>
      </c>
      <c r="AE1204" t="n" s="33455">
        <v>0.07826598089461502</v>
      </c>
      <c r="AF1204" t="n" s="33930">
        <v>0.12261969086957498</v>
      </c>
      <c r="AG1204" t="n" s="34405">
        <v>0.199778462526642</v>
      </c>
      <c r="AH1204" t="n" s="34880">
        <v>0.010616724854649</v>
      </c>
      <c r="AI1204" t="n" s="35355">
        <v>0.047641617116113</v>
      </c>
      <c r="AJ1204" t="n" s="35830">
        <v>0.10419104957093502</v>
      </c>
      <c r="AK1204" t="n" s="36305">
        <v>-0.100454691612113</v>
      </c>
      <c r="AL1204" t="n" s="36780">
        <v>-0.011387797991508</v>
      </c>
      <c r="AM1204" t="n" s="37255">
        <v>0.17269462468266902</v>
      </c>
      <c r="AN1204" t="n" s="37730">
        <v>-0.23100322160679002</v>
      </c>
      <c r="AO1204" t="n" s="38205">
        <v>1.210234137979406</v>
      </c>
      <c r="AP1204" t="n" s="38680">
        <v>-0.7218995286440221</v>
      </c>
      <c r="AQ1204" t="n" s="39155">
        <v>0.48833460933538386</v>
      </c>
      <c r="AR1204" t="n" s="39630">
        <v>1.932133666623428</v>
      </c>
      <c r="AS1204" t="n" s="40223">
        <v>0.0018174643934338207</v>
      </c>
      <c r="AT1204" t="n" s="40816">
        <v>4.8347329445064496E-4</v>
      </c>
      <c r="AU1204" t="n" s="41409">
        <v>0.0025777332209884095</v>
      </c>
      <c r="AV1204" t="n" s="42002">
        <v>8.714323685367955E-4</v>
      </c>
      <c r="AW1204" t="n" s="42595">
        <v>-1.863874393288171E-5</v>
      </c>
      <c r="AX1204" t="n" s="43188">
        <v>-6.589673277121555E-4</v>
      </c>
      <c r="AY1204" t="n" s="43781">
        <v>2.3560198841720274E-4</v>
      </c>
      <c r="AZ1204" t="n" s="44374">
        <v>0.001130612082515367</v>
      </c>
      <c r="BA1204" t="n" s="44967">
        <v>-7.08935523457581E-4</v>
      </c>
      <c r="BB1204" t="n" s="45560">
        <v>0.0012215246533328348</v>
      </c>
      <c r="BC1204" t="n" s="46153">
        <v>-6.316958160739984E-7</v>
      </c>
      <c r="BD1204" t="n" s="46746">
        <v>0.001630108483355759</v>
      </c>
      <c r="BE1204" t="n" s="47339">
        <v>-6.652091248389844E-4</v>
      </c>
      <c r="BF1204" t="n" s="47932">
        <v>0.001751388470416207</v>
      </c>
      <c r="BG1204" t="n" s="48525">
        <v>0.001137000695994259</v>
      </c>
      <c r="BH1204" t="n" s="49118">
        <v>-2.4961660188211964E-4</v>
      </c>
      <c r="BI1204" t="n" s="49711">
        <v>0.003346996787711261</v>
      </c>
      <c r="BJ1204" t="s" s="50186">
        <v>2564</v>
      </c>
      <c r="BK1204" t="s" s="50661">
        <v>2565</v>
      </c>
      <c r="BL1204" t="n" s="51136">
        <v>0.11443080753087997</v>
      </c>
      <c r="BM1204" t="s" s="51611">
        <v>2597</v>
      </c>
      <c r="BN1204" t="s" s="52086">
        <v>2565</v>
      </c>
      <c r="BO1204" t="n" s="52561">
        <v>-0.08371975272893906</v>
      </c>
    </row>
    <row r="1205" spans="1:23" x14ac:dyDescent="0.25">
      <c r="A1205" s="116" t="str">
        <f>IF(ISBLANK(TBL_DATA[[#This Row],[Row.names]]), "",   DATE(YEAR(TBL_DATA[[#This Row],[Row.names]]), MONTH(TBL_DATA[[#This Row],[Row.names]]), DAY(TBL_DATA[[#This Row],[Row.names]])))</f>
        <v/>
      </c>
      <c r="B1205" s="1389" t="s">
        <v>1332</v>
      </c>
      <c r="C1205" s="2602" t="s">
        <v>2545</v>
      </c>
      <c r="D1205" t="n" s="3815">
        <v>0.0036788871809050037</v>
      </c>
      <c r="E1205" s="5028" t="n">
        <v>0.2919542353840938</v>
      </c>
      <c r="F1205" s="6179" t="n">
        <v>0.06382880262103918</v>
      </c>
      <c r="G1205" s="7330" t="n">
        <v>0.4495708493941254</v>
      </c>
      <c r="H1205" s="8481" t="n">
        <v>0.47193150432372716</v>
      </c>
      <c r="I1205" s="9632" t="n">
        <v>0.004295113682814975</v>
      </c>
      <c r="J1205" s="10782" t="n">
        <v>0.1540017870128294</v>
      </c>
      <c r="K1205" s="11931" t="n">
        <v>0.8809845338356392</v>
      </c>
      <c r="L1205" s="13080" t="n">
        <v>0.4391508498638789</v>
      </c>
      <c r="M1205" s="14229" t="n">
        <v>0.004551909384331626</v>
      </c>
      <c r="N1205" s="15379" t="n">
        <v>0.0938274264375435</v>
      </c>
      <c r="O1205" s="16530" t="n">
        <v>0.06565810199428068</v>
      </c>
      <c r="P1205" s="17743" t="n">
        <v>-0.0011687127506523343</v>
      </c>
      <c r="Q1205" s="18894" t="n">
        <v>-0.014560264706795552</v>
      </c>
      <c r="R1205" s="20045" t="n">
        <v>-0.012573330237034577</v>
      </c>
      <c r="S1205" s="21133" t="n">
        <v>0.06405976677846192</v>
      </c>
      <c r="T1205" s="22221" t="n">
        <v>0.06730718803955248</v>
      </c>
      <c r="U1205" s="23309" t="n">
        <v>0.9517522369351957</v>
      </c>
      <c r="V1205" s="24396" t="n">
        <v>0.13642488195214142</v>
      </c>
      <c r="W1205" s="25482" t="n">
        <v>0.06674974815081489</v>
      </c>
      <c r="X1205" t="n" s="26568">
        <v>2.043826167611929</v>
      </c>
      <c r="Y1205" t="n" s="27718">
        <v>0.6869727100283731</v>
      </c>
      <c r="Z1205" t="n" s="28868">
        <v>0.6626845779583821</v>
      </c>
      <c r="AA1205" t="n" s="30080">
        <v>0.0</v>
      </c>
      <c r="AB1205" t="n" s="31293">
        <v>0.0</v>
      </c>
      <c r="AC1205" t="n" s="32506">
        <v>0.05478539957752856</v>
      </c>
      <c r="AD1205" t="n" s="32981">
        <v>0.10666639401664399</v>
      </c>
      <c r="AE1205" t="n" s="33456">
        <v>0.07316925189605801</v>
      </c>
      <c r="AF1205" t="n" s="33931">
        <v>0.12902523839573796</v>
      </c>
      <c r="AG1205" t="n" s="34406">
        <v>0.19737339553553096</v>
      </c>
      <c r="AH1205" t="n" s="34881">
        <v>0.010250077718069999</v>
      </c>
      <c r="AI1205" t="n" s="35356">
        <v>0.046847086434137</v>
      </c>
      <c r="AJ1205" t="n" s="35831">
        <v>0.10814635028844</v>
      </c>
      <c r="AK1205" t="n" s="36306">
        <v>-0.098847950291305</v>
      </c>
      <c r="AL1205" t="n" s="36781">
        <v>-0.011388421443709</v>
      </c>
      <c r="AM1205" t="n" s="37256">
        <v>0.169314353657671</v>
      </c>
      <c r="AN1205" t="n" s="37731">
        <v>-0.256159163625565</v>
      </c>
      <c r="AO1205" t="n" s="38206">
        <v>1.1984315246440196</v>
      </c>
      <c r="AP1205" t="n" s="38681">
        <v>-0.72403491206231</v>
      </c>
      <c r="AQ1205" t="n" s="39156">
        <v>0.4743966125817096</v>
      </c>
      <c r="AR1205" t="n" s="39631">
        <v>1.9224664367063296</v>
      </c>
      <c r="AS1205" t="n" s="40224">
        <v>0.0017864956272884793</v>
      </c>
      <c r="AT1205" t="n" s="40817">
        <v>4.728843118403742E-4</v>
      </c>
      <c r="AU1205" t="n" s="41410">
        <v>0.002508866427668983</v>
      </c>
      <c r="AV1205" t="n" s="42003">
        <v>8.613159771040176E-4</v>
      </c>
      <c r="AW1205" t="n" s="42596">
        <v>-1.8525901324872864E-5</v>
      </c>
      <c r="AX1205" t="n" s="43189">
        <v>-6.514924819359332E-4</v>
      </c>
      <c r="AY1205" t="n" s="43782">
        <v>2.2544720545809307E-4</v>
      </c>
      <c r="AZ1205" t="n" s="44375">
        <v>0.0010765665764074193</v>
      </c>
      <c r="BA1205" t="n" s="44968">
        <v>-7.014841998058298E-4</v>
      </c>
      <c r="BB1205" t="n" s="45561">
        <v>0.0011859540449554707</v>
      </c>
      <c r="BC1205" t="n" s="46154">
        <v>-6.199483729633502E-7</v>
      </c>
      <c r="BD1205" t="n" s="46747">
        <v>0.0015735610899274555</v>
      </c>
      <c r="BE1205" t="n" s="47340">
        <v>-6.423496062160971E-4</v>
      </c>
      <c r="BF1205" t="n" s="47933">
        <v>0.0016944738465581232</v>
      </c>
      <c r="BG1205" t="n" s="48526">
        <v>0.001121422714056176</v>
      </c>
      <c r="BH1205" t="n" s="49119">
        <v>-2.489632535942735E-4</v>
      </c>
      <c r="BI1205" t="n" s="49712">
        <v>0.003247262848551852</v>
      </c>
      <c r="BJ1205" t="s" s="50187">
        <v>2564</v>
      </c>
      <c r="BK1205" t="s" s="50662">
        <v>2565</v>
      </c>
      <c r="BL1205" t="n" s="51137">
        <v>0.11218905448913574</v>
      </c>
      <c r="BM1205" t="s" s="51612">
        <v>2597</v>
      </c>
      <c r="BN1205" t="s" s="52087">
        <v>2565</v>
      </c>
      <c r="BO1205" t="n" s="52562">
        <v>-0.08142835646867752</v>
      </c>
    </row>
    <row r="1206" spans="1:23" x14ac:dyDescent="0.25">
      <c r="A1206" s="116" t="str">
        <f>IF(ISBLANK(TBL_DATA[[#This Row],[Row.names]]), "",   DATE(YEAR(TBL_DATA[[#This Row],[Row.names]]), MONTH(TBL_DATA[[#This Row],[Row.names]]), DAY(TBL_DATA[[#This Row],[Row.names]])))</f>
        <v/>
      </c>
      <c r="B1206" s="1390" t="s">
        <v>1333</v>
      </c>
      <c r="C1206" s="2603" t="s">
        <v>2546</v>
      </c>
      <c r="D1206" t="n" s="3816">
        <v>-4.7802048877394526E-4</v>
      </c>
      <c r="E1206" s="5029" t="n">
        <v>0.29133665478902193</v>
      </c>
      <c r="F1206" s="6180" t="n">
        <v>0.0824403890052543</v>
      </c>
      <c r="G1206" s="7331" t="n">
        <v>0.4426878378174322</v>
      </c>
      <c r="H1206" s="8482" t="n">
        <v>0.4668787509188254</v>
      </c>
      <c r="I1206" s="9633" t="n">
        <v>0.004315744546988658</v>
      </c>
      <c r="J1206" s="10783" t="n">
        <v>0.19622037250154278</v>
      </c>
      <c r="K1206" s="11932" t="n">
        <v>0.8481504143532869</v>
      </c>
      <c r="L1206" s="13081" t="n">
        <v>0.424941323768734</v>
      </c>
      <c r="M1206" s="14230" t="n">
        <v>0.00447613248417797</v>
      </c>
      <c r="N1206" s="15380" t="n">
        <v>0.09383027829027742</v>
      </c>
      <c r="O1206" s="16531" t="n">
        <v>0.06566506203333791</v>
      </c>
      <c r="P1206" s="17744" t="n">
        <v>-0.0016461745707859743</v>
      </c>
      <c r="Q1206" s="18895" t="n">
        <v>-0.01460834033113598</v>
      </c>
      <c r="R1206" s="20046" t="n">
        <v>-0.012621345469177168</v>
      </c>
      <c r="S1206" s="21134" t="n">
        <v>0.07284660399949616</v>
      </c>
      <c r="T1206" s="22222" t="n">
        <v>0.06735528287258788</v>
      </c>
      <c r="U1206" s="23310" t="n">
        <v>1.0815276974976988</v>
      </c>
      <c r="V1206" s="24397" t="n">
        <v>0.14319514256484878</v>
      </c>
      <c r="W1206" s="25483" t="n">
        <v>0.06674903340908629</v>
      </c>
      <c r="X1206" t="n" s="26569">
        <v>2.145276646738021</v>
      </c>
      <c r="Y1206" t="n" s="27719">
        <v>0.6832852632091704</v>
      </c>
      <c r="Z1206" t="n" s="28869">
        <v>0.6518752363518144</v>
      </c>
      <c r="AA1206" t="n" s="30081">
        <v>0.0</v>
      </c>
      <c r="AB1206" t="n" s="31294">
        <v>0.0</v>
      </c>
      <c r="AC1206" t="n" s="32507">
        <v>0.05479164413416031</v>
      </c>
      <c r="AD1206" t="n" s="32982">
        <v>0.10914057587889801</v>
      </c>
      <c r="AE1206" t="n" s="33457">
        <v>0.05695353762572801</v>
      </c>
      <c r="AF1206" t="n" s="33932">
        <v>0.13221130584014604</v>
      </c>
      <c r="AG1206" t="n" s="34407">
        <v>0.19811141644376</v>
      </c>
      <c r="AH1206" t="n" s="34882">
        <v>0.010604669010358</v>
      </c>
      <c r="AI1206" t="n" s="35357">
        <v>0.046367763364986006</v>
      </c>
      <c r="AJ1206" t="n" s="35832">
        <v>0.109269556935273</v>
      </c>
      <c r="AK1206" t="n" s="36307">
        <v>-0.092958019534588</v>
      </c>
      <c r="AL1206" t="n" s="36782">
        <v>-0.011490127692231</v>
      </c>
      <c r="AM1206" t="n" s="37257">
        <v>0.15971674886489098</v>
      </c>
      <c r="AN1206" t="n" s="37732">
        <v>-0.281601199387658</v>
      </c>
      <c r="AO1206" t="n" s="38207">
        <v>1.171625153943342</v>
      </c>
      <c r="AP1206" t="n" s="38682">
        <v>-0.7352989265937792</v>
      </c>
      <c r="AQ1206" t="n" s="39157">
        <v>0.43632622734956283</v>
      </c>
      <c r="AR1206" t="n" s="39632">
        <v>1.906924080537121</v>
      </c>
      <c r="AS1206" t="n" s="40225">
        <v>0.002177086554977782</v>
      </c>
      <c r="AT1206" t="n" s="40818">
        <v>3.43724717469335E-4</v>
      </c>
      <c r="AU1206" t="n" s="41411">
        <v>0.0029496967119929406</v>
      </c>
      <c r="AV1206" t="n" s="42004">
        <v>9.814936190135756E-4</v>
      </c>
      <c r="AW1206" t="n" s="42597">
        <v>-3.0489368741248414E-5</v>
      </c>
      <c r="AX1206" t="n" s="43190">
        <v>-7.699008225328389E-4</v>
      </c>
      <c r="AY1206" t="n" s="43783">
        <v>1.7480724180653803E-4</v>
      </c>
      <c r="AZ1206" t="n" s="44376">
        <v>0.0014762126118578623</v>
      </c>
      <c r="BA1206" t="n" s="44969">
        <v>-5.703873093559619E-4</v>
      </c>
      <c r="BB1206" t="n" s="45562">
        <v>8.920126884962279E-4</v>
      </c>
      <c r="BC1206" t="n" s="46155">
        <v>-2.016587283372484E-5</v>
      </c>
      <c r="BD1206" t="n" s="46748">
        <v>0.0010895080634516128</v>
      </c>
      <c r="BE1206" t="n" s="47341">
        <v>-3.5349397302233314E-4</v>
      </c>
      <c r="BF1206" t="n" s="47934">
        <v>0.001765355444382791</v>
      </c>
      <c r="BG1206" t="n" s="48527">
        <v>0.0010591413469770426</v>
      </c>
      <c r="BH1206" t="n" s="49120">
        <v>-2.124704273144265E-4</v>
      </c>
      <c r="BI1206" t="n" s="49713">
        <v>0.004256050317675799</v>
      </c>
      <c r="BJ1206" t="s" s="50188">
        <v>2564</v>
      </c>
      <c r="BK1206" t="s" s="50663">
        <v>2565</v>
      </c>
      <c r="BL1206" t="n" s="51138">
        <v>0.10174670815467834</v>
      </c>
      <c r="BM1206" t="s" s="51613">
        <v>2597</v>
      </c>
      <c r="BN1206" t="s" s="52088">
        <v>2565</v>
      </c>
      <c r="BO1206" t="n" s="52563">
        <v>-0.07421794533729553</v>
      </c>
    </row>
    <row r="1207" spans="1:23" x14ac:dyDescent="0.25">
      <c r="A1207" s="116" t="str">
        <f>IF(ISBLANK(TBL_DATA[[#This Row],[Row.names]]), "",   DATE(YEAR(TBL_DATA[[#This Row],[Row.names]]), MONTH(TBL_DATA[[#This Row],[Row.names]]), DAY(TBL_DATA[[#This Row],[Row.names]])))</f>
        <v/>
      </c>
      <c r="B1207" s="1391" t="s">
        <v>1334</v>
      </c>
      <c r="C1207" s="2604" t="s">
        <v>2547</v>
      </c>
      <c r="D1207" t="n" s="3817">
        <v>-9.09390982691724E-4</v>
      </c>
      <c r="E1207" s="5030" t="n">
        <v>0.2901623248795375</v>
      </c>
      <c r="F1207" s="6181" t="n">
        <v>0.08609564373303757</v>
      </c>
      <c r="G1207" s="7332" t="n">
        <v>0.43923985694192924</v>
      </c>
      <c r="H1207" s="8483" t="n">
        <v>0.43719172977060483</v>
      </c>
      <c r="I1207" s="9634" t="n">
        <v>0.00431723005865319</v>
      </c>
      <c r="J1207" s="10784" t="n">
        <v>0.18169317467643875</v>
      </c>
      <c r="K1207" s="11933" t="n">
        <v>0.8536657345071967</v>
      </c>
      <c r="L1207" s="13082" t="n">
        <v>0.43134518777921654</v>
      </c>
      <c r="M1207" s="14231" t="n">
        <v>0.00445294188497111</v>
      </c>
      <c r="N1207" s="15381" t="n">
        <v>0.09135350762775174</v>
      </c>
      <c r="O1207" s="16532" t="n">
        <v>0.06569024539214115</v>
      </c>
      <c r="P1207" s="17745" t="n">
        <v>-0.002554068537167109</v>
      </c>
      <c r="Q1207" s="18896" t="n">
        <v>-0.014395948833432105</v>
      </c>
      <c r="R1207" s="20047" t="n">
        <v>-0.01246140325192266</v>
      </c>
      <c r="S1207" s="21135" t="n">
        <v>0.07220842957550633</v>
      </c>
      <c r="T1207" s="22223" t="n">
        <v>0.0673489670667385</v>
      </c>
      <c r="U1207" s="23311" t="n">
        <v>1.0721534823830692</v>
      </c>
      <c r="V1207" s="24398" t="n">
        <v>0.15091669590160461</v>
      </c>
      <c r="W1207" s="25484" t="n">
        <v>0.06666535339309428</v>
      </c>
      <c r="X1207" t="n" s="26570">
        <v>2.2637950332569265</v>
      </c>
      <c r="Y1207" t="n" s="27720">
        <v>0.6612047563127514</v>
      </c>
      <c r="Z1207" t="n" s="28870">
        <v>0.6567687475658509</v>
      </c>
      <c r="AA1207" t="n" s="30082">
        <v>0.0</v>
      </c>
      <c r="AB1207" t="n" s="31295">
        <v>0.0</v>
      </c>
      <c r="AC1207" t="n" s="32508">
        <v>0.05264842249223024</v>
      </c>
      <c r="AD1207" t="n" s="32983">
        <v>0.124424121926897</v>
      </c>
      <c r="AE1207" t="n" s="33458">
        <v>0.029748665118348998</v>
      </c>
      <c r="AF1207" t="n" s="33933">
        <v>0.13580430556651002</v>
      </c>
      <c r="AG1207" t="n" s="34408">
        <v>0.19554416955100803</v>
      </c>
      <c r="AH1207" t="n" s="34883">
        <v>0.010611388493417</v>
      </c>
      <c r="AI1207" t="n" s="35358">
        <v>0.047282699357084</v>
      </c>
      <c r="AJ1207" t="n" s="35833">
        <v>0.100444979497665</v>
      </c>
      <c r="AK1207" t="n" s="36308">
        <v>-0.09022332785522799</v>
      </c>
      <c r="AL1207" t="n" s="36783">
        <v>-0.011632163224829</v>
      </c>
      <c r="AM1207" t="n" s="37258">
        <v>0.12117195835009201</v>
      </c>
      <c r="AN1207" t="n" s="37733">
        <v>-0.227881157714503</v>
      </c>
      <c r="AO1207" t="n" s="38208">
        <v>1.1232367774793088</v>
      </c>
      <c r="AP1207" t="n" s="38683">
        <v>-0.6879411384128469</v>
      </c>
      <c r="AQ1207" t="n" s="39158">
        <v>0.43529563906646196</v>
      </c>
      <c r="AR1207" t="n" s="39633">
        <v>1.8111779158921557</v>
      </c>
      <c r="AS1207" t="n" s="40226">
        <v>0.002386433335062118</v>
      </c>
      <c r="AT1207" t="n" s="40819">
        <v>4.033334036805568E-4</v>
      </c>
      <c r="AU1207" t="n" s="41412">
        <v>0.0032734128403605735</v>
      </c>
      <c r="AV1207" t="n" s="42005">
        <v>0.0010306543753570872</v>
      </c>
      <c r="AW1207" t="n" s="42598">
        <v>-7.636651534192375E-5</v>
      </c>
      <c r="AX1207" t="n" s="43191">
        <v>-6.910219010302982E-4</v>
      </c>
      <c r="AY1207" t="n" s="43784">
        <v>2.5461282926299473E-4</v>
      </c>
      <c r="AZ1207" t="n" s="44377">
        <v>0.0011909334999672485</v>
      </c>
      <c r="BA1207" t="n" s="44970">
        <v>-7.075625081442875E-4</v>
      </c>
      <c r="BB1207" t="n" s="45563">
        <v>8.808875244865661E-4</v>
      </c>
      <c r="BC1207" t="n" s="46156">
        <v>-2.3396386769131497E-5</v>
      </c>
      <c r="BD1207" t="n" s="46749">
        <v>0.0011038107175040826</v>
      </c>
      <c r="BE1207" t="n" s="47342">
        <v>-5.83619781336605E-4</v>
      </c>
      <c r="BF1207" t="n" s="47935">
        <v>0.001909532632202512</v>
      </c>
      <c r="BG1207" t="n" s="48528">
        <v>0.0012694000673444832</v>
      </c>
      <c r="BH1207" t="n" s="49121">
        <v>-1.2107114152477304E-4</v>
      </c>
      <c r="BI1207" t="n" s="49714">
        <v>0.004343868002701804</v>
      </c>
      <c r="BJ1207" t="s" s="50189">
        <v>2557</v>
      </c>
      <c r="BK1207" t="s" s="50664">
        <v>2565</v>
      </c>
      <c r="BL1207" t="n" s="51139">
        <v>0.08461445569992065</v>
      </c>
      <c r="BM1207" t="s" s="51614">
        <v>2597</v>
      </c>
      <c r="BN1207" t="s" s="52089">
        <v>2565</v>
      </c>
      <c r="BO1207" t="n" s="52564">
        <v>-0.054394446313381195</v>
      </c>
    </row>
    <row r="1208" spans="1:23" x14ac:dyDescent="0.25">
      <c r="A1208" s="116" t="str">
        <f>IF(ISBLANK(TBL_DATA[[#This Row],[Row.names]]), "",   DATE(YEAR(TBL_DATA[[#This Row],[Row.names]]), MONTH(TBL_DATA[[#This Row],[Row.names]]), DAY(TBL_DATA[[#This Row],[Row.names]])))</f>
        <v/>
      </c>
      <c r="B1208" s="1392" t="s">
        <v>1335</v>
      </c>
      <c r="C1208" s="2605" t="s">
        <v>2548</v>
      </c>
      <c r="D1208" t="n" s="3818">
        <v>7.332312639749751E-4</v>
      </c>
      <c r="E1208" s="5031" t="n">
        <v>0.29110831223174194</v>
      </c>
      <c r="F1208" s="6182" t="n">
        <v>0.069728020065005</v>
      </c>
      <c r="G1208" s="7333" t="n">
        <v>0.4353813850578216</v>
      </c>
      <c r="H1208" s="8484" t="n">
        <v>0.4334048693737439</v>
      </c>
      <c r="I1208" s="9635" t="n">
        <v>0.004331565671485076</v>
      </c>
      <c r="J1208" s="10785" t="n">
        <v>0.17085117661243276</v>
      </c>
      <c r="K1208" s="11934" t="n">
        <v>0.8344167345329626</v>
      </c>
      <c r="L1208" s="13083" t="n">
        <v>0.40193936441795775</v>
      </c>
      <c r="M1208" s="14232" t="n">
        <v>0.004442896588826643</v>
      </c>
      <c r="N1208" s="15382" t="n">
        <v>0.09135004269338644</v>
      </c>
      <c r="O1208" s="16533" t="n">
        <v>0.06569024539214115</v>
      </c>
      <c r="P1208" s="17746" t="n">
        <v>-0.0018227099960937965</v>
      </c>
      <c r="Q1208" s="18897" t="n">
        <v>-0.01440307798318883</v>
      </c>
      <c r="R1208" s="20048" t="n">
        <v>-0.012468605776787146</v>
      </c>
      <c r="S1208" s="21136" t="n">
        <v>0.08241597710944437</v>
      </c>
      <c r="T1208" s="22224" t="n">
        <v>0.0666964405493101</v>
      </c>
      <c r="U1208" s="23312" t="n">
        <v>1.235687788293777</v>
      </c>
      <c r="V1208" s="24399" t="n">
        <v>0.15106978833025364</v>
      </c>
      <c r="W1208" s="25485" t="n">
        <v>0.06666489604327859</v>
      </c>
      <c r="X1208" t="n" s="26571">
        <v>2.2661070112849155</v>
      </c>
      <c r="Y1208" t="n" s="27721">
        <v>0.6583349218853151</v>
      </c>
      <c r="Z1208" t="n" s="28871">
        <v>0.6339868803200567</v>
      </c>
      <c r="AA1208" t="n" s="30083">
        <v>0.0</v>
      </c>
      <c r="AB1208" t="n" s="31296">
        <v>0.0</v>
      </c>
      <c r="AC1208" t="n" s="32509">
        <v>0.0507538264927235</v>
      </c>
      <c r="AD1208" t="n" s="32984">
        <v>0.13574607082534698</v>
      </c>
      <c r="AE1208" t="n" s="33459">
        <v>0.032424058801993005</v>
      </c>
      <c r="AF1208" t="n" s="33934">
        <v>0.14193304737444</v>
      </c>
      <c r="AG1208" t="n" s="34409">
        <v>0.215058939673993</v>
      </c>
      <c r="AH1208" t="n" s="34884">
        <v>0.011106986774088999</v>
      </c>
      <c r="AI1208" t="n" s="35359">
        <v>0.052195260417451</v>
      </c>
      <c r="AJ1208" t="n" s="35834">
        <v>0.107599208848308</v>
      </c>
      <c r="AK1208" t="n" s="36309">
        <v>-0.09999764689681301</v>
      </c>
      <c r="AL1208" t="n" s="36784">
        <v>-0.013013640500652</v>
      </c>
      <c r="AM1208" t="n" s="37259">
        <v>0.130354220680313</v>
      </c>
      <c r="AN1208" t="n" s="37734">
        <v>-0.25302704243947105</v>
      </c>
      <c r="AO1208" t="n" s="38209">
        <v>1.199685423733101</v>
      </c>
      <c r="AP1208" t="n" s="38684">
        <v>-0.7393059601741031</v>
      </c>
      <c r="AQ1208" t="n" s="39159">
        <v>0.46037946355899784</v>
      </c>
      <c r="AR1208" t="n" s="39634">
        <v>1.938991383907204</v>
      </c>
      <c r="AS1208" t="n" s="40227">
        <v>0.0024924645527972574</v>
      </c>
      <c r="AT1208" t="n" s="40820">
        <v>3.945609098537601E-4</v>
      </c>
      <c r="AU1208" t="n" s="41413">
        <v>0.0030258001757432454</v>
      </c>
      <c r="AV1208" t="n" s="42006">
        <v>0.0010448496481222443</v>
      </c>
      <c r="AW1208" t="n" s="42599">
        <v>-4.4841155396594084E-5</v>
      </c>
      <c r="AX1208" t="n" s="43192">
        <v>-6.830392888873387E-4</v>
      </c>
      <c r="AY1208" t="n" s="43785">
        <v>2.844303817317732E-4</v>
      </c>
      <c r="AZ1208" t="n" s="44378">
        <v>0.0011925051235021588</v>
      </c>
      <c r="BA1208" t="n" s="44971">
        <v>-6.746994837421171E-4</v>
      </c>
      <c r="BB1208" t="n" s="45564">
        <v>9.027011932437861E-4</v>
      </c>
      <c r="BC1208" t="n" s="46157">
        <v>-2.0384558902430843E-5</v>
      </c>
      <c r="BD1208" t="n" s="46750">
        <v>0.001189213984768725</v>
      </c>
      <c r="BE1208" t="n" s="47343">
        <v>-4.8388687993044334E-4</v>
      </c>
      <c r="BF1208" t="n" s="47936">
        <v>0.0017791532374467154</v>
      </c>
      <c r="BG1208" t="n" s="48529">
        <v>0.0012153847611344635</v>
      </c>
      <c r="BH1208" t="n" s="49122">
        <v>-1.2038870395771238E-4</v>
      </c>
      <c r="BI1208" t="n" s="49715">
        <v>0.004334871098603995</v>
      </c>
      <c r="BJ1208" t="s" s="50190">
        <v>2557</v>
      </c>
      <c r="BK1208" t="s" s="50665">
        <v>2565</v>
      </c>
      <c r="BL1208" t="n" s="51140">
        <v>0.09044064581394196</v>
      </c>
      <c r="BM1208" t="s" s="51615">
        <v>2597</v>
      </c>
      <c r="BN1208" t="s" s="52090">
        <v>2565</v>
      </c>
      <c r="BO1208" t="n" s="52565">
        <v>-0.059895433485507965</v>
      </c>
    </row>
    <row r="1209" spans="1:23" x14ac:dyDescent="0.25">
      <c r="A1209" s="116" t="str">
        <f>IF(ISBLANK(TBL_DATA[[#This Row],[Row.names]]), "",   DATE(YEAR(TBL_DATA[[#This Row],[Row.names]]), MONTH(TBL_DATA[[#This Row],[Row.names]]), DAY(TBL_DATA[[#This Row],[Row.names]])))</f>
        <v/>
      </c>
      <c r="B1209" s="1393" t="s">
        <v>1336</v>
      </c>
      <c r="C1209" s="2606" t="s">
        <v>2549</v>
      </c>
      <c r="D1209" t="n" s="3819">
        <v>7.524979251679551E-4</v>
      </c>
      <c r="E1209" s="5032" t="n">
        <v>0.29207986855786316</v>
      </c>
      <c r="F1209" s="6183" t="n">
        <v>0.09767793285291693</v>
      </c>
      <c r="G1209" s="7334" t="n">
        <v>0.4212989722524104</v>
      </c>
      <c r="H1209" s="8485" t="n">
        <v>0.39799778458587665</v>
      </c>
      <c r="I1209" s="9636" t="n">
        <v>0.004361025489998781</v>
      </c>
      <c r="J1209" s="10786" t="n">
        <v>0.2021513760581033</v>
      </c>
      <c r="K1209" s="11935" t="n">
        <v>0.8222343074141796</v>
      </c>
      <c r="L1209" s="13084" t="n">
        <v>0.3958481636165867</v>
      </c>
      <c r="M1209" s="14233" t="n">
        <v>0.004465332457734463</v>
      </c>
      <c r="N1209" s="15383" t="n">
        <v>0.08922567677486333</v>
      </c>
      <c r="O1209" s="16534" t="n">
        <v>0.06327294428663002</v>
      </c>
      <c r="P1209" s="17747" t="n">
        <v>-0.0010715836564163528</v>
      </c>
      <c r="Q1209" s="18898" t="n">
        <v>-0.013897181112401206</v>
      </c>
      <c r="R1209" s="20049" t="n">
        <v>-0.012007695494997663</v>
      </c>
      <c r="S1209" s="21137" t="n">
        <v>0.08293531471455728</v>
      </c>
      <c r="T1209" s="22225" t="n">
        <v>0.0667191175233012</v>
      </c>
      <c r="U1209" s="23313" t="n">
        <v>1.243051733794181</v>
      </c>
      <c r="V1209" s="24400" t="n">
        <v>0.18072880008462522</v>
      </c>
      <c r="W1209" s="25486" t="n">
        <v>0.06584599625692744</v>
      </c>
      <c r="X1209" t="n" s="26572">
        <v>2.7447196543193213</v>
      </c>
      <c r="Y1209" t="n" s="27722">
        <v>0.630870655987324</v>
      </c>
      <c r="Z1209" t="n" s="28872">
        <v>0.6291646554095253</v>
      </c>
      <c r="AA1209" t="n" s="30084">
        <v>0.0</v>
      </c>
      <c r="AB1209" t="n" s="31297">
        <v>0.0</v>
      </c>
      <c r="AC1209" t="n" s="32510">
        <v>0.048735274281275984</v>
      </c>
      <c r="AD1209" t="n" s="32985">
        <v>0.13261867491838603</v>
      </c>
      <c r="AE1209" t="n" s="33460">
        <v>0.035870131470194994</v>
      </c>
      <c r="AF1209" t="n" s="33935">
        <v>0.13459642289277401</v>
      </c>
      <c r="AG1209" t="n" s="34410">
        <v>0.21562607475162798</v>
      </c>
      <c r="AH1209" t="n" s="34885">
        <v>0.010907788882919999</v>
      </c>
      <c r="AI1209" t="n" s="35360">
        <v>0.052527315945225</v>
      </c>
      <c r="AJ1209" t="n" s="35835">
        <v>0.109396503169912</v>
      </c>
      <c r="AK1209" t="n" s="36310">
        <v>-0.09935128993759301</v>
      </c>
      <c r="AL1209" t="n" s="36785">
        <v>-0.013017565781712</v>
      </c>
      <c r="AM1209" t="n" s="37260">
        <v>0.128386339137102</v>
      </c>
      <c r="AN1209" t="n" s="37735">
        <v>-0.270500996190307</v>
      </c>
      <c r="AO1209" t="n" s="38210">
        <v>1.2082070290784324</v>
      </c>
      <c r="AP1209" t="n" s="38685">
        <v>-0.7711476298199021</v>
      </c>
      <c r="AQ1209" t="n" s="39160">
        <v>0.4370593992585302</v>
      </c>
      <c r="AR1209" t="n" s="39635">
        <v>1.9793546588983344</v>
      </c>
      <c r="AS1209" t="n" s="40228">
        <v>0.0024600265645309803</v>
      </c>
      <c r="AT1209" t="n" s="40821">
        <v>3.703752907030387E-4</v>
      </c>
      <c r="AU1209" t="n" s="41414">
        <v>0.0030956107072421975</v>
      </c>
      <c r="AV1209" t="n" s="42007">
        <v>9.632071878685442E-4</v>
      </c>
      <c r="AW1209" t="n" s="42600">
        <v>-4.0398939131452145E-5</v>
      </c>
      <c r="AX1209" t="n" s="43193">
        <v>-6.440681476990384E-4</v>
      </c>
      <c r="AY1209" t="n" s="43786">
        <v>2.02085846312539E-4</v>
      </c>
      <c r="AZ1209" t="n" s="44379">
        <v>0.0010620141099143198</v>
      </c>
      <c r="BA1209" t="n" s="44972">
        <v>-5.561186774459742E-4</v>
      </c>
      <c r="BB1209" t="n" s="45565">
        <v>8.796974833510242E-4</v>
      </c>
      <c r="BC1209" t="n" s="46158">
        <v>-1.4356206048222427E-5</v>
      </c>
      <c r="BD1209" t="n" s="46751">
        <v>0.0011449610866910522</v>
      </c>
      <c r="BE1209" t="n" s="47344">
        <v>-4.2540256296214144E-4</v>
      </c>
      <c r="BF1209" t="n" s="47937">
        <v>0.0016393222742869466</v>
      </c>
      <c r="BG1209" t="n" s="48530">
        <v>0.0011584235819206003</v>
      </c>
      <c r="BH1209" t="n" s="49123">
        <v>-9.735171488817265E-5</v>
      </c>
      <c r="BI1209" t="n" s="49716">
        <v>0.004358122554549671</v>
      </c>
      <c r="BJ1209" t="s" s="50191">
        <v>2557</v>
      </c>
      <c r="BK1209" t="s" s="50666">
        <v>2565</v>
      </c>
      <c r="BL1209" t="n" s="51141">
        <v>0.08977837860584259</v>
      </c>
      <c r="BM1209" t="s" s="51616">
        <v>2597</v>
      </c>
      <c r="BN1209" t="s" s="52091">
        <v>2565</v>
      </c>
      <c r="BO1209" t="n" s="52566">
        <v>-0.06008598580956459</v>
      </c>
    </row>
    <row r="1210" spans="1:23" x14ac:dyDescent="0.25">
      <c r="A1210" s="116" t="str">
        <f>IF(ISBLANK(TBL_DATA[[#This Row],[Row.names]]), "",   DATE(YEAR(TBL_DATA[[#This Row],[Row.names]]), MONTH(TBL_DATA[[#This Row],[Row.names]]), DAY(TBL_DATA[[#This Row],[Row.names]])))</f>
        <v/>
      </c>
      <c r="B1210" s="1394" t="s">
        <v>1337</v>
      </c>
      <c r="C1210" s="2607" t="s">
        <v>2550</v>
      </c>
      <c r="D1210" t="n" s="3820">
        <v>0.0016979682688544999</v>
      </c>
      <c r="E1210" s="5033" t="n">
        <v>0.2942737791755001</v>
      </c>
      <c r="F1210" s="6184" t="n">
        <v>0.11237324008658023</v>
      </c>
      <c r="G1210" s="7335" t="n">
        <v>0.41455266499211035</v>
      </c>
      <c r="H1210" s="8486" t="n">
        <v>0.3895331187577496</v>
      </c>
      <c r="I1210" s="9637" t="n">
        <v>0.00438458578680838</v>
      </c>
      <c r="J1210" s="10787" t="n">
        <v>0.23702687718683402</v>
      </c>
      <c r="K1210" s="11936" t="n">
        <v>0.786200619064985</v>
      </c>
      <c r="L1210" s="13085" t="n">
        <v>0.35843661501193064</v>
      </c>
      <c r="M1210" s="14234" t="n">
        <v>0.004493713621667902</v>
      </c>
      <c r="N1210" s="15384" t="n">
        <v>0.08908360594950901</v>
      </c>
      <c r="O1210" s="16535" t="n">
        <v>0.06327294428663002</v>
      </c>
      <c r="P1210" s="17748" t="n">
        <v>0.0</v>
      </c>
      <c r="Q1210" s="18899" t="n">
        <v>-0.013903002876768706</v>
      </c>
      <c r="R1210" s="20050" t="n">
        <v>-0.012016525819130274</v>
      </c>
      <c r="S1210" s="21138" t="n">
        <v>0.09957255859636027</v>
      </c>
      <c r="T1210" s="22226" t="n">
        <v>0.0666008280411298</v>
      </c>
      <c r="U1210" s="23314" t="n">
        <v>1.4950648741914825</v>
      </c>
      <c r="V1210" s="24401" t="n">
        <v>0.1893786874011023</v>
      </c>
      <c r="W1210" s="25487" t="n">
        <v>0.06618837933340987</v>
      </c>
      <c r="X1210" t="n" s="26573">
        <v>2.8612075005968567</v>
      </c>
      <c r="Y1210" t="n" s="27723">
        <v>0.6241258837428145</v>
      </c>
      <c r="Z1210" t="n" s="28873">
        <v>0.598695761645204</v>
      </c>
      <c r="AA1210" t="n" s="30085">
        <v>0.0</v>
      </c>
      <c r="AB1210" t="n" s="31298">
        <v>0.0</v>
      </c>
      <c r="AC1210" t="n" s="32511">
        <v>0.04680569323869538</v>
      </c>
      <c r="AD1210" t="n" s="32986">
        <v>0.13050535270947297</v>
      </c>
      <c r="AE1210" t="n" s="33461">
        <v>0.06599730472766599</v>
      </c>
      <c r="AF1210" t="n" s="33936">
        <v>0.13138559719513498</v>
      </c>
      <c r="AG1210" t="n" s="34411">
        <v>0.220109817626708</v>
      </c>
      <c r="AH1210" t="n" s="34886">
        <v>0.010732319967292</v>
      </c>
      <c r="AI1210" t="n" s="35361">
        <v>0.052417830611704</v>
      </c>
      <c r="AJ1210" t="n" s="35836">
        <v>0.10768880874222</v>
      </c>
      <c r="AK1210" t="n" s="36311">
        <v>-0.094063393021385</v>
      </c>
      <c r="AL1210" t="n" s="36786">
        <v>-0.013181744092586</v>
      </c>
      <c r="AM1210" t="n" s="37261">
        <v>0.126735611842869</v>
      </c>
      <c r="AN1210" t="n" s="37736">
        <v>-0.285380668293779</v>
      </c>
      <c r="AO1210" t="n" s="38211">
        <v>1.242801736606993</v>
      </c>
      <c r="AP1210" t="n" s="38686">
        <v>-0.789854898591676</v>
      </c>
      <c r="AQ1210" t="n" s="39161">
        <v>0.452946838015317</v>
      </c>
      <c r="AR1210" t="n" s="39636">
        <v>2.032656635198669</v>
      </c>
      <c r="AS1210" t="n" s="40229">
        <v>0.0022311723080173282</v>
      </c>
      <c r="AT1210" t="n" s="40822">
        <v>3.825444493253345E-4</v>
      </c>
      <c r="AU1210" t="n" s="41415">
        <v>0.0035750645795122834</v>
      </c>
      <c r="AV1210" t="n" s="42008">
        <v>0.0011071072645878364</v>
      </c>
      <c r="AW1210" t="n" s="42601">
        <v>-1.0814682468948088E-5</v>
      </c>
      <c r="AX1210" t="n" s="43194">
        <v>-7.472534670413378E-4</v>
      </c>
      <c r="AY1210" t="n" s="43787">
        <v>2.140462823515158E-4</v>
      </c>
      <c r="AZ1210" t="n" s="44380">
        <v>0.001235069931791993</v>
      </c>
      <c r="BA1210" t="n" s="44973">
        <v>-7.817500812090889E-4</v>
      </c>
      <c r="BB1210" t="n" s="45566">
        <v>9.195106656091215E-4</v>
      </c>
      <c r="BC1210" t="n" s="46159">
        <v>-2.8717293216089243E-5</v>
      </c>
      <c r="BD1210" t="n" s="46752">
        <v>9.849989155540763E-4</v>
      </c>
      <c r="BE1210" t="n" s="47345">
        <v>-5.019170013651294E-4</v>
      </c>
      <c r="BF1210" t="n" s="47938">
        <v>0.002288045706842314</v>
      </c>
      <c r="BG1210" t="n" s="48531">
        <v>0.0012256375112083481</v>
      </c>
      <c r="BH1210" t="n" s="49124">
        <v>-1.6230159092729056E-4</v>
      </c>
      <c r="BI1210" t="n" s="49717">
        <v>0.0042615164159476296</v>
      </c>
      <c r="BJ1210" t="s" s="50192">
        <v>2557</v>
      </c>
      <c r="BK1210" t="s" s="50667">
        <v>2565</v>
      </c>
      <c r="BL1210" t="n" s="51142">
        <v>0.0887860655784607</v>
      </c>
      <c r="BM1210" t="s" s="51617">
        <v>2597</v>
      </c>
      <c r="BN1210" t="s" s="52092">
        <v>2565</v>
      </c>
      <c r="BO1210" t="n" s="52567">
        <v>-0.060098905116319656</v>
      </c>
    </row>
    <row r="1211" spans="1:23" x14ac:dyDescent="0.25">
      <c r="A1211" s="116" t="str">
        <f>IF(ISBLANK(TBL_DATA[[#This Row],[Row.names]]), "",   DATE(YEAR(TBL_DATA[[#This Row],[Row.names]]), MONTH(TBL_DATA[[#This Row],[Row.names]]), DAY(TBL_DATA[[#This Row],[Row.names]])))</f>
        <v/>
      </c>
      <c r="B1211" s="1395" t="s">
        <v>1338</v>
      </c>
      <c r="C1211" s="2608" t="s">
        <v>2551</v>
      </c>
      <c r="D1211" t="n" s="3821">
        <v>0.0022044410062443975</v>
      </c>
      <c r="E1211" s="5034" t="n">
        <v>0.29712692936762175</v>
      </c>
      <c r="F1211" s="6185" t="n">
        <v>0.07617293563224048</v>
      </c>
      <c r="G1211" s="7336" t="n">
        <v>0.4128736304220041</v>
      </c>
      <c r="H1211" s="8487" t="n">
        <v>0.4090334790381703</v>
      </c>
      <c r="I1211" s="9638" t="n">
        <v>0.004193433082928738</v>
      </c>
      <c r="J1211" s="10788" t="n">
        <v>0.22234258980133714</v>
      </c>
      <c r="K1211" s="11937" t="n">
        <v>0.7943335981962161</v>
      </c>
      <c r="L1211" s="13086" t="n">
        <v>0.3652539161883368</v>
      </c>
      <c r="M1211" s="14235" t="n">
        <v>0.004463979385737477</v>
      </c>
      <c r="N1211" s="15385" t="n">
        <v>0.08659414896649009</v>
      </c>
      <c r="O1211" s="16536" t="n">
        <v>0.06327294428663002</v>
      </c>
      <c r="P1211" s="17749" t="n">
        <v>0.0</v>
      </c>
      <c r="Q1211" s="18900" t="n">
        <v>-0.013633086968445864</v>
      </c>
      <c r="R1211" s="20051" t="n">
        <v>-0.011799327842848765</v>
      </c>
      <c r="S1211" s="21139" t="n">
        <v>0.11065970832885941</v>
      </c>
      <c r="T1211" s="22227" t="n">
        <v>0.06649464445362792</v>
      </c>
      <c r="U1211" s="23315" t="n">
        <v>1.664189789089426</v>
      </c>
      <c r="V1211" s="24402" t="n">
        <v>0.20352236947664548</v>
      </c>
      <c r="W1211" s="25488" t="n">
        <v>0.06598621933530266</v>
      </c>
      <c r="X1211" t="n" s="26574">
        <v>3.084316263710549</v>
      </c>
      <c r="Y1211" t="n" s="27724">
        <v>0.6395572523536657</v>
      </c>
      <c r="Z1211" t="n" s="28874">
        <v>0.6043624046781342</v>
      </c>
      <c r="AA1211" t="n" s="30086">
        <v>0.0</v>
      </c>
      <c r="AB1211" t="n" s="31299">
        <v>0.0</v>
      </c>
      <c r="AC1211" t="n" s="32512">
        <v>0.04538039944072252</v>
      </c>
      <c r="AD1211" t="n" s="32987">
        <v>0.13042122445635201</v>
      </c>
      <c r="AE1211" t="n" s="33462">
        <v>0.06482445329394099</v>
      </c>
      <c r="AF1211" t="n" s="33937">
        <v>0.130099099100025</v>
      </c>
      <c r="AG1211" t="n" s="34412">
        <v>0.219013140037111</v>
      </c>
      <c r="AH1211" t="n" s="34887">
        <v>0.010448987002184</v>
      </c>
      <c r="AI1211" t="n" s="35362">
        <v>0.051979810321294</v>
      </c>
      <c r="AJ1211" t="n" s="35837">
        <v>0.10815279901786799</v>
      </c>
      <c r="AK1211" t="n" s="36312">
        <v>-0.09189782137336</v>
      </c>
      <c r="AL1211" t="n" s="36787">
        <v>-0.01312547576431</v>
      </c>
      <c r="AM1211" t="n" s="37262">
        <v>0.129612635718624</v>
      </c>
      <c r="AN1211" t="n" s="37737">
        <v>-0.290660350929552</v>
      </c>
      <c r="AO1211" t="n" s="38212">
        <v>1.246161916964179</v>
      </c>
      <c r="AP1211" t="n" s="38687">
        <v>-0.7972934160840022</v>
      </c>
      <c r="AQ1211" t="n" s="39162">
        <v>0.44886850088017693</v>
      </c>
      <c r="AR1211" t="n" s="39637">
        <v>2.0434553330481813</v>
      </c>
      <c r="AS1211" t="n" s="40230">
        <v>0.002200992166354095</v>
      </c>
      <c r="AT1211" t="n" s="40823">
        <v>3.6933678207761675E-4</v>
      </c>
      <c r="AU1211" t="n" s="41416">
        <v>0.003465915964918735</v>
      </c>
      <c r="AV1211" t="n" s="42009">
        <v>0.001086517819053281</v>
      </c>
      <c r="AW1211" t="n" s="42602">
        <v>-8.902102670722398E-6</v>
      </c>
      <c r="AX1211" t="n" s="43195">
        <v>-7.577885460420667E-4</v>
      </c>
      <c r="AY1211" t="n" s="43788">
        <v>2.093525951794632E-4</v>
      </c>
      <c r="AZ1211" t="n" s="44381">
        <v>0.0012097352587395823</v>
      </c>
      <c r="BA1211" t="n" s="44974">
        <v>-7.91287233694155E-4</v>
      </c>
      <c r="BB1211" t="n" s="45567">
        <v>8.972189749002793E-4</v>
      </c>
      <c r="BC1211" t="n" s="46160">
        <v>-2.673198688298176E-5</v>
      </c>
      <c r="BD1211" t="n" s="46753">
        <v>9.616206654264638E-4</v>
      </c>
      <c r="BE1211" t="n" s="47346">
        <v>-4.97927215451314E-4</v>
      </c>
      <c r="BF1211" t="n" s="47939">
        <v>0.0022409755217508197</v>
      </c>
      <c r="BG1211" t="n" s="48532">
        <v>0.0011747364262130018</v>
      </c>
      <c r="BH1211" t="n" s="49125">
        <v>-1.737104394795458E-4</v>
      </c>
      <c r="BI1211" t="n" s="49718">
        <v>0.0041486647334737</v>
      </c>
      <c r="BJ1211" t="s" s="50193">
        <v>2557</v>
      </c>
      <c r="BK1211" t="s" s="50668">
        <v>2565</v>
      </c>
      <c r="BL1211" t="n" s="51143">
        <v>0.09017974883317947</v>
      </c>
      <c r="BM1211" t="s" s="51618">
        <v>2597</v>
      </c>
      <c r="BN1211" t="s" s="52093">
        <v>2565</v>
      </c>
      <c r="BO1211" t="n" s="52568">
        <v>-0.06230427697300911</v>
      </c>
    </row>
    <row r="1212" spans="1:23" x14ac:dyDescent="0.25">
      <c r="A1212" s="116" t="str">
        <f>IF(ISBLANK(TBL_DATA[[#This Row],[Row.names]]), "",   DATE(YEAR(TBL_DATA[[#This Row],[Row.names]]), MONTH(TBL_DATA[[#This Row],[Row.names]]), DAY(TBL_DATA[[#This Row],[Row.names]])))</f>
        <v/>
      </c>
      <c r="B1212" s="1396" t="s">
        <v>1339</v>
      </c>
      <c r="C1212" s="2609" t="s">
        <v>2552</v>
      </c>
      <c r="D1212" t="n" s="3822">
        <v>-0.004817416362394453</v>
      </c>
      <c r="E1212" s="5035" t="n">
        <v>0.2908781288739837</v>
      </c>
      <c r="F1212" s="6186" t="n">
        <v>0.14985589343811356</v>
      </c>
      <c r="G1212" s="7337" t="n">
        <v>0.3341528503579731</v>
      </c>
      <c r="H1212" s="8488" t="n">
        <v>0.34122606845994313</v>
      </c>
      <c r="I1212" s="9639" t="n">
        <v>0.0037470919707040017</v>
      </c>
      <c r="J1212" s="10789" t="n">
        <v>0.14080659900311376</v>
      </c>
      <c r="K1212" s="11938" t="n">
        <v>0.8108112619222401</v>
      </c>
      <c r="L1212" s="13087" t="n">
        <v>0.3955436764671281</v>
      </c>
      <c r="M1212" s="14236" t="n">
        <v>0.004269248906240188</v>
      </c>
      <c r="N1212" s="15386" t="n">
        <v>0.07328691162607807</v>
      </c>
      <c r="O1212" s="16537" t="n">
        <v>0.045194833949563765</v>
      </c>
      <c r="P1212" s="17750" t="n">
        <v>-0.004817416362394522</v>
      </c>
      <c r="Q1212" s="18901" t="n">
        <v>-0.011133501488571692</v>
      </c>
      <c r="R1212" s="20052" t="n">
        <v>-0.009581542787145398</v>
      </c>
      <c r="S1212" s="21140" t="n">
        <v>0.09305233564298487</v>
      </c>
      <c r="T1212" s="22228" t="n">
        <v>0.06706396513147903</v>
      </c>
      <c r="U1212" s="23316" t="n">
        <v>1.3875161640167801</v>
      </c>
      <c r="V1212" s="24403" t="n">
        <v>0.1961598402347029</v>
      </c>
      <c r="W1212" s="25489" t="n">
        <v>0.06635142660169023</v>
      </c>
      <c r="X1212" t="n" s="26575">
        <v>2.9563771313050555</v>
      </c>
      <c r="Y1212" t="n" s="27725">
        <v>0.5841455884109228</v>
      </c>
      <c r="Z1212" t="n" s="28875">
        <v>0.6289226315431239</v>
      </c>
      <c r="AA1212" t="n" s="30087">
        <v>0.0</v>
      </c>
      <c r="AB1212" t="n" s="31300">
        <v>0.0</v>
      </c>
      <c r="AC1212" t="n" s="32513">
        <v>0.044427414162703925</v>
      </c>
      <c r="AD1212" t="n" s="32988">
        <v>0.12403401706733604</v>
      </c>
      <c r="AE1212" t="n" s="33463">
        <v>0.035420313079779005</v>
      </c>
      <c r="AF1212" t="n" s="33938">
        <v>0.116784789658234</v>
      </c>
      <c r="AG1212" t="n" s="34413">
        <v>0.218852447629479</v>
      </c>
      <c r="AH1212" t="n" s="34888">
        <v>0.010760873718688</v>
      </c>
      <c r="AI1212" t="n" s="35363">
        <v>0.051893680776778</v>
      </c>
      <c r="AJ1212" t="n" s="35838">
        <v>0.119324753303936</v>
      </c>
      <c r="AK1212" t="n" s="36313">
        <v>-0.091645691392113</v>
      </c>
      <c r="AL1212" t="n" s="36788">
        <v>-0.013059757712509</v>
      </c>
      <c r="AM1212" t="n" s="37263">
        <v>0.136548465613364</v>
      </c>
      <c r="AN1212" t="n" s="37738">
        <v>-0.142698692418934</v>
      </c>
      <c r="AO1212" t="n" s="38213">
        <v>1.0671462401842147</v>
      </c>
      <c r="AP1212" t="n" s="38688">
        <v>-0.500931040860177</v>
      </c>
      <c r="AQ1212" t="n" s="39163">
        <v>0.5662151993240376</v>
      </c>
      <c r="AR1212" t="n" s="39638">
        <v>1.5680772810443917</v>
      </c>
      <c r="AS1212" t="n" s="40231">
        <v>0.0021182288995278526</v>
      </c>
      <c r="AT1212" t="n" s="40824">
        <v>3.489004458070172E-4</v>
      </c>
      <c r="AU1212" t="n" s="41417">
        <v>0.003334223727158366</v>
      </c>
      <c r="AV1212" t="n" s="42010">
        <v>0.0010470419045448733</v>
      </c>
      <c r="AW1212" t="n" s="42603">
        <v>-1.485929079020185E-5</v>
      </c>
      <c r="AX1212" t="n" s="43196">
        <v>-6.842485041794852E-4</v>
      </c>
      <c r="AY1212" t="n" s="43789">
        <v>1.938266777450975E-4</v>
      </c>
      <c r="AZ1212" t="n" s="44382">
        <v>0.0011256616391028835</v>
      </c>
      <c r="BA1212" t="n" s="44975">
        <v>-7.484894461818194E-4</v>
      </c>
      <c r="BB1212" t="n" s="45568">
        <v>9.586467251798041E-4</v>
      </c>
      <c r="BC1212" t="n" s="46161">
        <v>-2.4820285685226363E-5</v>
      </c>
      <c r="BD1212" t="n" s="46754">
        <v>0.001053136626024973</v>
      </c>
      <c r="BE1212" t="n" s="47347">
        <v>-5.362405166237235E-4</v>
      </c>
      <c r="BF1212" t="n" s="47940">
        <v>0.0021130956713940247</v>
      </c>
      <c r="BG1212" t="n" s="48533">
        <v>0.0011567734096171113</v>
      </c>
      <c r="BH1212" t="n" s="49126">
        <v>-1.7017640645666473E-4</v>
      </c>
      <c r="BI1212" t="n" s="49719">
        <v>0.0040375237082734385</v>
      </c>
      <c r="BJ1212" t="s" s="50194">
        <v>2559</v>
      </c>
      <c r="BK1212" t="s" s="50669">
        <v>2565</v>
      </c>
      <c r="BL1212" t="n" s="51144">
        <v>0.09555809199810028</v>
      </c>
      <c r="BM1212" t="s" s="51619">
        <v>2597</v>
      </c>
      <c r="BN1212" t="s" s="52094">
        <v>2565</v>
      </c>
      <c r="BO1212" t="n" s="52569">
        <v>-0.062340885400772095</v>
      </c>
    </row>
    <row r="1213" spans="1:23" x14ac:dyDescent="0.25">
      <c r="A1213" s="116" t="str">
        <f>IF(ISBLANK(TBL_DATA[[#This Row],[Row.names]]), "",   DATE(YEAR(TBL_DATA[[#This Row],[Row.names]]), MONTH(TBL_DATA[[#This Row],[Row.names]]), DAY(TBL_DATA[[#This Row],[Row.names]])))</f>
        <v/>
      </c>
      <c r="B1213" s="1397" t="s">
        <v>1340</v>
      </c>
      <c r="C1213" s="2610" t="s">
        <v>2553</v>
      </c>
      <c r="D1213" t="n" s="3823">
        <v>-0.0014081037434505329</v>
      </c>
      <c r="E1213" s="5036" t="n">
        <v>0.2890604385483777</v>
      </c>
      <c r="F1213" s="6187" t="n">
        <v>0.17042449176521002</v>
      </c>
      <c r="G1213" s="7338" t="n">
        <v>0.31565060325377187</v>
      </c>
      <c r="H1213" s="8489" t="n">
        <v>0.3068998743061006</v>
      </c>
      <c r="I1213" s="9640" t="n">
        <v>0.0037095652237671517</v>
      </c>
      <c r="J1213" s="10790" t="n">
        <v>0.22991708141278866</v>
      </c>
      <c r="K1213" s="11939" t="n">
        <v>0.6851840644252745</v>
      </c>
      <c r="L1213" s="13088" t="n">
        <v>0.37869972731084806</v>
      </c>
      <c r="M1213" s="14237" t="n">
        <v>0.003636141232904024</v>
      </c>
      <c r="N1213" s="15387" t="n">
        <v>0.07073352360559455</v>
      </c>
      <c r="O1213" s="16538" t="n">
        <v>0.04179427888529634</v>
      </c>
      <c r="P1213" s="17751" t="n">
        <v>-0.006218736683831438</v>
      </c>
      <c r="Q1213" s="18902" t="n">
        <v>-0.010592253969056921</v>
      </c>
      <c r="R1213" s="20053" t="n">
        <v>-0.009094367033906243</v>
      </c>
      <c r="S1213" s="21141" t="n">
        <v>0.09670954137865873</v>
      </c>
      <c r="T1213" s="22229" t="n">
        <v>0.06692013671720133</v>
      </c>
      <c r="U1213" s="23317" t="n">
        <v>1.4451485923787757</v>
      </c>
      <c r="V1213" s="24404" t="n">
        <v>0.18693394789704598</v>
      </c>
      <c r="W1213" s="25490" t="n">
        <v>0.06626993491584045</v>
      </c>
      <c r="X1213" t="n" s="26576">
        <v>2.8207957067476057</v>
      </c>
      <c r="Y1213" t="n" s="27726">
        <v>0.5539854459334657</v>
      </c>
      <c r="Z1213" t="n" s="28876">
        <v>0.6153858361311609</v>
      </c>
      <c r="AA1213" t="n" s="30088">
        <v>0.0</v>
      </c>
      <c r="AB1213" t="n" s="31301">
        <v>0.0</v>
      </c>
      <c r="AC1213" t="n" s="32514">
        <v>0.0482497181165907</v>
      </c>
      <c r="AD1213" t="n" s="32989">
        <v>0.131285062091141</v>
      </c>
      <c r="AE1213" t="n" s="33464">
        <v>0.06682483151593</v>
      </c>
      <c r="AF1213" t="n" s="33939">
        <v>0.11776908136660302</v>
      </c>
      <c r="AG1213" t="n" s="34414">
        <v>0.215590883896522</v>
      </c>
      <c r="AH1213" t="n" s="34889">
        <v>0.011153074197962</v>
      </c>
      <c r="AI1213" t="n" s="35364">
        <v>0.051802613781664994</v>
      </c>
      <c r="AJ1213" t="n" s="35839">
        <v>0.11303506434461398</v>
      </c>
      <c r="AK1213" t="n" s="36314">
        <v>-0.08884470654331</v>
      </c>
      <c r="AL1213" t="n" s="36789">
        <v>-0.013099655808161</v>
      </c>
      <c r="AM1213" t="n" s="37264">
        <v>0.136861747441351</v>
      </c>
      <c r="AN1213" t="n" s="37739">
        <v>-0.257062377560986</v>
      </c>
      <c r="AO1213" t="n" s="38214">
        <v>1.222579167920906</v>
      </c>
      <c r="AP1213" t="n" s="38689">
        <v>-0.737263549197575</v>
      </c>
      <c r="AQ1213" t="n" s="39164">
        <v>0.48531561872333095</v>
      </c>
      <c r="AR1213" t="n" s="39639">
        <v>1.959842717118481</v>
      </c>
      <c r="AS1213" t="n" s="40232">
        <v>0.001879617478793078</v>
      </c>
      <c r="AT1213" t="n" s="40825">
        <v>3.948883235061947E-4</v>
      </c>
      <c r="AU1213" t="n" s="41418">
        <v>0.0031023932894841994</v>
      </c>
      <c r="AV1213" t="n" s="42011">
        <v>9.879190072113418E-4</v>
      </c>
      <c r="AW1213" t="n" s="42604">
        <v>-2.8009123583184128E-5</v>
      </c>
      <c r="AX1213" t="n" s="43197">
        <v>-6.930476045916588E-4</v>
      </c>
      <c r="AY1213" t="n" s="43790">
        <v>1.8900084541367026E-4</v>
      </c>
      <c r="AZ1213" t="n" s="44383">
        <v>0.00146717692921456</v>
      </c>
      <c r="BA1213" t="n" s="44976">
        <v>-7.469746062746887E-4</v>
      </c>
      <c r="BB1213" t="n" s="45569">
        <v>9.667688389230338E-4</v>
      </c>
      <c r="BC1213" t="n" s="46162">
        <v>-2.2671351207233987E-5</v>
      </c>
      <c r="BD1213" t="n" s="46755">
        <v>0.0010336414098085355</v>
      </c>
      <c r="BE1213" t="n" s="47348">
        <v>-5.503755917013085E-4</v>
      </c>
      <c r="BF1213" t="n" s="47941">
        <v>0.0018901077021218858</v>
      </c>
      <c r="BG1213" t="n" s="48534">
        <v>0.001159034639026908</v>
      </c>
      <c r="BH1213" t="n" s="49127">
        <v>-1.3720624687977063E-4</v>
      </c>
      <c r="BI1213" t="n" s="49720">
        <v>0.00410186011451306</v>
      </c>
      <c r="BJ1213" t="s" s="50195">
        <v>2557</v>
      </c>
      <c r="BK1213" t="s" s="50670">
        <v>2565</v>
      </c>
      <c r="BL1213" t="n" s="51145">
        <v>0.08827760815620422</v>
      </c>
      <c r="BM1213" t="s" s="51620">
        <v>2597</v>
      </c>
      <c r="BN1213" t="s" s="52095">
        <v>2565</v>
      </c>
      <c r="BO1213" t="n" s="52570">
        <v>-0.0625525489449501</v>
      </c>
    </row>
    <row r="1214" spans="1:23" x14ac:dyDescent="0.25">
      <c r="A1214" s="116" t="str">
        <f>IF(ISBLANK(TBL_DATA[[#This Row],[Row.names]]), "",   DATE(YEAR(TBL_DATA[[#This Row],[Row.names]]), MONTH(TBL_DATA[[#This Row],[Row.names]]), DAY(TBL_DATA[[#This Row],[Row.names]])))</f>
        <v/>
      </c>
      <c r="B1214" s="1398" t="s">
        <v>1341</v>
      </c>
      <c r="C1214" s="2611" t="s">
        <v>2554</v>
      </c>
      <c r="D1214" t="n" s="3824">
        <v>4.446233050804589E-5</v>
      </c>
      <c r="E1214" s="5037" t="n">
        <v>0.2891177531796414</v>
      </c>
      <c r="F1214" s="6188" t="n">
        <v>0.17887692379217746</v>
      </c>
      <c r="G1214" s="7339" t="n">
        <v>0.3006560658425715</v>
      </c>
      <c r="H1214" s="8490" t="n">
        <v>0.29235724759582626</v>
      </c>
      <c r="I1214" s="9641" t="n">
        <v>0.0037092665914124833</v>
      </c>
      <c r="J1214" s="53"/>
      <c r="K1214" s="53"/>
      <c r="L1214" s="53"/>
      <c r="M1214" s="53"/>
      <c r="N1214" s="15388" t="n">
        <v>0.06999729975628183</v>
      </c>
      <c r="O1214" s="16539" t="n">
        <v>0.041035653958671356</v>
      </c>
      <c r="P1214" s="17752" t="n">
        <v>-0.0061745508528491255</v>
      </c>
      <c r="Q1214" s="18903" t="n">
        <v>-0.01040601406660448</v>
      </c>
      <c r="R1214" s="20054" t="n">
        <v>-0.008923717759900097</v>
      </c>
      <c r="S1214" s="21142" t="n">
        <v>0.07971518785418841</v>
      </c>
      <c r="T1214" s="22230" t="n">
        <v>0.06707169418637876</v>
      </c>
      <c r="U1214" s="23318" t="n">
        <v>1.1885071462885062</v>
      </c>
      <c r="V1214" s="53"/>
      <c r="W1214" s="53"/>
      <c r="X1214"/>
      <c r="Y1214" t="n" s="27727">
        <v>0.5407007005690175</v>
      </c>
      <c r="Z1214"/>
      <c r="AA1214" t="n" s="30089">
        <v>0.0</v>
      </c>
      <c r="AB1214" t="n" s="31302">
        <v>0.0</v>
      </c>
      <c r="AC1214" t="n" s="32515">
        <v>0.04685526801435187</v>
      </c>
      <c r="AD1214" t="n" s="32990">
        <v>0.13910932414923105</v>
      </c>
      <c r="AE1214" t="n" s="33465">
        <v>0.061900022939119</v>
      </c>
      <c r="AF1214" t="n" s="33940">
        <v>0.116053219163747</v>
      </c>
      <c r="AG1214" t="n" s="34415">
        <v>0.21413385565641999</v>
      </c>
      <c r="AH1214" t="n" s="34890">
        <v>0.011305069001167</v>
      </c>
      <c r="AI1214" t="n" s="35365">
        <v>0.051969767782834</v>
      </c>
      <c r="AJ1214" t="n" s="35840">
        <v>0.11014912158206602</v>
      </c>
      <c r="AK1214" t="n" s="36315">
        <v>-0.0909012237788</v>
      </c>
      <c r="AL1214" t="n" s="36790">
        <v>-0.013205389234958</v>
      </c>
      <c r="AM1214" t="n" s="37265">
        <v>0.13674803543728</v>
      </c>
      <c r="AN1214" t="n" s="37740">
        <v>-0.24654641025088098</v>
      </c>
      <c r="AO1214" t="n" s="38215">
        <v>1.1981069539515963</v>
      </c>
      <c r="AP1214" t="n" s="38690">
        <v>-0.707391561504371</v>
      </c>
      <c r="AQ1214" t="n" s="39165">
        <v>0.4907153924472253</v>
      </c>
      <c r="AR1214" t="n" s="39640">
        <v>1.9054985154559674</v>
      </c>
      <c r="AS1214" t="n" s="40233">
        <v>0.001819448978004378</v>
      </c>
      <c r="AT1214" t="n" s="40826">
        <v>3.7816656043491553E-4</v>
      </c>
      <c r="AU1214" t="n" s="41419">
        <v>0.0030411155067570908</v>
      </c>
      <c r="AV1214" t="n" s="42012">
        <v>9.463609548853279E-4</v>
      </c>
      <c r="AW1214" t="n" s="42605">
        <v>-3.341019466903076E-5</v>
      </c>
      <c r="AX1214" t="n" s="43198">
        <v>-6.808069260466749E-4</v>
      </c>
      <c r="AY1214" t="n" s="43791">
        <v>1.8390273472259575E-4</v>
      </c>
      <c r="AZ1214" t="n" s="44384">
        <v>0.0014252845757937536</v>
      </c>
      <c r="BA1214" t="n" s="44977">
        <v>-7.274036012073357E-4</v>
      </c>
      <c r="BB1214" t="n" s="45570">
        <v>9.38929337915235E-4</v>
      </c>
      <c r="BC1214" t="n" s="46163">
        <v>-2.1940297274276382E-5</v>
      </c>
      <c r="BD1214" t="n" s="46756">
        <v>9.976105314444988E-4</v>
      </c>
      <c r="BE1214" t="n" s="47349">
        <v>-5.312937361308308E-4</v>
      </c>
      <c r="BF1214" t="n" s="47942">
        <v>0.0018604023176001729</v>
      </c>
      <c r="BG1214" t="n" s="48535">
        <v>0.0011098789624928928</v>
      </c>
      <c r="BH1214" t="n" s="49128">
        <v>-1.352524004628487E-4</v>
      </c>
      <c r="BI1214" t="n" s="49721">
        <v>0.003968301954372093</v>
      </c>
      <c r="BJ1214" t="s" s="50196">
        <v>2557</v>
      </c>
      <c r="BK1214" t="s" s="50671">
        <v>2565</v>
      </c>
      <c r="BL1214" t="n" s="51146">
        <v>0.09345293045043945</v>
      </c>
      <c r="BM1214" t="s" s="51621">
        <v>2597</v>
      </c>
      <c r="BN1214" t="s" s="52096">
        <v>2565</v>
      </c>
      <c r="BO1214" t="n" s="52571">
        <v>-0.062100544571876526</v>
      </c>
    </row>
    <row r="1215" spans="1:23" x14ac:dyDescent="0.25">
      <c r="A1215" s="116" t="str">
        <f>IF(ISBLANK(TBL_DATA[[#This Row],[Row.names]]), "",   DATE(YEAR(TBL_DATA[[#This Row],[Row.names]]), MONTH(TBL_DATA[[#This Row],[Row.names]]), DAY(TBL_DATA[[#This Row],[Row.names]])))</f>
        <v/>
      </c>
      <c r="B1215" s="119"/>
      <c r="C1215" s="68"/>
      <c r="E1215" s="53"/>
      <c r="F1215" s="53"/>
      <c r="G1215" s="54"/>
      <c r="H1215" s="114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81"/>
      <c r="V1215" s="53"/>
      <c r="W1215" s="53"/>
    </row>
    <row r="1216" spans="1:23" x14ac:dyDescent="0.25">
      <c r="A1216" s="116" t="str">
        <f>IF(ISBLANK(TBL_DATA[[#This Row],[Row.names]]), "",   DATE(YEAR(TBL_DATA[[#This Row],[Row.names]]), MONTH(TBL_DATA[[#This Row],[Row.names]]), DAY(TBL_DATA[[#This Row],[Row.names]])))</f>
        <v/>
      </c>
      <c r="B1216" s="119"/>
      <c r="C1216" s="68"/>
      <c r="E1216" s="53"/>
      <c r="F1216" s="53"/>
      <c r="G1216" s="54"/>
      <c r="H1216" s="114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81"/>
      <c r="V1216" s="53"/>
      <c r="W1216" s="53"/>
    </row>
    <row r="1217" spans="1:23" x14ac:dyDescent="0.25">
      <c r="A1217" s="116" t="str">
        <f>IF(ISBLANK(TBL_DATA[[#This Row],[Row.names]]), "",   DATE(YEAR(TBL_DATA[[#This Row],[Row.names]]), MONTH(TBL_DATA[[#This Row],[Row.names]]), DAY(TBL_DATA[[#This Row],[Row.names]])))</f>
        <v/>
      </c>
      <c r="B1217" s="119"/>
      <c r="C1217" s="68"/>
      <c r="E1217" s="53"/>
      <c r="F1217" s="53"/>
      <c r="G1217" s="54"/>
      <c r="H1217" s="114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81"/>
      <c r="V1217" s="53"/>
      <c r="W1217" s="53"/>
    </row>
    <row r="1218" spans="1:23" x14ac:dyDescent="0.25">
      <c r="A1218" s="116" t="str">
        <f>IF(ISBLANK(TBL_DATA[[#This Row],[Row.names]]), "",   DATE(YEAR(TBL_DATA[[#This Row],[Row.names]]), MONTH(TBL_DATA[[#This Row],[Row.names]]), DAY(TBL_DATA[[#This Row],[Row.names]])))</f>
        <v/>
      </c>
      <c r="B1218" s="119"/>
      <c r="C1218" s="68"/>
      <c r="E1218" s="53"/>
      <c r="F1218" s="53"/>
      <c r="G1218" s="54"/>
      <c r="H1218" s="114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81"/>
      <c r="V1218" s="53"/>
      <c r="W1218" s="53"/>
    </row>
    <row r="1219" spans="1:23" x14ac:dyDescent="0.25">
      <c r="A1219" s="116" t="str">
        <f>IF(ISBLANK(TBL_DATA[[#This Row],[Row.names]]), "",   DATE(YEAR(TBL_DATA[[#This Row],[Row.names]]), MONTH(TBL_DATA[[#This Row],[Row.names]]), DAY(TBL_DATA[[#This Row],[Row.names]])))</f>
        <v/>
      </c>
      <c r="B1219" s="119"/>
      <c r="C1219" s="68"/>
      <c r="E1219" s="53"/>
      <c r="F1219" s="53"/>
      <c r="G1219" s="54"/>
      <c r="H1219" s="114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81"/>
      <c r="V1219" s="53"/>
      <c r="W1219" s="53"/>
    </row>
    <row r="1220" spans="1:23" x14ac:dyDescent="0.25">
      <c r="A1220" s="116" t="str">
        <f>IF(ISBLANK(TBL_DATA[[#This Row],[Row.names]]), "",   DATE(YEAR(TBL_DATA[[#This Row],[Row.names]]), MONTH(TBL_DATA[[#This Row],[Row.names]]), DAY(TBL_DATA[[#This Row],[Row.names]])))</f>
        <v/>
      </c>
      <c r="B1220" s="119"/>
      <c r="C1220" s="68"/>
      <c r="E1220" s="53"/>
      <c r="F1220" s="53"/>
      <c r="G1220" s="54"/>
      <c r="H1220" s="114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81"/>
      <c r="V1220" s="53"/>
      <c r="W1220" s="53"/>
    </row>
    <row r="1221" spans="1:23" x14ac:dyDescent="0.25">
      <c r="A1221" s="116" t="str">
        <f>IF(ISBLANK(TBL_DATA[[#This Row],[Row.names]]), "",   DATE(YEAR(TBL_DATA[[#This Row],[Row.names]]), MONTH(TBL_DATA[[#This Row],[Row.names]]), DAY(TBL_DATA[[#This Row],[Row.names]])))</f>
        <v/>
      </c>
      <c r="B1221" s="119"/>
      <c r="C1221" s="68"/>
      <c r="E1221" s="53"/>
      <c r="F1221" s="53"/>
      <c r="G1221" s="54"/>
      <c r="H1221" s="114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81"/>
      <c r="V1221" s="53"/>
      <c r="W1221" s="53"/>
    </row>
    <row r="1222" spans="1:23" x14ac:dyDescent="0.25">
      <c r="A1222" s="116" t="str">
        <f>IF(ISBLANK(TBL_DATA[[#This Row],[Row.names]]), "",   DATE(YEAR(TBL_DATA[[#This Row],[Row.names]]), MONTH(TBL_DATA[[#This Row],[Row.names]]), DAY(TBL_DATA[[#This Row],[Row.names]])))</f>
        <v/>
      </c>
      <c r="B1222" s="119"/>
      <c r="C1222" s="68"/>
      <c r="E1222" s="53"/>
      <c r="F1222" s="53"/>
      <c r="G1222" s="54"/>
      <c r="H1222" s="114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81"/>
      <c r="V1222" s="53"/>
      <c r="W1222" s="53"/>
    </row>
    <row r="1223" spans="1:23" x14ac:dyDescent="0.25">
      <c r="A1223" s="116" t="str">
        <f>IF(ISBLANK(TBL_DATA[[#This Row],[Row.names]]), "",   DATE(YEAR(TBL_DATA[[#This Row],[Row.names]]), MONTH(TBL_DATA[[#This Row],[Row.names]]), DAY(TBL_DATA[[#This Row],[Row.names]])))</f>
        <v/>
      </c>
      <c r="B1223" s="119"/>
      <c r="C1223" s="68"/>
      <c r="E1223" s="53"/>
      <c r="F1223" s="53"/>
      <c r="G1223" s="54"/>
      <c r="H1223" s="114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81"/>
      <c r="V1223" s="53"/>
      <c r="W1223" s="53"/>
    </row>
    <row r="1224" spans="1:23" x14ac:dyDescent="0.25">
      <c r="A1224" s="116" t="str">
        <f>IF(ISBLANK(TBL_DATA[[#This Row],[Row.names]]), "",   DATE(YEAR(TBL_DATA[[#This Row],[Row.names]]), MONTH(TBL_DATA[[#This Row],[Row.names]]), DAY(TBL_DATA[[#This Row],[Row.names]])))</f>
        <v/>
      </c>
      <c r="B1224" s="119"/>
      <c r="C1224" s="68"/>
      <c r="E1224" s="53"/>
      <c r="F1224" s="53"/>
      <c r="G1224" s="54"/>
      <c r="H1224" s="114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81"/>
      <c r="V1224" s="53"/>
      <c r="W1224" s="53"/>
    </row>
    <row r="1225" spans="1:23" x14ac:dyDescent="0.25">
      <c r="A1225" s="116" t="str">
        <f>IF(ISBLANK(TBL_DATA[[#This Row],[Row.names]]), "",   DATE(YEAR(TBL_DATA[[#This Row],[Row.names]]), MONTH(TBL_DATA[[#This Row],[Row.names]]), DAY(TBL_DATA[[#This Row],[Row.names]])))</f>
        <v/>
      </c>
      <c r="B1225" s="119"/>
      <c r="C1225" s="68"/>
      <c r="E1225" s="53"/>
      <c r="F1225" s="53"/>
      <c r="G1225" s="54"/>
      <c r="H1225" s="114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81"/>
      <c r="V1225" s="53"/>
      <c r="W1225" s="53"/>
    </row>
    <row r="1226" spans="1:23" x14ac:dyDescent="0.25">
      <c r="A1226" s="116" t="str">
        <f>IF(ISBLANK(TBL_DATA[[#This Row],[Row.names]]), "",   DATE(YEAR(TBL_DATA[[#This Row],[Row.names]]), MONTH(TBL_DATA[[#This Row],[Row.names]]), DAY(TBL_DATA[[#This Row],[Row.names]])))</f>
        <v/>
      </c>
      <c r="B1226" s="119"/>
      <c r="C1226" s="68"/>
      <c r="E1226" s="53"/>
      <c r="F1226" s="53"/>
      <c r="G1226" s="54"/>
      <c r="H1226" s="114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81"/>
      <c r="V1226" s="53"/>
      <c r="W1226" s="53"/>
    </row>
    <row r="1227" spans="1:23" x14ac:dyDescent="0.25">
      <c r="A1227" s="116" t="str">
        <f>IF(ISBLANK(TBL_DATA[[#This Row],[Row.names]]), "",   DATE(YEAR(TBL_DATA[[#This Row],[Row.names]]), MONTH(TBL_DATA[[#This Row],[Row.names]]), DAY(TBL_DATA[[#This Row],[Row.names]])))</f>
        <v/>
      </c>
      <c r="B1227" s="119"/>
      <c r="C1227" s="68"/>
      <c r="E1227" s="53"/>
      <c r="F1227" s="53"/>
      <c r="G1227" s="54"/>
      <c r="H1227" s="114"/>
      <c r="I1227" s="53"/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81"/>
      <c r="V1227" s="53"/>
      <c r="W1227" s="53"/>
    </row>
    <row r="1228" spans="1:23" x14ac:dyDescent="0.25">
      <c r="A1228" s="116" t="str">
        <f>IF(ISBLANK(TBL_DATA[[#This Row],[Row.names]]), "",   DATE(YEAR(TBL_DATA[[#This Row],[Row.names]]), MONTH(TBL_DATA[[#This Row],[Row.names]]), DAY(TBL_DATA[[#This Row],[Row.names]])))</f>
        <v/>
      </c>
      <c r="B1228" s="119"/>
      <c r="C1228" s="68"/>
      <c r="E1228" s="53"/>
      <c r="F1228" s="53"/>
      <c r="G1228" s="54"/>
      <c r="H1228" s="114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81"/>
      <c r="V1228" s="53"/>
      <c r="W1228" s="53"/>
    </row>
    <row r="1229" spans="1:23" x14ac:dyDescent="0.25">
      <c r="A1229" s="116" t="str">
        <f>IF(ISBLANK(TBL_DATA[[#This Row],[Row.names]]), "",   DATE(YEAR(TBL_DATA[[#This Row],[Row.names]]), MONTH(TBL_DATA[[#This Row],[Row.names]]), DAY(TBL_DATA[[#This Row],[Row.names]])))</f>
        <v/>
      </c>
      <c r="B1229" s="119"/>
      <c r="C1229" s="68"/>
      <c r="E1229" s="53"/>
      <c r="F1229" s="53"/>
      <c r="G1229" s="54"/>
      <c r="H1229" s="114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81"/>
      <c r="V1229" s="53"/>
      <c r="W1229" s="53"/>
    </row>
    <row r="1230" spans="1:23" x14ac:dyDescent="0.25">
      <c r="A1230" s="116" t="str">
        <f>IF(ISBLANK(TBL_DATA[[#This Row],[Row.names]]), "",   DATE(YEAR(TBL_DATA[[#This Row],[Row.names]]), MONTH(TBL_DATA[[#This Row],[Row.names]]), DAY(TBL_DATA[[#This Row],[Row.names]])))</f>
        <v/>
      </c>
      <c r="B1230" s="119"/>
      <c r="C1230" s="68"/>
      <c r="E1230" s="53"/>
      <c r="F1230" s="53"/>
      <c r="G1230" s="54"/>
      <c r="H1230" s="114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81"/>
      <c r="V1230" s="53"/>
      <c r="W1230" s="53"/>
    </row>
    <row r="1231" spans="1:23" x14ac:dyDescent="0.25">
      <c r="A1231" s="116" t="str">
        <f>IF(ISBLANK(TBL_DATA[[#This Row],[Row.names]]), "",   DATE(YEAR(TBL_DATA[[#This Row],[Row.names]]), MONTH(TBL_DATA[[#This Row],[Row.names]]), DAY(TBL_DATA[[#This Row],[Row.names]])))</f>
        <v/>
      </c>
      <c r="B1231" s="119"/>
      <c r="C1231" s="68"/>
      <c r="E1231" s="53"/>
      <c r="F1231" s="53"/>
      <c r="G1231" s="54"/>
      <c r="H1231" s="114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81"/>
      <c r="V1231" s="53"/>
      <c r="W1231" s="53"/>
    </row>
    <row r="1232" spans="1:23" x14ac:dyDescent="0.25">
      <c r="A1232" s="116" t="str">
        <f>IF(ISBLANK(TBL_DATA[[#This Row],[Row.names]]), "",   DATE(YEAR(TBL_DATA[[#This Row],[Row.names]]), MONTH(TBL_DATA[[#This Row],[Row.names]]), DAY(TBL_DATA[[#This Row],[Row.names]])))</f>
        <v/>
      </c>
      <c r="B1232" s="119"/>
      <c r="C1232" s="68"/>
      <c r="E1232" s="53"/>
      <c r="F1232" s="53"/>
      <c r="G1232" s="54"/>
      <c r="H1232" s="114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81"/>
      <c r="V1232" s="53"/>
      <c r="W1232" s="53"/>
    </row>
    <row r="1233" spans="1:23" x14ac:dyDescent="0.25">
      <c r="A1233" s="116" t="str">
        <f>IF(ISBLANK(TBL_DATA[[#This Row],[Row.names]]), "",   DATE(YEAR(TBL_DATA[[#This Row],[Row.names]]), MONTH(TBL_DATA[[#This Row],[Row.names]]), DAY(TBL_DATA[[#This Row],[Row.names]])))</f>
        <v/>
      </c>
      <c r="B1233" s="119"/>
      <c r="C1233" s="68"/>
      <c r="E1233" s="53"/>
      <c r="F1233" s="53"/>
      <c r="G1233" s="54"/>
      <c r="H1233" s="114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81"/>
      <c r="V1233" s="53"/>
      <c r="W1233" s="53"/>
    </row>
    <row r="1234" spans="1:23" x14ac:dyDescent="0.25">
      <c r="A1234" s="116" t="str">
        <f>IF(ISBLANK(TBL_DATA[[#This Row],[Row.names]]), "",   DATE(YEAR(TBL_DATA[[#This Row],[Row.names]]), MONTH(TBL_DATA[[#This Row],[Row.names]]), DAY(TBL_DATA[[#This Row],[Row.names]])))</f>
        <v/>
      </c>
      <c r="B1234" s="119"/>
      <c r="C1234" s="68"/>
      <c r="E1234" s="53"/>
      <c r="F1234" s="53"/>
      <c r="G1234" s="54"/>
      <c r="H1234" s="114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81"/>
      <c r="V1234" s="53"/>
      <c r="W1234" s="53"/>
    </row>
    <row r="1235" spans="1:23" x14ac:dyDescent="0.25">
      <c r="A1235" s="116" t="str">
        <f>IF(ISBLANK(TBL_DATA[[#This Row],[Row.names]]), "",   DATE(YEAR(TBL_DATA[[#This Row],[Row.names]]), MONTH(TBL_DATA[[#This Row],[Row.names]]), DAY(TBL_DATA[[#This Row],[Row.names]])))</f>
        <v/>
      </c>
      <c r="B1235" s="119"/>
      <c r="C1235" s="68"/>
      <c r="E1235" s="53"/>
      <c r="F1235" s="53"/>
      <c r="G1235" s="54"/>
      <c r="H1235" s="114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81"/>
      <c r="V1235" s="53"/>
      <c r="W1235" s="53"/>
    </row>
    <row r="1236" spans="1:23" x14ac:dyDescent="0.25">
      <c r="A1236" s="116" t="str">
        <f>IF(ISBLANK(TBL_DATA[[#This Row],[Row.names]]), "",   DATE(YEAR(TBL_DATA[[#This Row],[Row.names]]), MONTH(TBL_DATA[[#This Row],[Row.names]]), DAY(TBL_DATA[[#This Row],[Row.names]])))</f>
        <v/>
      </c>
      <c r="B1236" s="119"/>
      <c r="C1236" s="68"/>
      <c r="E1236" s="53"/>
      <c r="F1236" s="53"/>
      <c r="G1236" s="54"/>
      <c r="H1236" s="114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81"/>
      <c r="V1236" s="53"/>
      <c r="W1236" s="53"/>
    </row>
    <row r="1237" spans="1:23" x14ac:dyDescent="0.25">
      <c r="A1237" s="116" t="str">
        <f>IF(ISBLANK(TBL_DATA[[#This Row],[Row.names]]), "",   DATE(YEAR(TBL_DATA[[#This Row],[Row.names]]), MONTH(TBL_DATA[[#This Row],[Row.names]]), DAY(TBL_DATA[[#This Row],[Row.names]])))</f>
        <v/>
      </c>
      <c r="B1237" s="119"/>
      <c r="C1237" s="68"/>
      <c r="E1237" s="53"/>
      <c r="F1237" s="53"/>
      <c r="G1237" s="54"/>
      <c r="H1237" s="114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81"/>
      <c r="V1237" s="53"/>
      <c r="W1237" s="53"/>
    </row>
    <row r="1238" spans="1:23" x14ac:dyDescent="0.25">
      <c r="A1238" s="116" t="str">
        <f>IF(ISBLANK(TBL_DATA[[#This Row],[Row.names]]), "",   DATE(YEAR(TBL_DATA[[#This Row],[Row.names]]), MONTH(TBL_DATA[[#This Row],[Row.names]]), DAY(TBL_DATA[[#This Row],[Row.names]])))</f>
        <v/>
      </c>
      <c r="B1238" s="119"/>
      <c r="C1238" s="68"/>
      <c r="E1238" s="53"/>
      <c r="F1238" s="53"/>
      <c r="G1238" s="54"/>
      <c r="H1238" s="114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81"/>
      <c r="V1238" s="53"/>
      <c r="W1238" s="53"/>
    </row>
    <row r="1239" spans="1:23" x14ac:dyDescent="0.25">
      <c r="A1239" s="116" t="str">
        <f>IF(ISBLANK(TBL_DATA[[#This Row],[Row.names]]), "",   DATE(YEAR(TBL_DATA[[#This Row],[Row.names]]), MONTH(TBL_DATA[[#This Row],[Row.names]]), DAY(TBL_DATA[[#This Row],[Row.names]])))</f>
        <v/>
      </c>
      <c r="B1239" s="119"/>
      <c r="C1239" s="68"/>
      <c r="E1239" s="53"/>
      <c r="F1239" s="53"/>
      <c r="G1239" s="54"/>
      <c r="H1239" s="114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81"/>
      <c r="V1239" s="53"/>
      <c r="W1239" s="53"/>
    </row>
    <row r="1240" spans="1:23" x14ac:dyDescent="0.25">
      <c r="A1240" s="116" t="str">
        <f>IF(ISBLANK(TBL_DATA[[#This Row],[Row.names]]), "",   DATE(YEAR(TBL_DATA[[#This Row],[Row.names]]), MONTH(TBL_DATA[[#This Row],[Row.names]]), DAY(TBL_DATA[[#This Row],[Row.names]])))</f>
        <v/>
      </c>
      <c r="B1240" s="119"/>
      <c r="C1240" s="68"/>
      <c r="E1240" s="53"/>
      <c r="F1240" s="53"/>
      <c r="G1240" s="54"/>
      <c r="H1240" s="114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81"/>
      <c r="V1240" s="53"/>
      <c r="W1240" s="53"/>
    </row>
    <row r="1241" spans="1:23" x14ac:dyDescent="0.25">
      <c r="A1241" s="116" t="str">
        <f>IF(ISBLANK(TBL_DATA[[#This Row],[Row.names]]), "",   DATE(YEAR(TBL_DATA[[#This Row],[Row.names]]), MONTH(TBL_DATA[[#This Row],[Row.names]]), DAY(TBL_DATA[[#This Row],[Row.names]])))</f>
        <v/>
      </c>
      <c r="B1241" s="119"/>
      <c r="C1241" s="68"/>
      <c r="E1241" s="53"/>
      <c r="F1241" s="53"/>
      <c r="G1241" s="54"/>
      <c r="H1241" s="114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81"/>
      <c r="V1241" s="53"/>
      <c r="W1241" s="53"/>
    </row>
    <row r="1242" spans="1:23" x14ac:dyDescent="0.25">
      <c r="A1242" s="116" t="str">
        <f>IF(ISBLANK(TBL_DATA[[#This Row],[Row.names]]), "",   DATE(YEAR(TBL_DATA[[#This Row],[Row.names]]), MONTH(TBL_DATA[[#This Row],[Row.names]]), DAY(TBL_DATA[[#This Row],[Row.names]])))</f>
        <v/>
      </c>
      <c r="B1242" s="119"/>
      <c r="C1242" s="68"/>
      <c r="E1242" s="53"/>
      <c r="F1242" s="53"/>
      <c r="G1242" s="54"/>
      <c r="H1242" s="114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81"/>
      <c r="V1242" s="53"/>
      <c r="W1242" s="53"/>
    </row>
    <row r="1243" spans="1:23" x14ac:dyDescent="0.25">
      <c r="A1243" s="116" t="str">
        <f>IF(ISBLANK(TBL_DATA[[#This Row],[Row.names]]), "",   DATE(YEAR(TBL_DATA[[#This Row],[Row.names]]), MONTH(TBL_DATA[[#This Row],[Row.names]]), DAY(TBL_DATA[[#This Row],[Row.names]])))</f>
        <v/>
      </c>
      <c r="B1243" s="119"/>
      <c r="C1243" s="68"/>
      <c r="E1243" s="53"/>
      <c r="F1243" s="53"/>
      <c r="G1243" s="54"/>
      <c r="H1243" s="114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81"/>
      <c r="V1243" s="53"/>
      <c r="W1243" s="53"/>
    </row>
    <row r="1244" spans="1:23" x14ac:dyDescent="0.25">
      <c r="A1244" s="116" t="str">
        <f>IF(ISBLANK(TBL_DATA[[#This Row],[Row.names]]), "",   DATE(YEAR(TBL_DATA[[#This Row],[Row.names]]), MONTH(TBL_DATA[[#This Row],[Row.names]]), DAY(TBL_DATA[[#This Row],[Row.names]])))</f>
        <v/>
      </c>
      <c r="B1244" s="119"/>
      <c r="C1244" s="68"/>
      <c r="E1244" s="53"/>
      <c r="F1244" s="53"/>
      <c r="G1244" s="54"/>
      <c r="H1244" s="114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81"/>
      <c r="V1244" s="53"/>
      <c r="W1244" s="53"/>
    </row>
    <row r="1245" spans="1:23" x14ac:dyDescent="0.25">
      <c r="A1245" s="116" t="str">
        <f>IF(ISBLANK(TBL_DATA[[#This Row],[Row.names]]), "",   DATE(YEAR(TBL_DATA[[#This Row],[Row.names]]), MONTH(TBL_DATA[[#This Row],[Row.names]]), DAY(TBL_DATA[[#This Row],[Row.names]])))</f>
        <v/>
      </c>
      <c r="B1245" s="119"/>
      <c r="C1245" s="68"/>
      <c r="E1245" s="53"/>
      <c r="F1245" s="53"/>
      <c r="G1245" s="54"/>
      <c r="H1245" s="114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81"/>
      <c r="V1245" s="53"/>
      <c r="W1245" s="53"/>
    </row>
    <row r="1246" spans="1:23" x14ac:dyDescent="0.25">
      <c r="A1246" s="116" t="str">
        <f>IF(ISBLANK(TBL_DATA[[#This Row],[Row.names]]), "",   DATE(YEAR(TBL_DATA[[#This Row],[Row.names]]), MONTH(TBL_DATA[[#This Row],[Row.names]]), DAY(TBL_DATA[[#This Row],[Row.names]])))</f>
        <v/>
      </c>
      <c r="B1246" s="119"/>
      <c r="C1246" s="68"/>
      <c r="E1246" s="53"/>
      <c r="F1246" s="53"/>
      <c r="G1246" s="54"/>
      <c r="H1246" s="114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81"/>
      <c r="V1246" s="53"/>
      <c r="W1246" s="53"/>
    </row>
    <row r="1247" spans="1:23" x14ac:dyDescent="0.25">
      <c r="A1247" s="116" t="str">
        <f>IF(ISBLANK(TBL_DATA[[#This Row],[Row.names]]), "",   DATE(YEAR(TBL_DATA[[#This Row],[Row.names]]), MONTH(TBL_DATA[[#This Row],[Row.names]]), DAY(TBL_DATA[[#This Row],[Row.names]])))</f>
        <v/>
      </c>
      <c r="B1247" s="119"/>
      <c r="C1247" s="68"/>
      <c r="E1247" s="53"/>
      <c r="F1247" s="53"/>
      <c r="G1247" s="54"/>
      <c r="H1247" s="114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81"/>
      <c r="V1247" s="53"/>
      <c r="W1247" s="53"/>
    </row>
    <row r="1248" spans="1:23" x14ac:dyDescent="0.25">
      <c r="A1248" s="116" t="str">
        <f>IF(ISBLANK(TBL_DATA[[#This Row],[Row.names]]), "",   DATE(YEAR(TBL_DATA[[#This Row],[Row.names]]), MONTH(TBL_DATA[[#This Row],[Row.names]]), DAY(TBL_DATA[[#This Row],[Row.names]])))</f>
        <v/>
      </c>
      <c r="B1248" s="119"/>
      <c r="C1248" s="68"/>
      <c r="E1248" s="53"/>
      <c r="F1248" s="53"/>
      <c r="G1248" s="54"/>
      <c r="H1248" s="114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81"/>
      <c r="V1248" s="53"/>
      <c r="W1248" s="53"/>
    </row>
    <row r="1249" spans="1:23" x14ac:dyDescent="0.25">
      <c r="A1249" s="116" t="str">
        <f>IF(ISBLANK(TBL_DATA[[#This Row],[Row.names]]), "",   DATE(YEAR(TBL_DATA[[#This Row],[Row.names]]), MONTH(TBL_DATA[[#This Row],[Row.names]]), DAY(TBL_DATA[[#This Row],[Row.names]])))</f>
        <v/>
      </c>
      <c r="B1249" s="119"/>
      <c r="C1249" s="68"/>
      <c r="E1249" s="53"/>
      <c r="F1249" s="53"/>
      <c r="G1249" s="54"/>
      <c r="H1249" s="114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81"/>
      <c r="V1249" s="53"/>
      <c r="W1249" s="53"/>
    </row>
    <row r="1250" spans="1:23" x14ac:dyDescent="0.25">
      <c r="A1250" s="116" t="str">
        <f>IF(ISBLANK(TBL_DATA[[#This Row],[Row.names]]), "",   DATE(YEAR(TBL_DATA[[#This Row],[Row.names]]), MONTH(TBL_DATA[[#This Row],[Row.names]]), DAY(TBL_DATA[[#This Row],[Row.names]])))</f>
        <v/>
      </c>
      <c r="B1250" s="119"/>
      <c r="C1250" s="68"/>
      <c r="E1250" s="53"/>
      <c r="F1250" s="53"/>
      <c r="G1250" s="54"/>
      <c r="H1250" s="114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81"/>
      <c r="V1250" s="53"/>
      <c r="W1250" s="53"/>
    </row>
    <row r="1251" spans="1:23" x14ac:dyDescent="0.25">
      <c r="A1251" s="116" t="str">
        <f>IF(ISBLANK(TBL_DATA[[#This Row],[Row.names]]), "",   DATE(YEAR(TBL_DATA[[#This Row],[Row.names]]), MONTH(TBL_DATA[[#This Row],[Row.names]]), DAY(TBL_DATA[[#This Row],[Row.names]])))</f>
        <v/>
      </c>
      <c r="B1251" s="119"/>
      <c r="C1251" s="68"/>
      <c r="E1251" s="53"/>
      <c r="F1251" s="53"/>
      <c r="G1251" s="54"/>
      <c r="H1251" s="114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81"/>
      <c r="V1251" s="53"/>
      <c r="W1251" s="53"/>
    </row>
    <row r="1252" spans="1:23" x14ac:dyDescent="0.25">
      <c r="A1252" s="116" t="str">
        <f>IF(ISBLANK(TBL_DATA[[#This Row],[Row.names]]), "",   DATE(YEAR(TBL_DATA[[#This Row],[Row.names]]), MONTH(TBL_DATA[[#This Row],[Row.names]]), DAY(TBL_DATA[[#This Row],[Row.names]])))</f>
        <v/>
      </c>
      <c r="B1252" s="119"/>
      <c r="C1252" s="68"/>
      <c r="E1252" s="53"/>
      <c r="F1252" s="53"/>
      <c r="G1252" s="54"/>
      <c r="H1252" s="114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81"/>
      <c r="V1252" s="53"/>
      <c r="W1252" s="53"/>
    </row>
    <row r="1253" spans="1:23" x14ac:dyDescent="0.25">
      <c r="A1253" s="116" t="str">
        <f>IF(ISBLANK(TBL_DATA[[#This Row],[Row.names]]), "",   DATE(YEAR(TBL_DATA[[#This Row],[Row.names]]), MONTH(TBL_DATA[[#This Row],[Row.names]]), DAY(TBL_DATA[[#This Row],[Row.names]])))</f>
        <v/>
      </c>
      <c r="B1253" s="119"/>
      <c r="C1253" s="68"/>
      <c r="E1253" s="53"/>
      <c r="F1253" s="53"/>
      <c r="G1253" s="54"/>
      <c r="H1253" s="114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81"/>
      <c r="V1253" s="53"/>
      <c r="W1253" s="53"/>
    </row>
    <row r="1254" spans="1:23" x14ac:dyDescent="0.25">
      <c r="A1254" s="116" t="str">
        <f>IF(ISBLANK(TBL_DATA[[#This Row],[Row.names]]), "",   DATE(YEAR(TBL_DATA[[#This Row],[Row.names]]), MONTH(TBL_DATA[[#This Row],[Row.names]]), DAY(TBL_DATA[[#This Row],[Row.names]])))</f>
        <v/>
      </c>
      <c r="B1254" s="119"/>
      <c r="C1254" s="68"/>
      <c r="E1254" s="53"/>
      <c r="F1254" s="53"/>
      <c r="G1254" s="54"/>
      <c r="H1254" s="114"/>
      <c r="I1254" s="53"/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81"/>
      <c r="V1254" s="53"/>
      <c r="W1254" s="53"/>
    </row>
    <row r="1255" spans="1:23" x14ac:dyDescent="0.25">
      <c r="A1255" s="116" t="str">
        <f>IF(ISBLANK(TBL_DATA[[#This Row],[Row.names]]), "",   DATE(YEAR(TBL_DATA[[#This Row],[Row.names]]), MONTH(TBL_DATA[[#This Row],[Row.names]]), DAY(TBL_DATA[[#This Row],[Row.names]])))</f>
        <v/>
      </c>
      <c r="B1255" s="119"/>
      <c r="C1255" s="68"/>
      <c r="E1255" s="53"/>
      <c r="F1255" s="53"/>
      <c r="G1255" s="54"/>
      <c r="H1255" s="114"/>
      <c r="I1255" s="53"/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81"/>
      <c r="V1255" s="53"/>
      <c r="W1255" s="53"/>
    </row>
    <row r="1256" spans="1:23" x14ac:dyDescent="0.25">
      <c r="A1256" s="116" t="str">
        <f>IF(ISBLANK(TBL_DATA[[#This Row],[Row.names]]), "",   DATE(YEAR(TBL_DATA[[#This Row],[Row.names]]), MONTH(TBL_DATA[[#This Row],[Row.names]]), DAY(TBL_DATA[[#This Row],[Row.names]])))</f>
        <v/>
      </c>
      <c r="B1256" s="119"/>
      <c r="C1256" s="68"/>
      <c r="E1256" s="53"/>
      <c r="F1256" s="53"/>
      <c r="G1256" s="54"/>
      <c r="H1256" s="114"/>
      <c r="I1256" s="53"/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81"/>
      <c r="V1256" s="53"/>
      <c r="W1256" s="53"/>
    </row>
    <row r="1257" spans="1:23" x14ac:dyDescent="0.25">
      <c r="A1257" s="116" t="str">
        <f>IF(ISBLANK(TBL_DATA[[#This Row],[Row.names]]), "",   DATE(YEAR(TBL_DATA[[#This Row],[Row.names]]), MONTH(TBL_DATA[[#This Row],[Row.names]]), DAY(TBL_DATA[[#This Row],[Row.names]])))</f>
        <v/>
      </c>
      <c r="B1257" s="119"/>
      <c r="C1257" s="68"/>
      <c r="E1257" s="53"/>
      <c r="F1257" s="53"/>
      <c r="G1257" s="54"/>
      <c r="H1257" s="114"/>
      <c r="I1257" s="53"/>
      <c r="J1257" s="53"/>
      <c r="K1257" s="53"/>
      <c r="L1257" s="53"/>
      <c r="M1257" s="53"/>
      <c r="N1257" s="53"/>
      <c r="O1257" s="53"/>
      <c r="P1257" s="53"/>
      <c r="Q1257" s="53"/>
      <c r="R1257" s="53"/>
      <c r="S1257" s="53"/>
      <c r="T1257" s="53"/>
      <c r="U1257" s="81"/>
      <c r="V1257" s="53"/>
      <c r="W1257" s="53"/>
    </row>
    <row r="1258" spans="1:23" x14ac:dyDescent="0.25">
      <c r="A1258" s="116" t="str">
        <f>IF(ISBLANK(TBL_DATA[[#This Row],[Row.names]]), "",   DATE(YEAR(TBL_DATA[[#This Row],[Row.names]]), MONTH(TBL_DATA[[#This Row],[Row.names]]), DAY(TBL_DATA[[#This Row],[Row.names]])))</f>
        <v/>
      </c>
      <c r="B1258" s="119"/>
      <c r="C1258" s="68"/>
      <c r="E1258" s="53"/>
      <c r="F1258" s="53"/>
      <c r="G1258" s="54"/>
      <c r="H1258" s="114"/>
      <c r="I1258" s="53"/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81"/>
      <c r="V1258" s="53"/>
      <c r="W1258" s="53"/>
    </row>
    <row r="1259" spans="1:23" x14ac:dyDescent="0.25">
      <c r="A1259" s="116" t="str">
        <f>IF(ISBLANK(TBL_DATA[[#This Row],[Row.names]]), "",   DATE(YEAR(TBL_DATA[[#This Row],[Row.names]]), MONTH(TBL_DATA[[#This Row],[Row.names]]), DAY(TBL_DATA[[#This Row],[Row.names]])))</f>
        <v/>
      </c>
      <c r="B1259" s="119"/>
      <c r="C1259" s="68"/>
      <c r="E1259" s="53"/>
      <c r="F1259" s="53"/>
      <c r="G1259" s="54"/>
      <c r="H1259" s="114"/>
      <c r="I1259" s="53"/>
      <c r="J1259" s="53"/>
      <c r="K1259" s="53"/>
      <c r="L1259" s="53"/>
      <c r="M1259" s="53"/>
      <c r="N1259" s="53"/>
      <c r="O1259" s="53"/>
      <c r="P1259" s="53"/>
      <c r="Q1259" s="53"/>
      <c r="R1259" s="53"/>
      <c r="S1259" s="53"/>
      <c r="T1259" s="53"/>
      <c r="U1259" s="81"/>
      <c r="V1259" s="53"/>
      <c r="W1259" s="53"/>
    </row>
    <row r="1260" spans="1:23" x14ac:dyDescent="0.25">
      <c r="A1260" s="116" t="str">
        <f>IF(ISBLANK(TBL_DATA[[#This Row],[Row.names]]), "",   DATE(YEAR(TBL_DATA[[#This Row],[Row.names]]), MONTH(TBL_DATA[[#This Row],[Row.names]]), DAY(TBL_DATA[[#This Row],[Row.names]])))</f>
        <v/>
      </c>
      <c r="B1260" s="119"/>
      <c r="C1260" s="68"/>
      <c r="E1260" s="53"/>
      <c r="F1260" s="53"/>
      <c r="G1260" s="54"/>
      <c r="H1260" s="114"/>
      <c r="I1260" s="53"/>
      <c r="J1260" s="53"/>
      <c r="K1260" s="53"/>
      <c r="L1260" s="53"/>
      <c r="M1260" s="53"/>
      <c r="N1260" s="53"/>
      <c r="O1260" s="53"/>
      <c r="P1260" s="53"/>
      <c r="Q1260" s="53"/>
      <c r="R1260" s="53"/>
      <c r="S1260" s="53"/>
      <c r="T1260" s="53"/>
      <c r="U1260" s="81"/>
      <c r="V1260" s="53"/>
      <c r="W1260" s="53"/>
    </row>
    <row r="1261" spans="1:23" x14ac:dyDescent="0.25">
      <c r="A1261" s="116" t="str">
        <f>IF(ISBLANK(TBL_DATA[[#This Row],[Row.names]]), "",   DATE(YEAR(TBL_DATA[[#This Row],[Row.names]]), MONTH(TBL_DATA[[#This Row],[Row.names]]), DAY(TBL_DATA[[#This Row],[Row.names]])))</f>
        <v/>
      </c>
      <c r="B1261" s="119"/>
      <c r="C1261" s="68"/>
      <c r="E1261" s="53"/>
      <c r="F1261" s="53"/>
      <c r="G1261" s="54"/>
      <c r="H1261" s="114"/>
      <c r="I1261" s="53"/>
      <c r="J1261" s="53"/>
      <c r="K1261" s="53"/>
      <c r="L1261" s="53"/>
      <c r="M1261" s="53"/>
      <c r="N1261" s="53"/>
      <c r="O1261" s="53"/>
      <c r="P1261" s="53"/>
      <c r="Q1261" s="53"/>
      <c r="R1261" s="53"/>
      <c r="S1261" s="53"/>
      <c r="T1261" s="53"/>
      <c r="U1261" s="81"/>
      <c r="V1261" s="53"/>
      <c r="W1261" s="53"/>
    </row>
    <row r="1262" spans="1:23" x14ac:dyDescent="0.25">
      <c r="A1262" s="116" t="str">
        <f>IF(ISBLANK(TBL_DATA[[#This Row],[Row.names]]), "",   DATE(YEAR(TBL_DATA[[#This Row],[Row.names]]), MONTH(TBL_DATA[[#This Row],[Row.names]]), DAY(TBL_DATA[[#This Row],[Row.names]])))</f>
        <v/>
      </c>
      <c r="B1262" s="119"/>
      <c r="C1262" s="68"/>
      <c r="E1262" s="53"/>
      <c r="F1262" s="53"/>
      <c r="G1262" s="54"/>
      <c r="H1262" s="114"/>
      <c r="I1262" s="53"/>
      <c r="J1262" s="53"/>
      <c r="K1262" s="53"/>
      <c r="L1262" s="53"/>
      <c r="M1262" s="53"/>
      <c r="N1262" s="53"/>
      <c r="O1262" s="53"/>
      <c r="P1262" s="53"/>
      <c r="Q1262" s="53"/>
      <c r="R1262" s="53"/>
      <c r="S1262" s="53"/>
      <c r="T1262" s="53"/>
      <c r="U1262" s="81"/>
      <c r="V1262" s="53"/>
      <c r="W1262" s="53"/>
    </row>
    <row r="1263" spans="1:23" x14ac:dyDescent="0.25">
      <c r="A1263" s="116" t="str">
        <f>IF(ISBLANK(TBL_DATA[[#This Row],[Row.names]]), "",   DATE(YEAR(TBL_DATA[[#This Row],[Row.names]]), MONTH(TBL_DATA[[#This Row],[Row.names]]), DAY(TBL_DATA[[#This Row],[Row.names]])))</f>
        <v/>
      </c>
      <c r="B1263" s="119"/>
      <c r="C1263" s="68"/>
      <c r="E1263" s="53"/>
      <c r="F1263" s="53"/>
      <c r="G1263" s="54"/>
      <c r="H1263" s="114"/>
      <c r="I1263" s="53"/>
      <c r="J1263" s="53"/>
      <c r="K1263" s="53"/>
      <c r="L1263" s="53"/>
      <c r="M1263" s="53"/>
      <c r="N1263" s="53"/>
      <c r="O1263" s="53"/>
      <c r="P1263" s="53"/>
      <c r="Q1263" s="53"/>
      <c r="R1263" s="53"/>
      <c r="S1263" s="53"/>
      <c r="T1263" s="53"/>
      <c r="U1263" s="81"/>
      <c r="V1263" s="53"/>
      <c r="W1263" s="53"/>
    </row>
    <row r="1264" spans="1:23" x14ac:dyDescent="0.25">
      <c r="A1264" s="116" t="str">
        <f>IF(ISBLANK(TBL_DATA[[#This Row],[Row.names]]), "",   DATE(YEAR(TBL_DATA[[#This Row],[Row.names]]), MONTH(TBL_DATA[[#This Row],[Row.names]]), DAY(TBL_DATA[[#This Row],[Row.names]])))</f>
        <v/>
      </c>
      <c r="B1264" s="119"/>
      <c r="C1264" s="68"/>
      <c r="E1264" s="53"/>
      <c r="F1264" s="53"/>
      <c r="G1264" s="54"/>
      <c r="H1264" s="114"/>
      <c r="I1264" s="53"/>
      <c r="J1264" s="53"/>
      <c r="K1264" s="53"/>
      <c r="L1264" s="53"/>
      <c r="M1264" s="53"/>
      <c r="N1264" s="53"/>
      <c r="O1264" s="53"/>
      <c r="P1264" s="53"/>
      <c r="Q1264" s="53"/>
      <c r="R1264" s="53"/>
      <c r="S1264" s="53"/>
      <c r="T1264" s="53"/>
      <c r="U1264" s="81"/>
      <c r="V1264" s="53"/>
      <c r="W1264" s="53"/>
    </row>
    <row r="1265" spans="1:23" x14ac:dyDescent="0.25">
      <c r="A1265" s="116" t="str">
        <f>IF(ISBLANK(TBL_DATA[[#This Row],[Row.names]]), "",   DATE(YEAR(TBL_DATA[[#This Row],[Row.names]]), MONTH(TBL_DATA[[#This Row],[Row.names]]), DAY(TBL_DATA[[#This Row],[Row.names]])))</f>
        <v/>
      </c>
      <c r="B1265" s="119"/>
      <c r="C1265" s="68"/>
      <c r="E1265" s="53"/>
      <c r="F1265" s="53"/>
      <c r="G1265" s="54"/>
      <c r="H1265" s="114"/>
      <c r="I1265" s="53"/>
      <c r="J1265" s="53"/>
      <c r="K1265" s="53"/>
      <c r="L1265" s="53"/>
      <c r="M1265" s="53"/>
      <c r="N1265" s="53"/>
      <c r="O1265" s="53"/>
      <c r="P1265" s="53"/>
      <c r="Q1265" s="53"/>
      <c r="R1265" s="53"/>
      <c r="S1265" s="53"/>
      <c r="T1265" s="53"/>
      <c r="U1265" s="81"/>
      <c r="V1265" s="53"/>
      <c r="W1265" s="53"/>
    </row>
    <row r="1266" spans="1:23" x14ac:dyDescent="0.25">
      <c r="A1266" s="116" t="str">
        <f>IF(ISBLANK(TBL_DATA[[#This Row],[Row.names]]), "",   DATE(YEAR(TBL_DATA[[#This Row],[Row.names]]), MONTH(TBL_DATA[[#This Row],[Row.names]]), DAY(TBL_DATA[[#This Row],[Row.names]])))</f>
        <v/>
      </c>
      <c r="B1266" s="119"/>
      <c r="C1266" s="68"/>
      <c r="E1266" s="53"/>
      <c r="F1266" s="53"/>
      <c r="G1266" s="54"/>
      <c r="H1266" s="114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81"/>
      <c r="V1266" s="53"/>
      <c r="W1266" s="53"/>
    </row>
    <row r="1267" spans="1:23" x14ac:dyDescent="0.25">
      <c r="A1267" s="116" t="str">
        <f>IF(ISBLANK(TBL_DATA[[#This Row],[Row.names]]), "",   DATE(YEAR(TBL_DATA[[#This Row],[Row.names]]), MONTH(TBL_DATA[[#This Row],[Row.names]]), DAY(TBL_DATA[[#This Row],[Row.names]])))</f>
        <v/>
      </c>
      <c r="B1267" s="119"/>
      <c r="C1267" s="68"/>
      <c r="E1267" s="53"/>
      <c r="F1267" s="53"/>
      <c r="G1267" s="54"/>
      <c r="H1267" s="114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81"/>
      <c r="V1267" s="53"/>
      <c r="W1267" s="53"/>
    </row>
    <row r="1268" spans="1:23" x14ac:dyDescent="0.25">
      <c r="A1268" s="116" t="str">
        <f>IF(ISBLANK(TBL_DATA[[#This Row],[Row.names]]), "",   DATE(YEAR(TBL_DATA[[#This Row],[Row.names]]), MONTH(TBL_DATA[[#This Row],[Row.names]]), DAY(TBL_DATA[[#This Row],[Row.names]])))</f>
        <v/>
      </c>
      <c r="B1268" s="119"/>
      <c r="C1268" s="68"/>
      <c r="E1268" s="53"/>
      <c r="F1268" s="53"/>
      <c r="G1268" s="54"/>
      <c r="H1268" s="114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81"/>
      <c r="V1268" s="53"/>
      <c r="W1268" s="53"/>
    </row>
    <row r="1269" spans="1:23" x14ac:dyDescent="0.25">
      <c r="A1269" s="116" t="str">
        <f>IF(ISBLANK(TBL_DATA[[#This Row],[Row.names]]), "",   DATE(YEAR(TBL_DATA[[#This Row],[Row.names]]), MONTH(TBL_DATA[[#This Row],[Row.names]]), DAY(TBL_DATA[[#This Row],[Row.names]])))</f>
        <v/>
      </c>
      <c r="B1269" s="119"/>
      <c r="C1269" s="68"/>
      <c r="E1269" s="53"/>
      <c r="F1269" s="53"/>
      <c r="G1269" s="54"/>
      <c r="H1269" s="114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81"/>
      <c r="V1269" s="53"/>
      <c r="W1269" s="53"/>
    </row>
    <row r="1270" spans="1:23" x14ac:dyDescent="0.25">
      <c r="A1270" s="116" t="str">
        <f>IF(ISBLANK(TBL_DATA[[#This Row],[Row.names]]), "",   DATE(YEAR(TBL_DATA[[#This Row],[Row.names]]), MONTH(TBL_DATA[[#This Row],[Row.names]]), DAY(TBL_DATA[[#This Row],[Row.names]])))</f>
        <v/>
      </c>
      <c r="B1270" s="119"/>
      <c r="C1270" s="68"/>
      <c r="E1270" s="53"/>
      <c r="F1270" s="53"/>
      <c r="G1270" s="54"/>
      <c r="H1270" s="114"/>
      <c r="I1270" s="53"/>
      <c r="J1270" s="53"/>
      <c r="K1270" s="53"/>
      <c r="L1270" s="53"/>
      <c r="M1270" s="53"/>
      <c r="N1270" s="53"/>
      <c r="O1270" s="53"/>
      <c r="P1270" s="53"/>
      <c r="Q1270" s="53"/>
      <c r="R1270" s="53"/>
      <c r="S1270" s="53"/>
      <c r="T1270" s="53"/>
      <c r="U1270" s="81"/>
      <c r="V1270" s="53"/>
      <c r="W1270" s="53"/>
    </row>
    <row r="1271" spans="1:23" x14ac:dyDescent="0.25">
      <c r="A1271" s="116" t="str">
        <f>IF(ISBLANK(TBL_DATA[[#This Row],[Row.names]]), "",   DATE(YEAR(TBL_DATA[[#This Row],[Row.names]]), MONTH(TBL_DATA[[#This Row],[Row.names]]), DAY(TBL_DATA[[#This Row],[Row.names]])))</f>
        <v/>
      </c>
      <c r="B1271" s="119"/>
      <c r="C1271" s="68"/>
      <c r="E1271" s="53"/>
      <c r="F1271" s="53"/>
      <c r="G1271" s="54"/>
      <c r="H1271" s="114"/>
      <c r="I1271" s="53"/>
      <c r="J1271" s="53"/>
      <c r="K1271" s="53"/>
      <c r="L1271" s="53"/>
      <c r="M1271" s="53"/>
      <c r="N1271" s="53"/>
      <c r="O1271" s="53"/>
      <c r="P1271" s="53"/>
      <c r="Q1271" s="53"/>
      <c r="R1271" s="53"/>
      <c r="S1271" s="53"/>
      <c r="T1271" s="53"/>
      <c r="U1271" s="81"/>
      <c r="V1271" s="53"/>
      <c r="W1271" s="53"/>
    </row>
    <row r="1272" spans="1:23" x14ac:dyDescent="0.25">
      <c r="A1272" s="116" t="str">
        <f>IF(ISBLANK(TBL_DATA[[#This Row],[Row.names]]), "",   DATE(YEAR(TBL_DATA[[#This Row],[Row.names]]), MONTH(TBL_DATA[[#This Row],[Row.names]]), DAY(TBL_DATA[[#This Row],[Row.names]])))</f>
        <v/>
      </c>
      <c r="B1272" s="119"/>
      <c r="C1272" s="68"/>
      <c r="E1272" s="53"/>
      <c r="F1272" s="53"/>
      <c r="G1272" s="54"/>
      <c r="H1272" s="114"/>
      <c r="I1272" s="53"/>
      <c r="J1272" s="53"/>
      <c r="K1272" s="53"/>
      <c r="L1272" s="53"/>
      <c r="M1272" s="53"/>
      <c r="N1272" s="53"/>
      <c r="O1272" s="53"/>
      <c r="P1272" s="53"/>
      <c r="Q1272" s="53"/>
      <c r="R1272" s="53"/>
      <c r="S1272" s="53"/>
      <c r="T1272" s="53"/>
      <c r="U1272" s="81"/>
      <c r="V1272" s="53"/>
      <c r="W1272" s="53"/>
    </row>
    <row r="1273" spans="1:23" x14ac:dyDescent="0.25">
      <c r="A1273" s="116" t="str">
        <f>IF(ISBLANK(TBL_DATA[[#This Row],[Row.names]]), "",   DATE(YEAR(TBL_DATA[[#This Row],[Row.names]]), MONTH(TBL_DATA[[#This Row],[Row.names]]), DAY(TBL_DATA[[#This Row],[Row.names]])))</f>
        <v/>
      </c>
      <c r="B1273" s="119"/>
      <c r="C1273" s="68"/>
      <c r="E1273" s="53"/>
      <c r="F1273" s="53"/>
      <c r="G1273" s="54"/>
      <c r="H1273" s="114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81"/>
      <c r="V1273" s="53"/>
      <c r="W1273" s="53"/>
    </row>
    <row r="1274" spans="1:23" x14ac:dyDescent="0.25">
      <c r="A1274" s="116" t="str">
        <f>IF(ISBLANK(TBL_DATA[[#This Row],[Row.names]]), "",   DATE(YEAR(TBL_DATA[[#This Row],[Row.names]]), MONTH(TBL_DATA[[#This Row],[Row.names]]), DAY(TBL_DATA[[#This Row],[Row.names]])))</f>
        <v/>
      </c>
      <c r="B1274" s="119"/>
      <c r="C1274" s="68"/>
      <c r="E1274" s="53"/>
      <c r="F1274" s="53"/>
      <c r="G1274" s="54"/>
      <c r="H1274" s="114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81"/>
      <c r="V1274" s="53"/>
      <c r="W1274" s="53"/>
    </row>
    <row r="1275" spans="1:23" x14ac:dyDescent="0.25">
      <c r="A1275" s="116" t="str">
        <f>IF(ISBLANK(TBL_DATA[[#This Row],[Row.names]]), "",   DATE(YEAR(TBL_DATA[[#This Row],[Row.names]]), MONTH(TBL_DATA[[#This Row],[Row.names]]), DAY(TBL_DATA[[#This Row],[Row.names]])))</f>
        <v/>
      </c>
      <c r="B1275" s="119"/>
      <c r="C1275" s="68"/>
      <c r="E1275" s="53"/>
      <c r="F1275" s="53"/>
      <c r="G1275" s="54"/>
      <c r="H1275" s="114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81"/>
      <c r="V1275" s="53"/>
      <c r="W1275" s="53"/>
    </row>
    <row r="1276" spans="1:23" x14ac:dyDescent="0.25">
      <c r="A1276" s="116" t="str">
        <f>IF(ISBLANK(TBL_DATA[[#This Row],[Row.names]]), "",   DATE(YEAR(TBL_DATA[[#This Row],[Row.names]]), MONTH(TBL_DATA[[#This Row],[Row.names]]), DAY(TBL_DATA[[#This Row],[Row.names]])))</f>
        <v/>
      </c>
      <c r="B1276" s="119"/>
      <c r="C1276" s="68"/>
      <c r="E1276" s="53"/>
      <c r="F1276" s="53"/>
      <c r="G1276" s="54"/>
      <c r="H1276" s="114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81"/>
      <c r="V1276" s="53"/>
      <c r="W1276" s="53"/>
    </row>
    <row r="1277" spans="1:23" x14ac:dyDescent="0.25">
      <c r="A1277" s="116" t="str">
        <f>IF(ISBLANK(TBL_DATA[[#This Row],[Row.names]]), "",   DATE(YEAR(TBL_DATA[[#This Row],[Row.names]]), MONTH(TBL_DATA[[#This Row],[Row.names]]), DAY(TBL_DATA[[#This Row],[Row.names]])))</f>
        <v/>
      </c>
      <c r="B1277" s="119"/>
      <c r="C1277" s="68"/>
      <c r="E1277" s="53"/>
      <c r="F1277" s="53"/>
      <c r="G1277" s="54"/>
      <c r="H1277" s="114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81"/>
      <c r="V1277" s="53"/>
      <c r="W1277" s="53"/>
    </row>
    <row r="1278" spans="1:23" x14ac:dyDescent="0.25">
      <c r="A1278" s="116" t="str">
        <f>IF(ISBLANK(TBL_DATA[[#This Row],[Row.names]]), "",   DATE(YEAR(TBL_DATA[[#This Row],[Row.names]]), MONTH(TBL_DATA[[#This Row],[Row.names]]), DAY(TBL_DATA[[#This Row],[Row.names]])))</f>
        <v/>
      </c>
      <c r="B1278" s="119"/>
      <c r="C1278" s="68"/>
      <c r="E1278" s="53"/>
      <c r="F1278" s="53"/>
      <c r="G1278" s="54"/>
      <c r="H1278" s="114"/>
      <c r="I1278" s="53"/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81"/>
      <c r="V1278" s="53"/>
      <c r="W1278" s="53"/>
    </row>
    <row r="1279" spans="1:23" x14ac:dyDescent="0.25">
      <c r="A1279" s="116" t="str">
        <f>IF(ISBLANK(TBL_DATA[[#This Row],[Row.names]]), "",   DATE(YEAR(TBL_DATA[[#This Row],[Row.names]]), MONTH(TBL_DATA[[#This Row],[Row.names]]), DAY(TBL_DATA[[#This Row],[Row.names]])))</f>
        <v/>
      </c>
      <c r="B1279" s="119"/>
      <c r="C1279" s="68"/>
      <c r="E1279" s="53"/>
      <c r="F1279" s="53"/>
      <c r="G1279" s="54"/>
      <c r="H1279" s="114"/>
      <c r="I1279" s="53"/>
      <c r="J1279" s="53"/>
      <c r="K1279" s="53"/>
      <c r="L1279" s="53"/>
      <c r="M1279" s="53"/>
      <c r="N1279" s="53"/>
      <c r="O1279" s="53"/>
      <c r="P1279" s="53"/>
      <c r="Q1279" s="53"/>
      <c r="R1279" s="53"/>
      <c r="S1279" s="53"/>
      <c r="T1279" s="53"/>
      <c r="U1279" s="81"/>
      <c r="V1279" s="53"/>
      <c r="W1279" s="53"/>
    </row>
    <row r="1280" spans="1:23" x14ac:dyDescent="0.25">
      <c r="A1280" s="116" t="str">
        <f>IF(ISBLANK(TBL_DATA[[#This Row],[Row.names]]), "",   DATE(YEAR(TBL_DATA[[#This Row],[Row.names]]), MONTH(TBL_DATA[[#This Row],[Row.names]]), DAY(TBL_DATA[[#This Row],[Row.names]])))</f>
        <v/>
      </c>
      <c r="B1280" s="119"/>
      <c r="C1280" s="68"/>
      <c r="E1280" s="53"/>
      <c r="F1280" s="53"/>
      <c r="G1280" s="54"/>
      <c r="H1280" s="114"/>
      <c r="I1280" s="53"/>
      <c r="J1280" s="53"/>
      <c r="K1280" s="53"/>
      <c r="L1280" s="53"/>
      <c r="M1280" s="53"/>
      <c r="N1280" s="53"/>
      <c r="O1280" s="53"/>
      <c r="P1280" s="53"/>
      <c r="Q1280" s="53"/>
      <c r="R1280" s="53"/>
      <c r="S1280" s="53"/>
      <c r="T1280" s="53"/>
      <c r="U1280" s="81"/>
      <c r="V1280" s="53"/>
      <c r="W1280" s="53"/>
    </row>
    <row r="1281" spans="1:23" x14ac:dyDescent="0.25">
      <c r="A1281" s="116" t="str">
        <f>IF(ISBLANK(TBL_DATA[[#This Row],[Row.names]]), "",   DATE(YEAR(TBL_DATA[[#This Row],[Row.names]]), MONTH(TBL_DATA[[#This Row],[Row.names]]), DAY(TBL_DATA[[#This Row],[Row.names]])))</f>
        <v/>
      </c>
      <c r="B1281" s="119"/>
      <c r="C1281" s="68"/>
      <c r="E1281" s="53"/>
      <c r="F1281" s="53"/>
      <c r="G1281" s="54"/>
      <c r="H1281" s="114"/>
      <c r="I1281" s="53"/>
      <c r="J1281" s="53"/>
      <c r="K1281" s="53"/>
      <c r="L1281" s="53"/>
      <c r="M1281" s="53"/>
      <c r="N1281" s="53"/>
      <c r="O1281" s="53"/>
      <c r="P1281" s="53"/>
      <c r="Q1281" s="53"/>
      <c r="R1281" s="53"/>
      <c r="S1281" s="53"/>
      <c r="T1281" s="53"/>
      <c r="U1281" s="81"/>
      <c r="V1281" s="53"/>
      <c r="W1281" s="53"/>
    </row>
    <row r="1282" spans="1:23" x14ac:dyDescent="0.25">
      <c r="A1282" s="116" t="str">
        <f>IF(ISBLANK(TBL_DATA[[#This Row],[Row.names]]), "",   DATE(YEAR(TBL_DATA[[#This Row],[Row.names]]), MONTH(TBL_DATA[[#This Row],[Row.names]]), DAY(TBL_DATA[[#This Row],[Row.names]])))</f>
        <v/>
      </c>
      <c r="B1282" s="119"/>
      <c r="C1282" s="68"/>
      <c r="E1282" s="53"/>
      <c r="F1282" s="53"/>
      <c r="G1282" s="54"/>
      <c r="H1282" s="114"/>
      <c r="I1282" s="53"/>
      <c r="J1282" s="53"/>
      <c r="K1282" s="53"/>
      <c r="L1282" s="53"/>
      <c r="M1282" s="53"/>
      <c r="N1282" s="53"/>
      <c r="O1282" s="53"/>
      <c r="P1282" s="53"/>
      <c r="Q1282" s="53"/>
      <c r="R1282" s="53"/>
      <c r="S1282" s="53"/>
      <c r="T1282" s="53"/>
      <c r="U1282" s="81"/>
      <c r="V1282" s="53"/>
      <c r="W1282" s="53"/>
    </row>
    <row r="1283" spans="1:23" x14ac:dyDescent="0.25">
      <c r="A1283" s="116" t="str">
        <f>IF(ISBLANK(TBL_DATA[[#This Row],[Row.names]]), "",   DATE(YEAR(TBL_DATA[[#This Row],[Row.names]]), MONTH(TBL_DATA[[#This Row],[Row.names]]), DAY(TBL_DATA[[#This Row],[Row.names]])))</f>
        <v/>
      </c>
      <c r="B1283" s="119"/>
      <c r="C1283" s="68"/>
      <c r="E1283" s="53"/>
      <c r="F1283" s="53"/>
      <c r="G1283" s="54"/>
      <c r="H1283" s="114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81"/>
      <c r="V1283" s="53"/>
      <c r="W1283" s="53"/>
    </row>
    <row r="1284" spans="1:23" x14ac:dyDescent="0.25">
      <c r="A1284" s="116" t="str">
        <f>IF(ISBLANK(TBL_DATA[[#This Row],[Row.names]]), "",   DATE(YEAR(TBL_DATA[[#This Row],[Row.names]]), MONTH(TBL_DATA[[#This Row],[Row.names]]), DAY(TBL_DATA[[#This Row],[Row.names]])))</f>
        <v/>
      </c>
      <c r="B1284" s="119"/>
      <c r="C1284" s="68"/>
      <c r="E1284" s="53"/>
      <c r="F1284" s="53"/>
      <c r="G1284" s="54"/>
      <c r="H1284" s="114"/>
      <c r="I1284" s="53"/>
      <c r="J1284" s="53"/>
      <c r="K1284" s="53"/>
      <c r="L1284" s="53"/>
      <c r="M1284" s="53"/>
      <c r="N1284" s="53"/>
      <c r="O1284" s="53"/>
      <c r="P1284" s="53"/>
      <c r="Q1284" s="53"/>
      <c r="R1284" s="53"/>
      <c r="S1284" s="53"/>
      <c r="T1284" s="53"/>
      <c r="U1284" s="81"/>
      <c r="V1284" s="53"/>
      <c r="W1284" s="53"/>
    </row>
    <row r="1285" spans="1:23" x14ac:dyDescent="0.25">
      <c r="A1285" s="116" t="str">
        <f>IF(ISBLANK(TBL_DATA[[#This Row],[Row.names]]), "",   DATE(YEAR(TBL_DATA[[#This Row],[Row.names]]), MONTH(TBL_DATA[[#This Row],[Row.names]]), DAY(TBL_DATA[[#This Row],[Row.names]])))</f>
        <v/>
      </c>
      <c r="B1285" s="119"/>
      <c r="C1285" s="68"/>
      <c r="E1285" s="53"/>
      <c r="F1285" s="53"/>
      <c r="G1285" s="54"/>
      <c r="H1285" s="114"/>
      <c r="I1285" s="53"/>
      <c r="J1285" s="53"/>
      <c r="K1285" s="53"/>
      <c r="L1285" s="53"/>
      <c r="M1285" s="53"/>
      <c r="N1285" s="53"/>
      <c r="O1285" s="53"/>
      <c r="P1285" s="53"/>
      <c r="Q1285" s="53"/>
      <c r="R1285" s="53"/>
      <c r="S1285" s="53"/>
      <c r="T1285" s="53"/>
      <c r="U1285" s="81"/>
      <c r="V1285" s="53"/>
      <c r="W1285" s="53"/>
    </row>
    <row r="1286" spans="1:23" x14ac:dyDescent="0.25">
      <c r="A1286" s="116" t="str">
        <f>IF(ISBLANK(TBL_DATA[[#This Row],[Row.names]]), "",   DATE(YEAR(TBL_DATA[[#This Row],[Row.names]]), MONTH(TBL_DATA[[#This Row],[Row.names]]), DAY(TBL_DATA[[#This Row],[Row.names]])))</f>
        <v/>
      </c>
      <c r="B1286" s="119"/>
      <c r="C1286" s="68"/>
      <c r="E1286" s="53"/>
      <c r="F1286" s="53"/>
      <c r="G1286" s="54"/>
      <c r="H1286" s="114"/>
      <c r="I1286" s="53"/>
      <c r="J1286" s="53"/>
      <c r="K1286" s="53"/>
      <c r="L1286" s="53"/>
      <c r="M1286" s="53"/>
      <c r="N1286" s="53"/>
      <c r="O1286" s="53"/>
      <c r="P1286" s="53"/>
      <c r="Q1286" s="53"/>
      <c r="R1286" s="53"/>
      <c r="S1286" s="53"/>
      <c r="T1286" s="53"/>
      <c r="U1286" s="81"/>
      <c r="V1286" s="53"/>
      <c r="W1286" s="53"/>
    </row>
    <row r="1287" spans="1:23" x14ac:dyDescent="0.25">
      <c r="A1287" s="116" t="str">
        <f>IF(ISBLANK(TBL_DATA[[#This Row],[Row.names]]), "",   DATE(YEAR(TBL_DATA[[#This Row],[Row.names]]), MONTH(TBL_DATA[[#This Row],[Row.names]]), DAY(TBL_DATA[[#This Row],[Row.names]])))</f>
        <v/>
      </c>
      <c r="B1287" s="119"/>
      <c r="C1287" s="68"/>
      <c r="E1287" s="53"/>
      <c r="F1287" s="53"/>
      <c r="G1287" s="54"/>
      <c r="H1287" s="114"/>
      <c r="I1287" s="53"/>
      <c r="J1287" s="53"/>
      <c r="K1287" s="53"/>
      <c r="L1287" s="53"/>
      <c r="M1287" s="53"/>
      <c r="N1287" s="53"/>
      <c r="O1287" s="53"/>
      <c r="P1287" s="53"/>
      <c r="Q1287" s="53"/>
      <c r="R1287" s="53"/>
      <c r="S1287" s="53"/>
      <c r="T1287" s="53"/>
      <c r="U1287" s="81"/>
      <c r="V1287" s="53"/>
      <c r="W1287" s="53"/>
    </row>
    <row r="1288" spans="1:23" x14ac:dyDescent="0.25">
      <c r="A1288" s="116" t="str">
        <f>IF(ISBLANK(TBL_DATA[[#This Row],[Row.names]]), "",   DATE(YEAR(TBL_DATA[[#This Row],[Row.names]]), MONTH(TBL_DATA[[#This Row],[Row.names]]), DAY(TBL_DATA[[#This Row],[Row.names]])))</f>
        <v/>
      </c>
      <c r="B1288" s="119"/>
      <c r="C1288" s="68"/>
      <c r="E1288" s="53"/>
      <c r="F1288" s="53"/>
      <c r="G1288" s="54"/>
      <c r="H1288" s="114"/>
      <c r="I1288" s="53"/>
      <c r="J1288" s="53"/>
      <c r="K1288" s="53"/>
      <c r="L1288" s="53"/>
      <c r="M1288" s="53"/>
      <c r="N1288" s="53"/>
      <c r="O1288" s="53"/>
      <c r="P1288" s="53"/>
      <c r="Q1288" s="53"/>
      <c r="R1288" s="53"/>
      <c r="S1288" s="53"/>
      <c r="T1288" s="53"/>
      <c r="U1288" s="81"/>
      <c r="V1288" s="53"/>
      <c r="W1288" s="53"/>
    </row>
    <row r="1289" spans="1:23" x14ac:dyDescent="0.25">
      <c r="A1289" s="116" t="str">
        <f>IF(ISBLANK(TBL_DATA[[#This Row],[Row.names]]), "",   DATE(YEAR(TBL_DATA[[#This Row],[Row.names]]), MONTH(TBL_DATA[[#This Row],[Row.names]]), DAY(TBL_DATA[[#This Row],[Row.names]])))</f>
        <v/>
      </c>
      <c r="B1289" s="119"/>
      <c r="C1289" s="68"/>
      <c r="E1289" s="53"/>
      <c r="F1289" s="53"/>
      <c r="G1289" s="54"/>
      <c r="H1289" s="114"/>
      <c r="I1289" s="53"/>
      <c r="J1289" s="53"/>
      <c r="K1289" s="53"/>
      <c r="L1289" s="53"/>
      <c r="M1289" s="53"/>
      <c r="N1289" s="53"/>
      <c r="O1289" s="53"/>
      <c r="P1289" s="53"/>
      <c r="Q1289" s="53"/>
      <c r="R1289" s="53"/>
      <c r="S1289" s="53"/>
      <c r="T1289" s="53"/>
      <c r="U1289" s="81"/>
      <c r="V1289" s="53"/>
      <c r="W1289" s="53"/>
    </row>
    <row r="1290" spans="1:23" x14ac:dyDescent="0.25">
      <c r="A1290" s="116" t="str">
        <f>IF(ISBLANK(TBL_DATA[[#This Row],[Row.names]]), "",   DATE(YEAR(TBL_DATA[[#This Row],[Row.names]]), MONTH(TBL_DATA[[#This Row],[Row.names]]), DAY(TBL_DATA[[#This Row],[Row.names]])))</f>
        <v/>
      </c>
      <c r="B1290" s="119"/>
      <c r="C1290" s="68"/>
      <c r="E1290" s="53"/>
      <c r="F1290" s="53"/>
      <c r="G1290" s="54"/>
      <c r="H1290" s="114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  <c r="T1290" s="53"/>
      <c r="U1290" s="81"/>
      <c r="V1290" s="53"/>
      <c r="W1290" s="53"/>
    </row>
    <row r="1291" spans="1:23" x14ac:dyDescent="0.25">
      <c r="A1291" s="116" t="str">
        <f>IF(ISBLANK(TBL_DATA[[#This Row],[Row.names]]), "",   DATE(YEAR(TBL_DATA[[#This Row],[Row.names]]), MONTH(TBL_DATA[[#This Row],[Row.names]]), DAY(TBL_DATA[[#This Row],[Row.names]])))</f>
        <v/>
      </c>
      <c r="B1291" s="119"/>
      <c r="C1291" s="68"/>
      <c r="E1291" s="53"/>
      <c r="F1291" s="53"/>
      <c r="G1291" s="54"/>
      <c r="H1291" s="114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  <c r="T1291" s="53"/>
      <c r="U1291" s="81"/>
      <c r="V1291" s="53"/>
      <c r="W1291" s="53"/>
    </row>
    <row r="1292" spans="1:23" x14ac:dyDescent="0.25">
      <c r="A1292" s="116" t="str">
        <f>IF(ISBLANK(TBL_DATA[[#This Row],[Row.names]]), "",   DATE(YEAR(TBL_DATA[[#This Row],[Row.names]]), MONTH(TBL_DATA[[#This Row],[Row.names]]), DAY(TBL_DATA[[#This Row],[Row.names]])))</f>
        <v/>
      </c>
      <c r="B1292" s="119"/>
      <c r="C1292" s="68"/>
      <c r="E1292" s="53"/>
      <c r="F1292" s="53"/>
      <c r="G1292" s="54"/>
      <c r="H1292" s="114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  <c r="T1292" s="53"/>
      <c r="U1292" s="81"/>
      <c r="V1292" s="53"/>
      <c r="W1292" s="53"/>
    </row>
    <row r="1293" spans="1:23" x14ac:dyDescent="0.25">
      <c r="A1293" s="116" t="str">
        <f>IF(ISBLANK(TBL_DATA[[#This Row],[Row.names]]), "",   DATE(YEAR(TBL_DATA[[#This Row],[Row.names]]), MONTH(TBL_DATA[[#This Row],[Row.names]]), DAY(TBL_DATA[[#This Row],[Row.names]])))</f>
        <v/>
      </c>
      <c r="B1293" s="119"/>
      <c r="C1293" s="68"/>
      <c r="E1293" s="53"/>
      <c r="F1293" s="53"/>
      <c r="G1293" s="54"/>
      <c r="H1293" s="114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  <c r="T1293" s="53"/>
      <c r="U1293" s="81"/>
      <c r="V1293" s="53"/>
      <c r="W1293" s="53"/>
    </row>
    <row r="1294" spans="1:23" x14ac:dyDescent="0.25">
      <c r="A1294" s="116" t="str">
        <f>IF(ISBLANK(TBL_DATA[[#This Row],[Row.names]]), "",   DATE(YEAR(TBL_DATA[[#This Row],[Row.names]]), MONTH(TBL_DATA[[#This Row],[Row.names]]), DAY(TBL_DATA[[#This Row],[Row.names]])))</f>
        <v/>
      </c>
      <c r="B1294" s="119"/>
      <c r="C1294" s="68"/>
      <c r="E1294" s="53"/>
      <c r="F1294" s="53"/>
      <c r="G1294" s="54"/>
      <c r="H1294" s="114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  <c r="T1294" s="53"/>
      <c r="U1294" s="81"/>
      <c r="V1294" s="53"/>
      <c r="W1294" s="53"/>
    </row>
    <row r="1295" spans="1:23" x14ac:dyDescent="0.25">
      <c r="A1295" s="116" t="str">
        <f>IF(ISBLANK(TBL_DATA[[#This Row],[Row.names]]), "",   DATE(YEAR(TBL_DATA[[#This Row],[Row.names]]), MONTH(TBL_DATA[[#This Row],[Row.names]]), DAY(TBL_DATA[[#This Row],[Row.names]])))</f>
        <v/>
      </c>
      <c r="B1295" s="119"/>
      <c r="C1295" s="68"/>
      <c r="E1295" s="53"/>
      <c r="F1295" s="53"/>
      <c r="G1295" s="54"/>
      <c r="H1295" s="114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81"/>
      <c r="V1295" s="53"/>
      <c r="W1295" s="53"/>
    </row>
    <row r="1296" spans="1:23" x14ac:dyDescent="0.25">
      <c r="A1296" s="116" t="str">
        <f>IF(ISBLANK(TBL_DATA[[#This Row],[Row.names]]), "",   DATE(YEAR(TBL_DATA[[#This Row],[Row.names]]), MONTH(TBL_DATA[[#This Row],[Row.names]]), DAY(TBL_DATA[[#This Row],[Row.names]])))</f>
        <v/>
      </c>
      <c r="B1296" s="119"/>
      <c r="C1296" s="68"/>
      <c r="E1296" s="53"/>
      <c r="F1296" s="53"/>
      <c r="G1296" s="54"/>
      <c r="H1296" s="114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81"/>
      <c r="V1296" s="53"/>
      <c r="W1296" s="53"/>
    </row>
    <row r="1297" spans="1:23" x14ac:dyDescent="0.25">
      <c r="A1297" s="116" t="str">
        <f>IF(ISBLANK(TBL_DATA[[#This Row],[Row.names]]), "",   DATE(YEAR(TBL_DATA[[#This Row],[Row.names]]), MONTH(TBL_DATA[[#This Row],[Row.names]]), DAY(TBL_DATA[[#This Row],[Row.names]])))</f>
        <v/>
      </c>
      <c r="B1297" s="119"/>
      <c r="C1297" s="68"/>
      <c r="E1297" s="53"/>
      <c r="F1297" s="53"/>
      <c r="G1297" s="54"/>
      <c r="H1297" s="114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81"/>
      <c r="V1297" s="53"/>
      <c r="W1297" s="53"/>
    </row>
    <row r="1298" spans="1:23" x14ac:dyDescent="0.25">
      <c r="A1298" s="116" t="str">
        <f>IF(ISBLANK(TBL_DATA[[#This Row],[Row.names]]), "",   DATE(YEAR(TBL_DATA[[#This Row],[Row.names]]), MONTH(TBL_DATA[[#This Row],[Row.names]]), DAY(TBL_DATA[[#This Row],[Row.names]])))</f>
        <v/>
      </c>
      <c r="B1298" s="119"/>
      <c r="C1298" s="68"/>
      <c r="E1298" s="53"/>
      <c r="F1298" s="53"/>
      <c r="G1298" s="54"/>
      <c r="H1298" s="114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81"/>
      <c r="V1298" s="53"/>
      <c r="W1298" s="53"/>
    </row>
    <row r="1299" spans="1:23" x14ac:dyDescent="0.25">
      <c r="A1299" s="116" t="str">
        <f>IF(ISBLANK(TBL_DATA[[#This Row],[Row.names]]), "",   DATE(YEAR(TBL_DATA[[#This Row],[Row.names]]), MONTH(TBL_DATA[[#This Row],[Row.names]]), DAY(TBL_DATA[[#This Row],[Row.names]])))</f>
        <v/>
      </c>
      <c r="B1299" s="119"/>
      <c r="C1299" s="68"/>
      <c r="E1299" s="53"/>
      <c r="F1299" s="53"/>
      <c r="G1299" s="54"/>
      <c r="H1299" s="114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81"/>
      <c r="V1299" s="53"/>
      <c r="W1299" s="53"/>
    </row>
    <row r="1300" spans="1:23" x14ac:dyDescent="0.25">
      <c r="A1300" s="116" t="str">
        <f>IF(ISBLANK(TBL_DATA[[#This Row],[Row.names]]), "",   DATE(YEAR(TBL_DATA[[#This Row],[Row.names]]), MONTH(TBL_DATA[[#This Row],[Row.names]]), DAY(TBL_DATA[[#This Row],[Row.names]])))</f>
        <v/>
      </c>
      <c r="B1300" s="119"/>
      <c r="C1300" s="68"/>
      <c r="E1300" s="53"/>
      <c r="F1300" s="53"/>
      <c r="G1300" s="54"/>
      <c r="H1300" s="114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81"/>
      <c r="V1300" s="53"/>
      <c r="W1300" s="53"/>
    </row>
    <row r="1301" spans="1:23" x14ac:dyDescent="0.25">
      <c r="A1301" s="116" t="str">
        <f>IF(ISBLANK(TBL_DATA[[#This Row],[Row.names]]), "",   DATE(YEAR(TBL_DATA[[#This Row],[Row.names]]), MONTH(TBL_DATA[[#This Row],[Row.names]]), DAY(TBL_DATA[[#This Row],[Row.names]])))</f>
        <v/>
      </c>
      <c r="B1301" s="119"/>
      <c r="C1301" s="68"/>
      <c r="E1301" s="53"/>
      <c r="F1301" s="53"/>
      <c r="G1301" s="54"/>
      <c r="H1301" s="114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81"/>
      <c r="V1301" s="53"/>
      <c r="W1301" s="53"/>
    </row>
    <row r="1302" spans="1:23" x14ac:dyDescent="0.25">
      <c r="A1302" s="116" t="str">
        <f>IF(ISBLANK(TBL_DATA[[#This Row],[Row.names]]), "",   DATE(YEAR(TBL_DATA[[#This Row],[Row.names]]), MONTH(TBL_DATA[[#This Row],[Row.names]]), DAY(TBL_DATA[[#This Row],[Row.names]])))</f>
        <v/>
      </c>
      <c r="B1302" s="119"/>
      <c r="C1302" s="68"/>
      <c r="E1302" s="53"/>
      <c r="F1302" s="53"/>
      <c r="G1302" s="54"/>
      <c r="H1302" s="114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81"/>
      <c r="V1302" s="53"/>
      <c r="W1302" s="53"/>
    </row>
    <row r="1303" spans="1:23" x14ac:dyDescent="0.25">
      <c r="A1303" s="116" t="str">
        <f>IF(ISBLANK(TBL_DATA[[#This Row],[Row.names]]), "",   DATE(YEAR(TBL_DATA[[#This Row],[Row.names]]), MONTH(TBL_DATA[[#This Row],[Row.names]]), DAY(TBL_DATA[[#This Row],[Row.names]])))</f>
        <v/>
      </c>
      <c r="B1303" s="119"/>
      <c r="C1303" s="68"/>
      <c r="E1303" s="53"/>
      <c r="F1303" s="53"/>
      <c r="G1303" s="54"/>
      <c r="H1303" s="114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81"/>
      <c r="V1303" s="53"/>
      <c r="W1303" s="53"/>
    </row>
    <row r="1304" spans="1:23" x14ac:dyDescent="0.25">
      <c r="A1304" s="116" t="str">
        <f>IF(ISBLANK(TBL_DATA[[#This Row],[Row.names]]), "",   DATE(YEAR(TBL_DATA[[#This Row],[Row.names]]), MONTH(TBL_DATA[[#This Row],[Row.names]]), DAY(TBL_DATA[[#This Row],[Row.names]])))</f>
        <v/>
      </c>
      <c r="B1304" s="119"/>
      <c r="C1304" s="68"/>
      <c r="E1304" s="53"/>
      <c r="F1304" s="53"/>
      <c r="G1304" s="54"/>
      <c r="H1304" s="114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81"/>
      <c r="V1304" s="53"/>
      <c r="W1304" s="53"/>
    </row>
    <row r="1305" spans="1:23" x14ac:dyDescent="0.25">
      <c r="A1305" s="116" t="str">
        <f>IF(ISBLANK(TBL_DATA[[#This Row],[Row.names]]), "",   DATE(YEAR(TBL_DATA[[#This Row],[Row.names]]), MONTH(TBL_DATA[[#This Row],[Row.names]]), DAY(TBL_DATA[[#This Row],[Row.names]])))</f>
        <v/>
      </c>
      <c r="B1305" s="119"/>
      <c r="C1305" s="68"/>
      <c r="E1305" s="53"/>
      <c r="F1305" s="53"/>
      <c r="G1305" s="54"/>
      <c r="H1305" s="114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81"/>
      <c r="V1305" s="53"/>
      <c r="W1305" s="53"/>
    </row>
    <row r="1306" spans="1:23" x14ac:dyDescent="0.25">
      <c r="A1306" s="116" t="str">
        <f>IF(ISBLANK(TBL_DATA[[#This Row],[Row.names]]), "",   DATE(YEAR(TBL_DATA[[#This Row],[Row.names]]), MONTH(TBL_DATA[[#This Row],[Row.names]]), DAY(TBL_DATA[[#This Row],[Row.names]])))</f>
        <v/>
      </c>
      <c r="B1306" s="119"/>
      <c r="C1306" s="68"/>
      <c r="E1306" s="53"/>
      <c r="F1306" s="53"/>
      <c r="G1306" s="54"/>
      <c r="H1306" s="114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81"/>
      <c r="V1306" s="53"/>
      <c r="W1306" s="53"/>
    </row>
    <row r="1307" spans="1:23" x14ac:dyDescent="0.25">
      <c r="A1307" s="116" t="str">
        <f>IF(ISBLANK(TBL_DATA[[#This Row],[Row.names]]), "",   DATE(YEAR(TBL_DATA[[#This Row],[Row.names]]), MONTH(TBL_DATA[[#This Row],[Row.names]]), DAY(TBL_DATA[[#This Row],[Row.names]])))</f>
        <v/>
      </c>
      <c r="B1307" s="119"/>
      <c r="C1307" s="68"/>
      <c r="E1307" s="53"/>
      <c r="F1307" s="53"/>
      <c r="G1307" s="54"/>
      <c r="H1307" s="114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81"/>
      <c r="V1307" s="53"/>
      <c r="W1307" s="53"/>
    </row>
    <row r="1308" spans="1:23" x14ac:dyDescent="0.25">
      <c r="A1308" s="116" t="str">
        <f>IF(ISBLANK(TBL_DATA[[#This Row],[Row.names]]), "",   DATE(YEAR(TBL_DATA[[#This Row],[Row.names]]), MONTH(TBL_DATA[[#This Row],[Row.names]]), DAY(TBL_DATA[[#This Row],[Row.names]])))</f>
        <v/>
      </c>
      <c r="B1308" s="119"/>
      <c r="C1308" s="68"/>
      <c r="E1308" s="53"/>
      <c r="F1308" s="53"/>
      <c r="G1308" s="54"/>
      <c r="H1308" s="114"/>
      <c r="I1308" s="53"/>
      <c r="J1308" s="53"/>
      <c r="K1308" s="53"/>
      <c r="L1308" s="53"/>
      <c r="M1308" s="53"/>
      <c r="N1308" s="53"/>
      <c r="O1308" s="53"/>
      <c r="P1308" s="53"/>
      <c r="Q1308" s="53"/>
      <c r="R1308" s="53"/>
      <c r="S1308" s="53"/>
      <c r="T1308" s="53"/>
      <c r="U1308" s="81"/>
      <c r="V1308" s="53"/>
      <c r="W1308" s="53"/>
    </row>
    <row r="1309" spans="1:23" x14ac:dyDescent="0.25">
      <c r="A1309" s="116" t="str">
        <f>IF(ISBLANK(TBL_DATA[[#This Row],[Row.names]]), "",   DATE(YEAR(TBL_DATA[[#This Row],[Row.names]]), MONTH(TBL_DATA[[#This Row],[Row.names]]), DAY(TBL_DATA[[#This Row],[Row.names]])))</f>
        <v/>
      </c>
      <c r="B1309" s="119"/>
      <c r="C1309" s="68"/>
      <c r="E1309" s="53"/>
      <c r="F1309" s="53"/>
      <c r="G1309" s="54"/>
      <c r="H1309" s="114"/>
      <c r="I1309" s="53"/>
      <c r="J1309" s="53"/>
      <c r="K1309" s="53"/>
      <c r="L1309" s="53"/>
      <c r="M1309" s="53"/>
      <c r="N1309" s="53"/>
      <c r="O1309" s="53"/>
      <c r="P1309" s="53"/>
      <c r="Q1309" s="53"/>
      <c r="R1309" s="53"/>
      <c r="S1309" s="53"/>
      <c r="T1309" s="53"/>
      <c r="U1309" s="81"/>
      <c r="V1309" s="53"/>
      <c r="W1309" s="53"/>
    </row>
    <row r="1310" spans="1:23" x14ac:dyDescent="0.25">
      <c r="A1310" s="116" t="str">
        <f>IF(ISBLANK(TBL_DATA[[#This Row],[Row.names]]), "",   DATE(YEAR(TBL_DATA[[#This Row],[Row.names]]), MONTH(TBL_DATA[[#This Row],[Row.names]]), DAY(TBL_DATA[[#This Row],[Row.names]])))</f>
        <v/>
      </c>
      <c r="B1310" s="119"/>
      <c r="C1310" s="68"/>
      <c r="E1310" s="53"/>
      <c r="F1310" s="53"/>
      <c r="G1310" s="54"/>
      <c r="H1310" s="114"/>
      <c r="I1310" s="53"/>
      <c r="J1310" s="53"/>
      <c r="K1310" s="53"/>
      <c r="L1310" s="53"/>
      <c r="M1310" s="53"/>
      <c r="N1310" s="53"/>
      <c r="O1310" s="53"/>
      <c r="P1310" s="53"/>
      <c r="Q1310" s="53"/>
      <c r="R1310" s="53"/>
      <c r="S1310" s="53"/>
      <c r="T1310" s="53"/>
      <c r="U1310" s="81"/>
      <c r="V1310" s="53"/>
      <c r="W1310" s="53"/>
    </row>
    <row r="1311" spans="1:23" x14ac:dyDescent="0.25">
      <c r="A1311" s="116" t="str">
        <f>IF(ISBLANK(TBL_DATA[[#This Row],[Row.names]]), "",   DATE(YEAR(TBL_DATA[[#This Row],[Row.names]]), MONTH(TBL_DATA[[#This Row],[Row.names]]), DAY(TBL_DATA[[#This Row],[Row.names]])))</f>
        <v/>
      </c>
      <c r="B1311" s="119"/>
      <c r="C1311" s="68"/>
      <c r="E1311" s="53"/>
      <c r="F1311" s="53"/>
      <c r="G1311" s="54"/>
      <c r="H1311" s="114"/>
      <c r="I1311" s="53"/>
      <c r="J1311" s="53"/>
      <c r="K1311" s="53"/>
      <c r="L1311" s="53"/>
      <c r="M1311" s="53"/>
      <c r="N1311" s="53"/>
      <c r="O1311" s="53"/>
      <c r="P1311" s="53"/>
      <c r="Q1311" s="53"/>
      <c r="R1311" s="53"/>
      <c r="S1311" s="53"/>
      <c r="T1311" s="53"/>
      <c r="U1311" s="81"/>
      <c r="V1311" s="53"/>
      <c r="W1311" s="53"/>
    </row>
    <row r="1312" spans="1:23" x14ac:dyDescent="0.25">
      <c r="A1312" s="116" t="str">
        <f>IF(ISBLANK(TBL_DATA[[#This Row],[Row.names]]), "",   DATE(YEAR(TBL_DATA[[#This Row],[Row.names]]), MONTH(TBL_DATA[[#This Row],[Row.names]]), DAY(TBL_DATA[[#This Row],[Row.names]])))</f>
        <v/>
      </c>
      <c r="B1312" s="119"/>
      <c r="C1312" s="68"/>
      <c r="E1312" s="53"/>
      <c r="F1312" s="53"/>
      <c r="G1312" s="54"/>
      <c r="H1312" s="114"/>
      <c r="I1312" s="53"/>
      <c r="J1312" s="53"/>
      <c r="K1312" s="53"/>
      <c r="L1312" s="53"/>
      <c r="M1312" s="53"/>
      <c r="N1312" s="53"/>
      <c r="O1312" s="53"/>
      <c r="P1312" s="53"/>
      <c r="Q1312" s="53"/>
      <c r="R1312" s="53"/>
      <c r="S1312" s="53"/>
      <c r="T1312" s="53"/>
      <c r="U1312" s="81"/>
      <c r="V1312" s="53"/>
      <c r="W1312" s="53"/>
    </row>
    <row r="1313" spans="1:23" x14ac:dyDescent="0.25">
      <c r="A1313" s="116" t="str">
        <f>IF(ISBLANK(TBL_DATA[[#This Row],[Row.names]]), "",   DATE(YEAR(TBL_DATA[[#This Row],[Row.names]]), MONTH(TBL_DATA[[#This Row],[Row.names]]), DAY(TBL_DATA[[#This Row],[Row.names]])))</f>
        <v/>
      </c>
      <c r="B1313" s="119"/>
      <c r="C1313" s="68"/>
      <c r="E1313" s="53"/>
      <c r="F1313" s="53"/>
      <c r="G1313" s="54"/>
      <c r="H1313" s="114"/>
      <c r="I1313" s="53"/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  <c r="T1313" s="53"/>
      <c r="U1313" s="81"/>
      <c r="V1313" s="53"/>
      <c r="W1313" s="53"/>
    </row>
    <row r="1314" spans="1:23" x14ac:dyDescent="0.25">
      <c r="A1314" s="116" t="str">
        <f>IF(ISBLANK(TBL_DATA[[#This Row],[Row.names]]), "",   DATE(YEAR(TBL_DATA[[#This Row],[Row.names]]), MONTH(TBL_DATA[[#This Row],[Row.names]]), DAY(TBL_DATA[[#This Row],[Row.names]])))</f>
        <v/>
      </c>
      <c r="B1314" s="119"/>
      <c r="C1314" s="68"/>
      <c r="E1314" s="53"/>
      <c r="F1314" s="53"/>
      <c r="G1314" s="54"/>
      <c r="H1314" s="114"/>
      <c r="I1314" s="53"/>
      <c r="J1314" s="53"/>
      <c r="K1314" s="53"/>
      <c r="L1314" s="53"/>
      <c r="M1314" s="53"/>
      <c r="N1314" s="53"/>
      <c r="O1314" s="53"/>
      <c r="P1314" s="53"/>
      <c r="Q1314" s="53"/>
      <c r="R1314" s="53"/>
      <c r="S1314" s="53"/>
      <c r="T1314" s="53"/>
      <c r="U1314" s="81"/>
      <c r="V1314" s="53"/>
      <c r="W1314" s="53"/>
    </row>
    <row r="1315" spans="1:23" x14ac:dyDescent="0.25">
      <c r="A1315" s="116" t="str">
        <f>IF(ISBLANK(TBL_DATA[[#This Row],[Row.names]]), "",   DATE(YEAR(TBL_DATA[[#This Row],[Row.names]]), MONTH(TBL_DATA[[#This Row],[Row.names]]), DAY(TBL_DATA[[#This Row],[Row.names]])))</f>
        <v/>
      </c>
      <c r="B1315" s="119"/>
      <c r="C1315" s="68"/>
      <c r="E1315" s="53"/>
      <c r="F1315" s="53"/>
      <c r="G1315" s="54"/>
      <c r="H1315" s="114"/>
      <c r="I1315" s="53"/>
      <c r="J1315" s="53"/>
      <c r="K1315" s="53"/>
      <c r="L1315" s="53"/>
      <c r="M1315" s="53"/>
      <c r="N1315" s="53"/>
      <c r="O1315" s="53"/>
      <c r="P1315" s="53"/>
      <c r="Q1315" s="53"/>
      <c r="R1315" s="53"/>
      <c r="S1315" s="53"/>
      <c r="T1315" s="53"/>
      <c r="U1315" s="81"/>
      <c r="V1315" s="53"/>
      <c r="W1315" s="53"/>
    </row>
    <row r="1316" spans="1:23" x14ac:dyDescent="0.25">
      <c r="A1316" s="116" t="str">
        <f>IF(ISBLANK(TBL_DATA[[#This Row],[Row.names]]), "",   DATE(YEAR(TBL_DATA[[#This Row],[Row.names]]), MONTH(TBL_DATA[[#This Row],[Row.names]]), DAY(TBL_DATA[[#This Row],[Row.names]])))</f>
        <v/>
      </c>
      <c r="B1316" s="119"/>
      <c r="C1316" s="68"/>
      <c r="E1316" s="53"/>
      <c r="F1316" s="53"/>
      <c r="G1316" s="54"/>
      <c r="H1316" s="114"/>
      <c r="I1316" s="53"/>
      <c r="J1316" s="53"/>
      <c r="K1316" s="53"/>
      <c r="L1316" s="53"/>
      <c r="M1316" s="53"/>
      <c r="N1316" s="53"/>
      <c r="O1316" s="53"/>
      <c r="P1316" s="53"/>
      <c r="Q1316" s="53"/>
      <c r="R1316" s="53"/>
      <c r="S1316" s="53"/>
      <c r="T1316" s="53"/>
      <c r="U1316" s="81"/>
      <c r="V1316" s="53"/>
      <c r="W1316" s="53"/>
    </row>
    <row r="1317" spans="1:23" x14ac:dyDescent="0.25">
      <c r="A1317" s="116" t="str">
        <f>IF(ISBLANK(TBL_DATA[[#This Row],[Row.names]]), "",   DATE(YEAR(TBL_DATA[[#This Row],[Row.names]]), MONTH(TBL_DATA[[#This Row],[Row.names]]), DAY(TBL_DATA[[#This Row],[Row.names]])))</f>
        <v/>
      </c>
      <c r="B1317" s="119"/>
      <c r="C1317" s="68"/>
      <c r="E1317" s="53"/>
      <c r="F1317" s="53"/>
      <c r="G1317" s="54"/>
      <c r="H1317" s="114"/>
      <c r="I1317" s="53"/>
      <c r="J1317" s="53"/>
      <c r="K1317" s="53"/>
      <c r="L1317" s="53"/>
      <c r="M1317" s="53"/>
      <c r="N1317" s="53"/>
      <c r="O1317" s="53"/>
      <c r="P1317" s="53"/>
      <c r="Q1317" s="53"/>
      <c r="R1317" s="53"/>
      <c r="S1317" s="53"/>
      <c r="T1317" s="53"/>
      <c r="U1317" s="81"/>
      <c r="V1317" s="53"/>
      <c r="W1317" s="53"/>
    </row>
    <row r="1318" spans="1:23" x14ac:dyDescent="0.25">
      <c r="A1318" s="116" t="str">
        <f>IF(ISBLANK(TBL_DATA[[#This Row],[Row.names]]), "",   DATE(YEAR(TBL_DATA[[#This Row],[Row.names]]), MONTH(TBL_DATA[[#This Row],[Row.names]]), DAY(TBL_DATA[[#This Row],[Row.names]])))</f>
        <v/>
      </c>
      <c r="B1318" s="119"/>
      <c r="C1318" s="68"/>
      <c r="E1318" s="53"/>
      <c r="F1318" s="53"/>
      <c r="G1318" s="54"/>
      <c r="H1318" s="114"/>
      <c r="I1318" s="53"/>
      <c r="J1318" s="53"/>
      <c r="K1318" s="53"/>
      <c r="L1318" s="53"/>
      <c r="M1318" s="53"/>
      <c r="N1318" s="53"/>
      <c r="O1318" s="53"/>
      <c r="P1318" s="53"/>
      <c r="Q1318" s="53"/>
      <c r="R1318" s="53"/>
      <c r="S1318" s="53"/>
      <c r="T1318" s="53"/>
      <c r="U1318" s="81"/>
      <c r="V1318" s="53"/>
      <c r="W1318" s="53"/>
    </row>
    <row r="1319" spans="1:23" x14ac:dyDescent="0.25">
      <c r="A1319" s="116" t="str">
        <f>IF(ISBLANK(TBL_DATA[[#This Row],[Row.names]]), "",   DATE(YEAR(TBL_DATA[[#This Row],[Row.names]]), MONTH(TBL_DATA[[#This Row],[Row.names]]), DAY(TBL_DATA[[#This Row],[Row.names]])))</f>
        <v/>
      </c>
      <c r="B1319" s="119"/>
      <c r="C1319" s="68"/>
      <c r="E1319" s="53"/>
      <c r="F1319" s="53"/>
      <c r="G1319" s="54"/>
      <c r="H1319" s="114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81"/>
      <c r="V1319" s="53"/>
      <c r="W1319" s="53"/>
    </row>
    <row r="1320" spans="1:23" x14ac:dyDescent="0.25">
      <c r="A1320" s="116" t="str">
        <f>IF(ISBLANK(TBL_DATA[[#This Row],[Row.names]]), "",   DATE(YEAR(TBL_DATA[[#This Row],[Row.names]]), MONTH(TBL_DATA[[#This Row],[Row.names]]), DAY(TBL_DATA[[#This Row],[Row.names]])))</f>
        <v/>
      </c>
      <c r="B1320" s="119"/>
      <c r="C1320" s="68"/>
      <c r="E1320" s="53"/>
      <c r="F1320" s="53"/>
      <c r="G1320" s="54"/>
      <c r="H1320" s="114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81"/>
      <c r="V1320" s="53"/>
      <c r="W1320" s="53"/>
    </row>
    <row r="1321" spans="1:23" x14ac:dyDescent="0.25">
      <c r="A1321" s="116" t="str">
        <f>IF(ISBLANK(TBL_DATA[[#This Row],[Row.names]]), "",   DATE(YEAR(TBL_DATA[[#This Row],[Row.names]]), MONTH(TBL_DATA[[#This Row],[Row.names]]), DAY(TBL_DATA[[#This Row],[Row.names]])))</f>
        <v/>
      </c>
      <c r="B1321" s="119"/>
      <c r="C1321" s="68"/>
      <c r="E1321" s="53"/>
      <c r="F1321" s="53"/>
      <c r="G1321" s="54"/>
      <c r="H1321" s="114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81"/>
      <c r="V1321" s="53"/>
      <c r="W1321" s="53"/>
    </row>
    <row r="1322" spans="1:23" x14ac:dyDescent="0.25">
      <c r="A1322" s="116" t="str">
        <f>IF(ISBLANK(TBL_DATA[[#This Row],[Row.names]]), "",   DATE(YEAR(TBL_DATA[[#This Row],[Row.names]]), MONTH(TBL_DATA[[#This Row],[Row.names]]), DAY(TBL_DATA[[#This Row],[Row.names]])))</f>
        <v/>
      </c>
      <c r="B1322" s="119"/>
      <c r="C1322" s="68"/>
      <c r="E1322" s="53"/>
      <c r="F1322" s="53"/>
      <c r="G1322" s="54"/>
      <c r="H1322" s="114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81"/>
      <c r="V1322" s="53"/>
      <c r="W1322" s="53"/>
    </row>
    <row r="1323" spans="1:23" x14ac:dyDescent="0.25">
      <c r="A1323" s="116" t="str">
        <f>IF(ISBLANK(TBL_DATA[[#This Row],[Row.names]]), "",   DATE(YEAR(TBL_DATA[[#This Row],[Row.names]]), MONTH(TBL_DATA[[#This Row],[Row.names]]), DAY(TBL_DATA[[#This Row],[Row.names]])))</f>
        <v/>
      </c>
      <c r="B1323" s="119"/>
      <c r="C1323" s="68"/>
      <c r="E1323" s="53"/>
      <c r="F1323" s="53"/>
      <c r="G1323" s="54"/>
      <c r="H1323" s="114"/>
      <c r="I1323" s="53"/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81"/>
      <c r="V1323" s="53"/>
      <c r="W1323" s="53"/>
    </row>
    <row r="1324" spans="1:23" x14ac:dyDescent="0.25">
      <c r="A1324" s="116" t="str">
        <f>IF(ISBLANK(TBL_DATA[[#This Row],[Row.names]]), "",   DATE(YEAR(TBL_DATA[[#This Row],[Row.names]]), MONTH(TBL_DATA[[#This Row],[Row.names]]), DAY(TBL_DATA[[#This Row],[Row.names]])))</f>
        <v/>
      </c>
      <c r="B1324" s="119"/>
      <c r="C1324" s="68"/>
      <c r="E1324" s="53"/>
      <c r="F1324" s="53"/>
      <c r="G1324" s="54"/>
      <c r="H1324" s="114"/>
      <c r="I1324" s="53"/>
      <c r="J1324" s="53"/>
      <c r="K1324" s="53"/>
      <c r="L1324" s="53"/>
      <c r="M1324" s="53"/>
      <c r="N1324" s="53"/>
      <c r="O1324" s="53"/>
      <c r="P1324" s="53"/>
      <c r="Q1324" s="53"/>
      <c r="R1324" s="53"/>
      <c r="S1324" s="53"/>
      <c r="T1324" s="53"/>
      <c r="U1324" s="81"/>
      <c r="V1324" s="53"/>
      <c r="W1324" s="53"/>
    </row>
    <row r="1325" spans="1:23" x14ac:dyDescent="0.25">
      <c r="A1325" s="116" t="str">
        <f>IF(ISBLANK(TBL_DATA[[#This Row],[Row.names]]), "",   DATE(YEAR(TBL_DATA[[#This Row],[Row.names]]), MONTH(TBL_DATA[[#This Row],[Row.names]]), DAY(TBL_DATA[[#This Row],[Row.names]])))</f>
        <v/>
      </c>
      <c r="B1325" s="119"/>
      <c r="C1325" s="68"/>
      <c r="E1325" s="53"/>
      <c r="F1325" s="53"/>
      <c r="G1325" s="54"/>
      <c r="H1325" s="114"/>
      <c r="I1325" s="53"/>
      <c r="J1325" s="53"/>
      <c r="K1325" s="53"/>
      <c r="L1325" s="53"/>
      <c r="M1325" s="53"/>
      <c r="N1325" s="53"/>
      <c r="O1325" s="53"/>
      <c r="P1325" s="53"/>
      <c r="Q1325" s="53"/>
      <c r="R1325" s="53"/>
      <c r="S1325" s="53"/>
      <c r="T1325" s="53"/>
      <c r="U1325" s="81"/>
      <c r="V1325" s="53"/>
      <c r="W1325" s="53"/>
    </row>
    <row r="1326" spans="1:23" x14ac:dyDescent="0.25">
      <c r="A1326" s="116" t="str">
        <f>IF(ISBLANK(TBL_DATA[[#This Row],[Row.names]]), "",   DATE(YEAR(TBL_DATA[[#This Row],[Row.names]]), MONTH(TBL_DATA[[#This Row],[Row.names]]), DAY(TBL_DATA[[#This Row],[Row.names]])))</f>
        <v/>
      </c>
      <c r="B1326" s="119"/>
      <c r="C1326" s="68"/>
      <c r="E1326" s="53"/>
      <c r="F1326" s="53"/>
      <c r="G1326" s="54"/>
      <c r="H1326" s="114"/>
      <c r="I1326" s="53"/>
      <c r="J1326" s="53"/>
      <c r="K1326" s="53"/>
      <c r="L1326" s="53"/>
      <c r="M1326" s="53"/>
      <c r="N1326" s="53"/>
      <c r="O1326" s="53"/>
      <c r="P1326" s="53"/>
      <c r="Q1326" s="53"/>
      <c r="R1326" s="53"/>
      <c r="S1326" s="53"/>
      <c r="T1326" s="53"/>
      <c r="U1326" s="81"/>
      <c r="V1326" s="53"/>
      <c r="W1326" s="53"/>
    </row>
    <row r="1327" spans="1:23" x14ac:dyDescent="0.25">
      <c r="A1327" s="116" t="str">
        <f>IF(ISBLANK(TBL_DATA[[#This Row],[Row.names]]), "",   DATE(YEAR(TBL_DATA[[#This Row],[Row.names]]), MONTH(TBL_DATA[[#This Row],[Row.names]]), DAY(TBL_DATA[[#This Row],[Row.names]])))</f>
        <v/>
      </c>
      <c r="B1327" s="119"/>
      <c r="C1327" s="68"/>
      <c r="E1327" s="53"/>
      <c r="F1327" s="53"/>
      <c r="G1327" s="54"/>
      <c r="H1327" s="114"/>
      <c r="I1327" s="53"/>
      <c r="J1327" s="53"/>
      <c r="K1327" s="53"/>
      <c r="L1327" s="53"/>
      <c r="M1327" s="53"/>
      <c r="N1327" s="53"/>
      <c r="O1327" s="53"/>
      <c r="P1327" s="53"/>
      <c r="Q1327" s="53"/>
      <c r="R1327" s="53"/>
      <c r="S1327" s="53"/>
      <c r="T1327" s="53"/>
      <c r="U1327" s="81"/>
      <c r="V1327" s="53"/>
      <c r="W1327" s="53"/>
    </row>
    <row r="1328" spans="1:23" x14ac:dyDescent="0.25">
      <c r="A1328" s="116" t="str">
        <f>IF(ISBLANK(TBL_DATA[[#This Row],[Row.names]]), "",   DATE(YEAR(TBL_DATA[[#This Row],[Row.names]]), MONTH(TBL_DATA[[#This Row],[Row.names]]), DAY(TBL_DATA[[#This Row],[Row.names]])))</f>
        <v/>
      </c>
      <c r="B1328" s="119"/>
      <c r="C1328" s="68"/>
      <c r="E1328" s="53"/>
      <c r="F1328" s="53"/>
      <c r="G1328" s="54"/>
      <c r="H1328" s="114"/>
      <c r="I1328" s="53"/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81"/>
      <c r="V1328" s="53"/>
      <c r="W1328" s="53"/>
    </row>
    <row r="1329" spans="1:23" x14ac:dyDescent="0.25">
      <c r="A1329" s="116" t="str">
        <f>IF(ISBLANK(TBL_DATA[[#This Row],[Row.names]]), "",   DATE(YEAR(TBL_DATA[[#This Row],[Row.names]]), MONTH(TBL_DATA[[#This Row],[Row.names]]), DAY(TBL_DATA[[#This Row],[Row.names]])))</f>
        <v/>
      </c>
      <c r="B1329" s="119"/>
      <c r="C1329" s="68"/>
      <c r="E1329" s="53"/>
      <c r="F1329" s="53"/>
      <c r="G1329" s="54"/>
      <c r="H1329" s="114"/>
      <c r="I1329" s="53"/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81"/>
      <c r="V1329" s="53"/>
      <c r="W1329" s="53"/>
    </row>
    <row r="1330" spans="1:23" x14ac:dyDescent="0.25">
      <c r="A1330" s="116" t="str">
        <f>IF(ISBLANK(TBL_DATA[[#This Row],[Row.names]]), "",   DATE(YEAR(TBL_DATA[[#This Row],[Row.names]]), MONTH(TBL_DATA[[#This Row],[Row.names]]), DAY(TBL_DATA[[#This Row],[Row.names]])))</f>
        <v/>
      </c>
      <c r="B1330" s="119"/>
      <c r="C1330" s="68"/>
      <c r="E1330" s="53"/>
      <c r="F1330" s="53"/>
      <c r="G1330" s="54"/>
      <c r="H1330" s="114"/>
      <c r="I1330" s="53"/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81"/>
      <c r="V1330" s="53"/>
      <c r="W1330" s="53"/>
    </row>
    <row r="1331" spans="1:23" x14ac:dyDescent="0.25">
      <c r="A1331" s="116" t="str">
        <f>IF(ISBLANK(TBL_DATA[[#This Row],[Row.names]]), "",   DATE(YEAR(TBL_DATA[[#This Row],[Row.names]]), MONTH(TBL_DATA[[#This Row],[Row.names]]), DAY(TBL_DATA[[#This Row],[Row.names]])))</f>
        <v/>
      </c>
      <c r="B1331" s="119"/>
      <c r="C1331" s="68"/>
      <c r="E1331" s="53"/>
      <c r="F1331" s="53"/>
      <c r="G1331" s="54"/>
      <c r="H1331" s="114"/>
      <c r="I1331" s="53"/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81"/>
      <c r="V1331" s="53"/>
      <c r="W1331" s="53"/>
    </row>
    <row r="1332" spans="1:23" x14ac:dyDescent="0.25">
      <c r="A1332" s="116" t="str">
        <f>IF(ISBLANK(TBL_DATA[[#This Row],[Row.names]]), "",   DATE(YEAR(TBL_DATA[[#This Row],[Row.names]]), MONTH(TBL_DATA[[#This Row],[Row.names]]), DAY(TBL_DATA[[#This Row],[Row.names]])))</f>
        <v/>
      </c>
      <c r="B1332" s="119"/>
      <c r="C1332" s="68"/>
      <c r="E1332" s="53"/>
      <c r="F1332" s="53"/>
      <c r="G1332" s="54"/>
      <c r="H1332" s="114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81"/>
      <c r="V1332" s="53"/>
      <c r="W1332" s="53"/>
    </row>
    <row r="1333" spans="1:23" x14ac:dyDescent="0.25">
      <c r="A1333" s="116" t="str">
        <f>IF(ISBLANK(TBL_DATA[[#This Row],[Row.names]]), "",   DATE(YEAR(TBL_DATA[[#This Row],[Row.names]]), MONTH(TBL_DATA[[#This Row],[Row.names]]), DAY(TBL_DATA[[#This Row],[Row.names]])))</f>
        <v/>
      </c>
      <c r="B1333" s="119"/>
      <c r="C1333" s="68"/>
      <c r="E1333" s="53"/>
      <c r="F1333" s="53"/>
      <c r="G1333" s="54"/>
      <c r="H1333" s="114"/>
      <c r="I1333" s="53"/>
      <c r="J1333" s="53"/>
      <c r="K1333" s="53"/>
      <c r="L1333" s="53"/>
      <c r="M1333" s="53"/>
      <c r="N1333" s="53"/>
      <c r="O1333" s="53"/>
      <c r="P1333" s="53"/>
      <c r="Q1333" s="53"/>
      <c r="R1333" s="53"/>
      <c r="S1333" s="53"/>
      <c r="T1333" s="53"/>
      <c r="U1333" s="81"/>
      <c r="V1333" s="53"/>
      <c r="W1333" s="53"/>
    </row>
    <row r="1334" spans="1:23" x14ac:dyDescent="0.25">
      <c r="A1334" s="116" t="str">
        <f>IF(ISBLANK(TBL_DATA[[#This Row],[Row.names]]), "",   DATE(YEAR(TBL_DATA[[#This Row],[Row.names]]), MONTH(TBL_DATA[[#This Row],[Row.names]]), DAY(TBL_DATA[[#This Row],[Row.names]])))</f>
        <v/>
      </c>
      <c r="B1334" s="119"/>
      <c r="C1334" s="68"/>
      <c r="E1334" s="53"/>
      <c r="F1334" s="53"/>
      <c r="G1334" s="54"/>
      <c r="H1334" s="114"/>
      <c r="I1334" s="53"/>
      <c r="J1334" s="53"/>
      <c r="K1334" s="53"/>
      <c r="L1334" s="53"/>
      <c r="M1334" s="53"/>
      <c r="N1334" s="53"/>
      <c r="O1334" s="53"/>
      <c r="P1334" s="53"/>
      <c r="Q1334" s="53"/>
      <c r="R1334" s="53"/>
      <c r="S1334" s="53"/>
      <c r="T1334" s="53"/>
      <c r="U1334" s="81"/>
      <c r="V1334" s="53"/>
      <c r="W1334" s="53"/>
    </row>
    <row r="1335" spans="1:23" x14ac:dyDescent="0.25">
      <c r="A1335" s="116" t="str">
        <f>IF(ISBLANK(TBL_DATA[[#This Row],[Row.names]]), "",   DATE(YEAR(TBL_DATA[[#This Row],[Row.names]]), MONTH(TBL_DATA[[#This Row],[Row.names]]), DAY(TBL_DATA[[#This Row],[Row.names]])))</f>
        <v/>
      </c>
      <c r="B1335" s="119"/>
      <c r="C1335" s="68"/>
      <c r="E1335" s="53"/>
      <c r="F1335" s="53"/>
      <c r="G1335" s="54"/>
      <c r="H1335" s="114"/>
      <c r="I1335" s="53"/>
      <c r="J1335" s="53"/>
      <c r="K1335" s="53"/>
      <c r="L1335" s="53"/>
      <c r="M1335" s="53"/>
      <c r="N1335" s="53"/>
      <c r="O1335" s="53"/>
      <c r="P1335" s="53"/>
      <c r="Q1335" s="53"/>
      <c r="R1335" s="53"/>
      <c r="S1335" s="53"/>
      <c r="T1335" s="53"/>
      <c r="U1335" s="81"/>
      <c r="V1335" s="53"/>
      <c r="W1335" s="53"/>
    </row>
    <row r="1336" spans="1:23" x14ac:dyDescent="0.25">
      <c r="A1336" s="116" t="str">
        <f>IF(ISBLANK(TBL_DATA[[#This Row],[Row.names]]), "",   DATE(YEAR(TBL_DATA[[#This Row],[Row.names]]), MONTH(TBL_DATA[[#This Row],[Row.names]]), DAY(TBL_DATA[[#This Row],[Row.names]])))</f>
        <v/>
      </c>
      <c r="B1336" s="119"/>
      <c r="C1336" s="68"/>
      <c r="E1336" s="53"/>
      <c r="F1336" s="53"/>
      <c r="G1336" s="54"/>
      <c r="H1336" s="114"/>
      <c r="I1336" s="53"/>
      <c r="J1336" s="53"/>
      <c r="K1336" s="53"/>
      <c r="L1336" s="53"/>
      <c r="M1336" s="53"/>
      <c r="N1336" s="53"/>
      <c r="O1336" s="53"/>
      <c r="P1336" s="53"/>
      <c r="Q1336" s="53"/>
      <c r="R1336" s="53"/>
      <c r="S1336" s="53"/>
      <c r="T1336" s="53"/>
      <c r="U1336" s="81"/>
      <c r="V1336" s="53"/>
      <c r="W1336" s="53"/>
    </row>
    <row r="1337" spans="1:23" x14ac:dyDescent="0.25">
      <c r="A1337" s="116" t="str">
        <f>IF(ISBLANK(TBL_DATA[[#This Row],[Row.names]]), "",   DATE(YEAR(TBL_DATA[[#This Row],[Row.names]]), MONTH(TBL_DATA[[#This Row],[Row.names]]), DAY(TBL_DATA[[#This Row],[Row.names]])))</f>
        <v/>
      </c>
      <c r="B1337" s="119"/>
      <c r="C1337" s="68"/>
      <c r="E1337" s="53"/>
      <c r="F1337" s="53"/>
      <c r="G1337" s="54"/>
      <c r="H1337" s="114"/>
      <c r="I1337" s="53"/>
      <c r="J1337" s="53"/>
      <c r="K1337" s="53"/>
      <c r="L1337" s="53"/>
      <c r="M1337" s="53"/>
      <c r="N1337" s="53"/>
      <c r="O1337" s="53"/>
      <c r="P1337" s="53"/>
      <c r="Q1337" s="53"/>
      <c r="R1337" s="53"/>
      <c r="S1337" s="53"/>
      <c r="T1337" s="53"/>
      <c r="U1337" s="81"/>
      <c r="V1337" s="53"/>
      <c r="W1337" s="53"/>
    </row>
    <row r="1338" spans="1:23" x14ac:dyDescent="0.25">
      <c r="A1338" s="116" t="str">
        <f>IF(ISBLANK(TBL_DATA[[#This Row],[Row.names]]), "",   DATE(YEAR(TBL_DATA[[#This Row],[Row.names]]), MONTH(TBL_DATA[[#This Row],[Row.names]]), DAY(TBL_DATA[[#This Row],[Row.names]])))</f>
        <v/>
      </c>
      <c r="B1338" s="119"/>
      <c r="C1338" s="68"/>
      <c r="E1338" s="53"/>
      <c r="F1338" s="53"/>
      <c r="G1338" s="54"/>
      <c r="H1338" s="114"/>
      <c r="I1338" s="53"/>
      <c r="J1338" s="53"/>
      <c r="K1338" s="53"/>
      <c r="L1338" s="53"/>
      <c r="M1338" s="53"/>
      <c r="N1338" s="53"/>
      <c r="O1338" s="53"/>
      <c r="P1338" s="53"/>
      <c r="Q1338" s="53"/>
      <c r="R1338" s="53"/>
      <c r="S1338" s="53"/>
      <c r="T1338" s="53"/>
      <c r="U1338" s="81"/>
      <c r="V1338" s="53"/>
      <c r="W1338" s="53"/>
    </row>
    <row r="1339" spans="1:23" x14ac:dyDescent="0.25">
      <c r="A1339" s="116" t="str">
        <f>IF(ISBLANK(TBL_DATA[[#This Row],[Row.names]]), "",   DATE(YEAR(TBL_DATA[[#This Row],[Row.names]]), MONTH(TBL_DATA[[#This Row],[Row.names]]), DAY(TBL_DATA[[#This Row],[Row.names]])))</f>
        <v/>
      </c>
      <c r="B1339" s="119"/>
      <c r="C1339" s="68"/>
      <c r="E1339" s="53"/>
      <c r="F1339" s="53"/>
      <c r="G1339" s="54"/>
      <c r="H1339" s="114"/>
      <c r="I1339" s="53"/>
      <c r="J1339" s="53"/>
      <c r="K1339" s="53"/>
      <c r="L1339" s="53"/>
      <c r="M1339" s="53"/>
      <c r="N1339" s="53"/>
      <c r="O1339" s="53"/>
      <c r="P1339" s="53"/>
      <c r="Q1339" s="53"/>
      <c r="R1339" s="53"/>
      <c r="S1339" s="53"/>
      <c r="T1339" s="53"/>
      <c r="U1339" s="81"/>
      <c r="V1339" s="53"/>
      <c r="W1339" s="53"/>
    </row>
    <row r="1340" spans="1:23" x14ac:dyDescent="0.25">
      <c r="A1340" s="116" t="str">
        <f>IF(ISBLANK(TBL_DATA[[#This Row],[Row.names]]), "",   DATE(YEAR(TBL_DATA[[#This Row],[Row.names]]), MONTH(TBL_DATA[[#This Row],[Row.names]]), DAY(TBL_DATA[[#This Row],[Row.names]])))</f>
        <v/>
      </c>
      <c r="B1340" s="119"/>
      <c r="C1340" s="68"/>
      <c r="E1340" s="53"/>
      <c r="F1340" s="53"/>
      <c r="G1340" s="54"/>
      <c r="H1340" s="114"/>
      <c r="I1340" s="53"/>
      <c r="J1340" s="53"/>
      <c r="K1340" s="53"/>
      <c r="L1340" s="53"/>
      <c r="M1340" s="53"/>
      <c r="N1340" s="53"/>
      <c r="O1340" s="53"/>
      <c r="P1340" s="53"/>
      <c r="Q1340" s="53"/>
      <c r="R1340" s="53"/>
      <c r="S1340" s="53"/>
      <c r="T1340" s="53"/>
      <c r="U1340" s="81"/>
      <c r="V1340" s="53"/>
      <c r="W1340" s="53"/>
    </row>
    <row r="1341" spans="1:23" x14ac:dyDescent="0.25">
      <c r="A1341" s="116" t="str">
        <f>IF(ISBLANK(TBL_DATA[[#This Row],[Row.names]]), "",   DATE(YEAR(TBL_DATA[[#This Row],[Row.names]]), MONTH(TBL_DATA[[#This Row],[Row.names]]), DAY(TBL_DATA[[#This Row],[Row.names]])))</f>
        <v/>
      </c>
      <c r="B1341" s="119"/>
      <c r="C1341" s="68"/>
      <c r="E1341" s="53"/>
      <c r="F1341" s="53"/>
      <c r="G1341" s="54"/>
      <c r="H1341" s="114"/>
      <c r="I1341" s="53"/>
      <c r="J1341" s="53"/>
      <c r="K1341" s="53"/>
      <c r="L1341" s="53"/>
      <c r="M1341" s="53"/>
      <c r="N1341" s="53"/>
      <c r="O1341" s="53"/>
      <c r="P1341" s="53"/>
      <c r="Q1341" s="53"/>
      <c r="R1341" s="53"/>
      <c r="S1341" s="53"/>
      <c r="T1341" s="53"/>
      <c r="U1341" s="81"/>
      <c r="V1341" s="53"/>
      <c r="W1341" s="53"/>
    </row>
    <row r="1342" spans="1:23" x14ac:dyDescent="0.25">
      <c r="A1342" s="116" t="str">
        <f>IF(ISBLANK(TBL_DATA[[#This Row],[Row.names]]), "",   DATE(YEAR(TBL_DATA[[#This Row],[Row.names]]), MONTH(TBL_DATA[[#This Row],[Row.names]]), DAY(TBL_DATA[[#This Row],[Row.names]])))</f>
        <v/>
      </c>
      <c r="B1342" s="119"/>
      <c r="C1342" s="68"/>
      <c r="E1342" s="53"/>
      <c r="F1342" s="53"/>
      <c r="G1342" s="54"/>
      <c r="H1342" s="114"/>
      <c r="I1342" s="53"/>
      <c r="J1342" s="53"/>
      <c r="K1342" s="53"/>
      <c r="L1342" s="53"/>
      <c r="M1342" s="53"/>
      <c r="N1342" s="53"/>
      <c r="O1342" s="53"/>
      <c r="P1342" s="53"/>
      <c r="Q1342" s="53"/>
      <c r="R1342" s="53"/>
      <c r="S1342" s="53"/>
      <c r="T1342" s="53"/>
      <c r="U1342" s="81"/>
      <c r="V1342" s="53"/>
      <c r="W1342" s="53"/>
    </row>
    <row r="1343" spans="1:23" x14ac:dyDescent="0.25">
      <c r="A1343" s="116" t="str">
        <f>IF(ISBLANK(TBL_DATA[[#This Row],[Row.names]]), "",   DATE(YEAR(TBL_DATA[[#This Row],[Row.names]]), MONTH(TBL_DATA[[#This Row],[Row.names]]), DAY(TBL_DATA[[#This Row],[Row.names]])))</f>
        <v/>
      </c>
      <c r="B1343" s="119"/>
      <c r="C1343" s="68"/>
      <c r="E1343" s="53"/>
      <c r="F1343" s="53"/>
      <c r="G1343" s="54"/>
      <c r="H1343" s="114"/>
      <c r="I1343" s="53"/>
      <c r="J1343" s="53"/>
      <c r="K1343" s="53"/>
      <c r="L1343" s="53"/>
      <c r="M1343" s="53"/>
      <c r="N1343" s="53"/>
      <c r="O1343" s="53"/>
      <c r="P1343" s="53"/>
      <c r="Q1343" s="53"/>
      <c r="R1343" s="53"/>
      <c r="S1343" s="53"/>
      <c r="T1343" s="53"/>
      <c r="U1343" s="81"/>
      <c r="V1343" s="53"/>
      <c r="W1343" s="53"/>
    </row>
    <row r="1344" spans="1:23" x14ac:dyDescent="0.25">
      <c r="A1344" s="116" t="str">
        <f>IF(ISBLANK(TBL_DATA[[#This Row],[Row.names]]), "",   DATE(YEAR(TBL_DATA[[#This Row],[Row.names]]), MONTH(TBL_DATA[[#This Row],[Row.names]]), DAY(TBL_DATA[[#This Row],[Row.names]])))</f>
        <v/>
      </c>
      <c r="B1344" s="119"/>
      <c r="C1344" s="68"/>
      <c r="E1344" s="53"/>
      <c r="F1344" s="53"/>
      <c r="G1344" s="54"/>
      <c r="H1344" s="114"/>
      <c r="I1344" s="53"/>
      <c r="J1344" s="53"/>
      <c r="K1344" s="53"/>
      <c r="L1344" s="53"/>
      <c r="M1344" s="53"/>
      <c r="N1344" s="53"/>
      <c r="O1344" s="53"/>
      <c r="P1344" s="53"/>
      <c r="Q1344" s="53"/>
      <c r="R1344" s="53"/>
      <c r="S1344" s="53"/>
      <c r="T1344" s="53"/>
      <c r="U1344" s="81"/>
      <c r="V1344" s="53"/>
      <c r="W1344" s="53"/>
    </row>
    <row r="1345" spans="1:23" x14ac:dyDescent="0.25">
      <c r="A1345" s="116" t="str">
        <f>IF(ISBLANK(TBL_DATA[[#This Row],[Row.names]]), "",   DATE(YEAR(TBL_DATA[[#This Row],[Row.names]]), MONTH(TBL_DATA[[#This Row],[Row.names]]), DAY(TBL_DATA[[#This Row],[Row.names]])))</f>
        <v/>
      </c>
      <c r="B1345" s="119"/>
      <c r="C1345" s="68"/>
      <c r="E1345" s="53"/>
      <c r="F1345" s="53"/>
      <c r="G1345" s="54"/>
      <c r="H1345" s="114"/>
      <c r="I1345" s="53"/>
      <c r="J1345" s="53"/>
      <c r="K1345" s="53"/>
      <c r="L1345" s="53"/>
      <c r="M1345" s="53"/>
      <c r="N1345" s="53"/>
      <c r="O1345" s="53"/>
      <c r="P1345" s="53"/>
      <c r="Q1345" s="53"/>
      <c r="R1345" s="53"/>
      <c r="S1345" s="53"/>
      <c r="T1345" s="53"/>
      <c r="U1345" s="81"/>
      <c r="V1345" s="53"/>
      <c r="W1345" s="53"/>
    </row>
    <row r="1346" spans="1:23" x14ac:dyDescent="0.25">
      <c r="A1346" s="116" t="str">
        <f>IF(ISBLANK(TBL_DATA[[#This Row],[Row.names]]), "",   DATE(YEAR(TBL_DATA[[#This Row],[Row.names]]), MONTH(TBL_DATA[[#This Row],[Row.names]]), DAY(TBL_DATA[[#This Row],[Row.names]])))</f>
        <v/>
      </c>
      <c r="B1346" s="119"/>
      <c r="C1346" s="68"/>
      <c r="E1346" s="53"/>
      <c r="F1346" s="53"/>
      <c r="G1346" s="54"/>
      <c r="H1346" s="114"/>
      <c r="I1346" s="53"/>
      <c r="J1346" s="53"/>
      <c r="K1346" s="53"/>
      <c r="L1346" s="53"/>
      <c r="M1346" s="53"/>
      <c r="N1346" s="53"/>
      <c r="O1346" s="53"/>
      <c r="P1346" s="53"/>
      <c r="Q1346" s="53"/>
      <c r="R1346" s="53"/>
      <c r="S1346" s="53"/>
      <c r="T1346" s="53"/>
      <c r="U1346" s="81"/>
      <c r="V1346" s="53"/>
      <c r="W1346" s="53"/>
    </row>
    <row r="1347" spans="1:23" x14ac:dyDescent="0.25">
      <c r="A1347" s="116" t="str">
        <f>IF(ISBLANK(TBL_DATA[[#This Row],[Row.names]]), "",   DATE(YEAR(TBL_DATA[[#This Row],[Row.names]]), MONTH(TBL_DATA[[#This Row],[Row.names]]), DAY(TBL_DATA[[#This Row],[Row.names]])))</f>
        <v/>
      </c>
      <c r="B1347" s="119"/>
      <c r="C1347" s="68"/>
      <c r="E1347" s="53"/>
      <c r="F1347" s="53"/>
      <c r="G1347" s="54"/>
      <c r="H1347" s="114"/>
      <c r="I1347" s="53"/>
      <c r="J1347" s="53"/>
      <c r="K1347" s="53"/>
      <c r="L1347" s="53"/>
      <c r="M1347" s="53"/>
      <c r="N1347" s="53"/>
      <c r="O1347" s="53"/>
      <c r="P1347" s="53"/>
      <c r="Q1347" s="53"/>
      <c r="R1347" s="53"/>
      <c r="S1347" s="53"/>
      <c r="T1347" s="53"/>
      <c r="U1347" s="81"/>
      <c r="V1347" s="53"/>
      <c r="W1347" s="53"/>
    </row>
    <row r="1348" spans="1:23" x14ac:dyDescent="0.25">
      <c r="A1348" s="116" t="str">
        <f>IF(ISBLANK(TBL_DATA[[#This Row],[Row.names]]), "",   DATE(YEAR(TBL_DATA[[#This Row],[Row.names]]), MONTH(TBL_DATA[[#This Row],[Row.names]]), DAY(TBL_DATA[[#This Row],[Row.names]])))</f>
        <v/>
      </c>
      <c r="B1348" s="119"/>
      <c r="C1348" s="68"/>
      <c r="E1348" s="53"/>
      <c r="F1348" s="53"/>
      <c r="G1348" s="54"/>
      <c r="H1348" s="114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81"/>
      <c r="V1348" s="53"/>
      <c r="W1348" s="53"/>
    </row>
    <row r="1349" spans="1:23" x14ac:dyDescent="0.25">
      <c r="A1349" s="116" t="str">
        <f>IF(ISBLANK(TBL_DATA[[#This Row],[Row.names]]), "",   DATE(YEAR(TBL_DATA[[#This Row],[Row.names]]), MONTH(TBL_DATA[[#This Row],[Row.names]]), DAY(TBL_DATA[[#This Row],[Row.names]])))</f>
        <v/>
      </c>
      <c r="B1349" s="119"/>
      <c r="C1349" s="68"/>
      <c r="E1349" s="53"/>
      <c r="F1349" s="53"/>
      <c r="G1349" s="54"/>
      <c r="H1349" s="114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81"/>
      <c r="V1349" s="53"/>
      <c r="W1349" s="53"/>
    </row>
    <row r="1350" spans="1:23" x14ac:dyDescent="0.25">
      <c r="A1350" s="116" t="str">
        <f>IF(ISBLANK(TBL_DATA[[#This Row],[Row.names]]), "",   DATE(YEAR(TBL_DATA[[#This Row],[Row.names]]), MONTH(TBL_DATA[[#This Row],[Row.names]]), DAY(TBL_DATA[[#This Row],[Row.names]])))</f>
        <v/>
      </c>
      <c r="B1350" s="119"/>
      <c r="C1350" s="68"/>
      <c r="E1350" s="53"/>
      <c r="F1350" s="53"/>
      <c r="G1350" s="54"/>
      <c r="H1350" s="114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81"/>
      <c r="V1350" s="53"/>
      <c r="W1350" s="53"/>
    </row>
    <row r="1351" spans="1:23" x14ac:dyDescent="0.25">
      <c r="A1351" s="116" t="str">
        <f>IF(ISBLANK(TBL_DATA[[#This Row],[Row.names]]), "",   DATE(YEAR(TBL_DATA[[#This Row],[Row.names]]), MONTH(TBL_DATA[[#This Row],[Row.names]]), DAY(TBL_DATA[[#This Row],[Row.names]])))</f>
        <v/>
      </c>
      <c r="B1351" s="119"/>
      <c r="C1351" s="68"/>
      <c r="E1351" s="53"/>
      <c r="F1351" s="53"/>
      <c r="G1351" s="54"/>
      <c r="H1351" s="114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81"/>
      <c r="V1351" s="53"/>
      <c r="W1351" s="53"/>
    </row>
    <row r="1352" spans="1:23" x14ac:dyDescent="0.25">
      <c r="A1352" s="116" t="str">
        <f>IF(ISBLANK(TBL_DATA[[#This Row],[Row.names]]), "",   DATE(YEAR(TBL_DATA[[#This Row],[Row.names]]), MONTH(TBL_DATA[[#This Row],[Row.names]]), DAY(TBL_DATA[[#This Row],[Row.names]])))</f>
        <v/>
      </c>
      <c r="B1352" s="119"/>
      <c r="C1352" s="68"/>
      <c r="E1352" s="53"/>
      <c r="F1352" s="53"/>
      <c r="G1352" s="54"/>
      <c r="H1352" s="114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81"/>
      <c r="V1352" s="53"/>
      <c r="W1352" s="53"/>
    </row>
    <row r="1353" spans="1:23" x14ac:dyDescent="0.25">
      <c r="A1353" s="116" t="str">
        <f>IF(ISBLANK(TBL_DATA[[#This Row],[Row.names]]), "",   DATE(YEAR(TBL_DATA[[#This Row],[Row.names]]), MONTH(TBL_DATA[[#This Row],[Row.names]]), DAY(TBL_DATA[[#This Row],[Row.names]])))</f>
        <v/>
      </c>
      <c r="B1353" s="119"/>
      <c r="C1353" s="68"/>
      <c r="E1353" s="53"/>
      <c r="F1353" s="53"/>
      <c r="G1353" s="54"/>
      <c r="H1353" s="114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81"/>
      <c r="V1353" s="53"/>
      <c r="W1353" s="53"/>
    </row>
    <row r="1354" spans="1:23" x14ac:dyDescent="0.25">
      <c r="A1354" s="116" t="str">
        <f>IF(ISBLANK(TBL_DATA[[#This Row],[Row.names]]), "",   DATE(YEAR(TBL_DATA[[#This Row],[Row.names]]), MONTH(TBL_DATA[[#This Row],[Row.names]]), DAY(TBL_DATA[[#This Row],[Row.names]])))</f>
        <v/>
      </c>
      <c r="B1354" s="119"/>
      <c r="C1354" s="68"/>
      <c r="E1354" s="53"/>
      <c r="F1354" s="53"/>
      <c r="G1354" s="54"/>
      <c r="H1354" s="114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81"/>
      <c r="V1354" s="53"/>
      <c r="W1354" s="53"/>
    </row>
    <row r="1355" spans="1:23" x14ac:dyDescent="0.25">
      <c r="A1355" s="116" t="str">
        <f>IF(ISBLANK(TBL_DATA[[#This Row],[Row.names]]), "",   DATE(YEAR(TBL_DATA[[#This Row],[Row.names]]), MONTH(TBL_DATA[[#This Row],[Row.names]]), DAY(TBL_DATA[[#This Row],[Row.names]])))</f>
        <v/>
      </c>
      <c r="B1355" s="119"/>
      <c r="C1355" s="68"/>
      <c r="E1355" s="53"/>
      <c r="F1355" s="53"/>
      <c r="G1355" s="54"/>
      <c r="H1355" s="114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81"/>
      <c r="V1355" s="53"/>
      <c r="W1355" s="53"/>
    </row>
    <row r="1356" spans="1:23" x14ac:dyDescent="0.25">
      <c r="A1356" s="116" t="str">
        <f>IF(ISBLANK(TBL_DATA[[#This Row],[Row.names]]), "",   DATE(YEAR(TBL_DATA[[#This Row],[Row.names]]), MONTH(TBL_DATA[[#This Row],[Row.names]]), DAY(TBL_DATA[[#This Row],[Row.names]])))</f>
        <v/>
      </c>
      <c r="B1356" s="119"/>
      <c r="C1356" s="68"/>
      <c r="E1356" s="53"/>
      <c r="F1356" s="53"/>
      <c r="G1356" s="54"/>
      <c r="H1356" s="114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81"/>
      <c r="V1356" s="53"/>
      <c r="W1356" s="53"/>
    </row>
    <row r="1357" spans="1:23" x14ac:dyDescent="0.25">
      <c r="A1357" s="116" t="str">
        <f>IF(ISBLANK(TBL_DATA[[#This Row],[Row.names]]), "",   DATE(YEAR(TBL_DATA[[#This Row],[Row.names]]), MONTH(TBL_DATA[[#This Row],[Row.names]]), DAY(TBL_DATA[[#This Row],[Row.names]])))</f>
        <v/>
      </c>
      <c r="B1357" s="119"/>
      <c r="C1357" s="68"/>
      <c r="E1357" s="53"/>
      <c r="F1357" s="53"/>
      <c r="G1357" s="54"/>
      <c r="H1357" s="114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81"/>
      <c r="V1357" s="53"/>
      <c r="W1357" s="53"/>
    </row>
    <row r="1358" spans="1:23" x14ac:dyDescent="0.25">
      <c r="A1358" s="116" t="str">
        <f>IF(ISBLANK(TBL_DATA[[#This Row],[Row.names]]), "",   DATE(YEAR(TBL_DATA[[#This Row],[Row.names]]), MONTH(TBL_DATA[[#This Row],[Row.names]]), DAY(TBL_DATA[[#This Row],[Row.names]])))</f>
        <v/>
      </c>
      <c r="B1358" s="119"/>
      <c r="C1358" s="68"/>
      <c r="E1358" s="53"/>
      <c r="F1358" s="53"/>
      <c r="G1358" s="54"/>
      <c r="H1358" s="114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81"/>
      <c r="V1358" s="53"/>
      <c r="W1358" s="53"/>
    </row>
    <row r="1359" spans="1:23" x14ac:dyDescent="0.25">
      <c r="A1359" s="116" t="str">
        <f>IF(ISBLANK(TBL_DATA[[#This Row],[Row.names]]), "",   DATE(YEAR(TBL_DATA[[#This Row],[Row.names]]), MONTH(TBL_DATA[[#This Row],[Row.names]]), DAY(TBL_DATA[[#This Row],[Row.names]])))</f>
        <v/>
      </c>
      <c r="B1359" s="119"/>
      <c r="C1359" s="68"/>
      <c r="E1359" s="53"/>
      <c r="F1359" s="53"/>
      <c r="G1359" s="54"/>
      <c r="H1359" s="114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81"/>
      <c r="V1359" s="53"/>
      <c r="W1359" s="53"/>
    </row>
    <row r="1360" spans="1:23" x14ac:dyDescent="0.25">
      <c r="A1360" s="116" t="str">
        <f>IF(ISBLANK(TBL_DATA[[#This Row],[Row.names]]), "",   DATE(YEAR(TBL_DATA[[#This Row],[Row.names]]), MONTH(TBL_DATA[[#This Row],[Row.names]]), DAY(TBL_DATA[[#This Row],[Row.names]])))</f>
        <v/>
      </c>
      <c r="B1360" s="119"/>
      <c r="C1360" s="68"/>
      <c r="E1360" s="53"/>
      <c r="F1360" s="53"/>
      <c r="G1360" s="54"/>
      <c r="H1360" s="114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81"/>
      <c r="V1360" s="53"/>
      <c r="W1360" s="53"/>
    </row>
    <row r="1361" spans="1:23" x14ac:dyDescent="0.25">
      <c r="A1361" s="116" t="str">
        <f>IF(ISBLANK(TBL_DATA[[#This Row],[Row.names]]), "",   DATE(YEAR(TBL_DATA[[#This Row],[Row.names]]), MONTH(TBL_DATA[[#This Row],[Row.names]]), DAY(TBL_DATA[[#This Row],[Row.names]])))</f>
        <v/>
      </c>
      <c r="B1361" s="119"/>
      <c r="C1361" s="68"/>
      <c r="E1361" s="53"/>
      <c r="F1361" s="53"/>
      <c r="G1361" s="54"/>
      <c r="H1361" s="114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81"/>
      <c r="V1361" s="53"/>
      <c r="W1361" s="53"/>
    </row>
    <row r="1362" spans="1:23" x14ac:dyDescent="0.25">
      <c r="A1362" s="116" t="str">
        <f>IF(ISBLANK(TBL_DATA[[#This Row],[Row.names]]), "",   DATE(YEAR(TBL_DATA[[#This Row],[Row.names]]), MONTH(TBL_DATA[[#This Row],[Row.names]]), DAY(TBL_DATA[[#This Row],[Row.names]])))</f>
        <v/>
      </c>
      <c r="B1362" s="119"/>
      <c r="C1362" s="68"/>
      <c r="E1362" s="53"/>
      <c r="F1362" s="53"/>
      <c r="G1362" s="54"/>
      <c r="H1362" s="114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81"/>
      <c r="V1362" s="53"/>
      <c r="W1362" s="53"/>
    </row>
    <row r="1363" spans="1:23" x14ac:dyDescent="0.25">
      <c r="A1363" s="116" t="str">
        <f>IF(ISBLANK(TBL_DATA[[#This Row],[Row.names]]), "",   DATE(YEAR(TBL_DATA[[#This Row],[Row.names]]), MONTH(TBL_DATA[[#This Row],[Row.names]]), DAY(TBL_DATA[[#This Row],[Row.names]])))</f>
        <v/>
      </c>
      <c r="B1363" s="119"/>
      <c r="C1363" s="68"/>
      <c r="E1363" s="53"/>
      <c r="F1363" s="53"/>
      <c r="G1363" s="54"/>
      <c r="H1363" s="114"/>
      <c r="I1363" s="53"/>
      <c r="J1363" s="53"/>
      <c r="K1363" s="53"/>
      <c r="L1363" s="53"/>
      <c r="M1363" s="53"/>
      <c r="N1363" s="53"/>
      <c r="O1363" s="53"/>
      <c r="P1363" s="53"/>
      <c r="Q1363" s="53"/>
      <c r="R1363" s="53"/>
      <c r="S1363" s="53"/>
      <c r="T1363" s="53"/>
      <c r="U1363" s="81"/>
      <c r="V1363" s="53"/>
      <c r="W1363" s="53"/>
    </row>
    <row r="1364" spans="1:23" x14ac:dyDescent="0.25">
      <c r="A1364" s="116" t="str">
        <f>IF(ISBLANK(TBL_DATA[[#This Row],[Row.names]]), "",   DATE(YEAR(TBL_DATA[[#This Row],[Row.names]]), MONTH(TBL_DATA[[#This Row],[Row.names]]), DAY(TBL_DATA[[#This Row],[Row.names]])))</f>
        <v/>
      </c>
      <c r="B1364" s="119"/>
      <c r="C1364" s="68"/>
      <c r="E1364" s="53"/>
      <c r="F1364" s="53"/>
      <c r="G1364" s="54"/>
      <c r="H1364" s="114"/>
      <c r="I1364" s="53"/>
      <c r="J1364" s="53"/>
      <c r="K1364" s="53"/>
      <c r="L1364" s="53"/>
      <c r="M1364" s="53"/>
      <c r="N1364" s="53"/>
      <c r="O1364" s="53"/>
      <c r="P1364" s="53"/>
      <c r="Q1364" s="53"/>
      <c r="R1364" s="53"/>
      <c r="S1364" s="53"/>
      <c r="T1364" s="53"/>
      <c r="U1364" s="81"/>
      <c r="V1364" s="53"/>
      <c r="W1364" s="53"/>
    </row>
    <row r="1365" spans="1:23" x14ac:dyDescent="0.25">
      <c r="A1365" s="116" t="str">
        <f>IF(ISBLANK(TBL_DATA[[#This Row],[Row.names]]), "",   DATE(YEAR(TBL_DATA[[#This Row],[Row.names]]), MONTH(TBL_DATA[[#This Row],[Row.names]]), DAY(TBL_DATA[[#This Row],[Row.names]])))</f>
        <v/>
      </c>
      <c r="B1365" s="119"/>
      <c r="C1365" s="68"/>
      <c r="E1365" s="53"/>
      <c r="F1365" s="53"/>
      <c r="G1365" s="54"/>
      <c r="H1365" s="114"/>
      <c r="I1365" s="53"/>
      <c r="J1365" s="53"/>
      <c r="K1365" s="53"/>
      <c r="L1365" s="53"/>
      <c r="M1365" s="53"/>
      <c r="N1365" s="53"/>
      <c r="O1365" s="53"/>
      <c r="P1365" s="53"/>
      <c r="Q1365" s="53"/>
      <c r="R1365" s="53"/>
      <c r="S1365" s="53"/>
      <c r="T1365" s="53"/>
      <c r="U1365" s="81"/>
      <c r="V1365" s="53"/>
      <c r="W1365" s="53"/>
    </row>
    <row r="1366" spans="1:23" x14ac:dyDescent="0.25">
      <c r="A1366" s="116" t="str">
        <f>IF(ISBLANK(TBL_DATA[[#This Row],[Row.names]]), "",   DATE(YEAR(TBL_DATA[[#This Row],[Row.names]]), MONTH(TBL_DATA[[#This Row],[Row.names]]), DAY(TBL_DATA[[#This Row],[Row.names]])))</f>
        <v/>
      </c>
      <c r="B1366" s="119"/>
      <c r="C1366" s="68"/>
      <c r="E1366" s="53"/>
      <c r="F1366" s="53"/>
      <c r="G1366" s="54"/>
      <c r="H1366" s="114"/>
      <c r="I1366" s="53"/>
      <c r="J1366" s="53"/>
      <c r="K1366" s="53"/>
      <c r="L1366" s="53"/>
      <c r="M1366" s="53"/>
      <c r="N1366" s="53"/>
      <c r="O1366" s="53"/>
      <c r="P1366" s="53"/>
      <c r="Q1366" s="53"/>
      <c r="R1366" s="53"/>
      <c r="S1366" s="53"/>
      <c r="T1366" s="53"/>
      <c r="U1366" s="81"/>
      <c r="V1366" s="53"/>
      <c r="W1366" s="53"/>
    </row>
    <row r="1367" spans="1:23" x14ac:dyDescent="0.25">
      <c r="A1367" s="116" t="str">
        <f>IF(ISBLANK(TBL_DATA[[#This Row],[Row.names]]), "",   DATE(YEAR(TBL_DATA[[#This Row],[Row.names]]), MONTH(TBL_DATA[[#This Row],[Row.names]]), DAY(TBL_DATA[[#This Row],[Row.names]])))</f>
        <v/>
      </c>
      <c r="B1367" s="119"/>
      <c r="C1367" s="68"/>
      <c r="E1367" s="53"/>
      <c r="F1367" s="53"/>
      <c r="G1367" s="54"/>
      <c r="H1367" s="114"/>
      <c r="I1367" s="53"/>
      <c r="J1367" s="53"/>
      <c r="K1367" s="53"/>
      <c r="L1367" s="53"/>
      <c r="M1367" s="53"/>
      <c r="N1367" s="53"/>
      <c r="O1367" s="53"/>
      <c r="P1367" s="53"/>
      <c r="Q1367" s="53"/>
      <c r="R1367" s="53"/>
      <c r="S1367" s="53"/>
      <c r="T1367" s="53"/>
      <c r="U1367" s="81"/>
      <c r="V1367" s="53"/>
      <c r="W1367" s="53"/>
    </row>
    <row r="1368" spans="1:23" x14ac:dyDescent="0.25">
      <c r="A1368" s="116" t="str">
        <f>IF(ISBLANK(TBL_DATA[[#This Row],[Row.names]]), "",   DATE(YEAR(TBL_DATA[[#This Row],[Row.names]]), MONTH(TBL_DATA[[#This Row],[Row.names]]), DAY(TBL_DATA[[#This Row],[Row.names]])))</f>
        <v/>
      </c>
      <c r="B1368" s="119"/>
      <c r="C1368" s="68"/>
      <c r="E1368" s="53"/>
      <c r="F1368" s="53"/>
      <c r="G1368" s="54"/>
      <c r="H1368" s="114"/>
      <c r="I1368" s="53"/>
      <c r="J1368" s="53"/>
      <c r="K1368" s="53"/>
      <c r="L1368" s="53"/>
      <c r="M1368" s="53"/>
      <c r="N1368" s="53"/>
      <c r="O1368" s="53"/>
      <c r="P1368" s="53"/>
      <c r="Q1368" s="53"/>
      <c r="R1368" s="53"/>
      <c r="S1368" s="53"/>
      <c r="T1368" s="53"/>
      <c r="U1368" s="81"/>
      <c r="V1368" s="53"/>
      <c r="W1368" s="53"/>
    </row>
    <row r="1369" spans="1:23" x14ac:dyDescent="0.25">
      <c r="A1369" s="116" t="str">
        <f>IF(ISBLANK(TBL_DATA[[#This Row],[Row.names]]), "",   DATE(YEAR(TBL_DATA[[#This Row],[Row.names]]), MONTH(TBL_DATA[[#This Row],[Row.names]]), DAY(TBL_DATA[[#This Row],[Row.names]])))</f>
        <v/>
      </c>
      <c r="B1369" s="119"/>
      <c r="C1369" s="68"/>
      <c r="E1369" s="53"/>
      <c r="F1369" s="53"/>
      <c r="G1369" s="54"/>
      <c r="H1369" s="114"/>
      <c r="I1369" s="53"/>
      <c r="J1369" s="53"/>
      <c r="K1369" s="53"/>
      <c r="L1369" s="53"/>
      <c r="M1369" s="53"/>
      <c r="N1369" s="53"/>
      <c r="O1369" s="53"/>
      <c r="P1369" s="53"/>
      <c r="Q1369" s="53"/>
      <c r="R1369" s="53"/>
      <c r="S1369" s="53"/>
      <c r="T1369" s="53"/>
      <c r="U1369" s="81"/>
      <c r="V1369" s="53"/>
      <c r="W1369" s="53"/>
    </row>
    <row r="1370" spans="1:23" x14ac:dyDescent="0.25">
      <c r="A1370" s="116" t="str">
        <f>IF(ISBLANK(TBL_DATA[[#This Row],[Row.names]]), "",   DATE(YEAR(TBL_DATA[[#This Row],[Row.names]]), MONTH(TBL_DATA[[#This Row],[Row.names]]), DAY(TBL_DATA[[#This Row],[Row.names]])))</f>
        <v/>
      </c>
      <c r="B1370" s="119"/>
      <c r="C1370" s="68"/>
      <c r="E1370" s="53"/>
      <c r="F1370" s="53"/>
      <c r="G1370" s="54"/>
      <c r="H1370" s="114"/>
      <c r="I1370" s="53"/>
      <c r="J1370" s="53"/>
      <c r="K1370" s="53"/>
      <c r="L1370" s="53"/>
      <c r="M1370" s="53"/>
      <c r="N1370" s="53"/>
      <c r="O1370" s="53"/>
      <c r="P1370" s="53"/>
      <c r="Q1370" s="53"/>
      <c r="R1370" s="53"/>
      <c r="S1370" s="53"/>
      <c r="T1370" s="53"/>
      <c r="U1370" s="81"/>
      <c r="V1370" s="53"/>
      <c r="W1370" s="53"/>
    </row>
    <row r="1371" spans="1:23" x14ac:dyDescent="0.25">
      <c r="A1371" s="116" t="str">
        <f>IF(ISBLANK(TBL_DATA[[#This Row],[Row.names]]), "",   DATE(YEAR(TBL_DATA[[#This Row],[Row.names]]), MONTH(TBL_DATA[[#This Row],[Row.names]]), DAY(TBL_DATA[[#This Row],[Row.names]])))</f>
        <v/>
      </c>
      <c r="B1371" s="119"/>
      <c r="C1371" s="68"/>
      <c r="E1371" s="53"/>
      <c r="F1371" s="53"/>
      <c r="G1371" s="54"/>
      <c r="H1371" s="114"/>
      <c r="I1371" s="53"/>
      <c r="J1371" s="53"/>
      <c r="K1371" s="53"/>
      <c r="L1371" s="53"/>
      <c r="M1371" s="53"/>
      <c r="N1371" s="53"/>
      <c r="O1371" s="53"/>
      <c r="P1371" s="53"/>
      <c r="Q1371" s="53"/>
      <c r="R1371" s="53"/>
      <c r="S1371" s="53"/>
      <c r="T1371" s="53"/>
      <c r="U1371" s="81"/>
      <c r="V1371" s="53"/>
      <c r="W1371" s="53"/>
    </row>
    <row r="1372" spans="1:23" x14ac:dyDescent="0.25">
      <c r="A1372" s="116" t="str">
        <f>IF(ISBLANK(TBL_DATA[[#This Row],[Row.names]]), "",   DATE(YEAR(TBL_DATA[[#This Row],[Row.names]]), MONTH(TBL_DATA[[#This Row],[Row.names]]), DAY(TBL_DATA[[#This Row],[Row.names]])))</f>
        <v/>
      </c>
      <c r="B1372" s="119"/>
      <c r="C1372" s="68"/>
      <c r="E1372" s="53"/>
      <c r="F1372" s="53"/>
      <c r="G1372" s="54"/>
      <c r="H1372" s="114"/>
      <c r="I1372" s="53"/>
      <c r="J1372" s="53"/>
      <c r="K1372" s="53"/>
      <c r="L1372" s="53"/>
      <c r="M1372" s="53"/>
      <c r="N1372" s="53"/>
      <c r="O1372" s="53"/>
      <c r="P1372" s="53"/>
      <c r="Q1372" s="53"/>
      <c r="R1372" s="53"/>
      <c r="S1372" s="53"/>
      <c r="T1372" s="53"/>
      <c r="U1372" s="81"/>
      <c r="V1372" s="53"/>
      <c r="W1372" s="53"/>
    </row>
    <row r="1373" spans="1:23" x14ac:dyDescent="0.25">
      <c r="A1373" s="116" t="str">
        <f>IF(ISBLANK(TBL_DATA[[#This Row],[Row.names]]), "",   DATE(YEAR(TBL_DATA[[#This Row],[Row.names]]), MONTH(TBL_DATA[[#This Row],[Row.names]]), DAY(TBL_DATA[[#This Row],[Row.names]])))</f>
        <v/>
      </c>
      <c r="B1373" s="119"/>
      <c r="C1373" s="68"/>
      <c r="E1373" s="53"/>
      <c r="F1373" s="53"/>
      <c r="G1373" s="54"/>
      <c r="H1373" s="114"/>
      <c r="I1373" s="53"/>
      <c r="J1373" s="53"/>
      <c r="K1373" s="53"/>
      <c r="L1373" s="53"/>
      <c r="M1373" s="53"/>
      <c r="N1373" s="53"/>
      <c r="O1373" s="53"/>
      <c r="P1373" s="53"/>
      <c r="Q1373" s="53"/>
      <c r="R1373" s="53"/>
      <c r="S1373" s="53"/>
      <c r="T1373" s="53"/>
      <c r="U1373" s="81"/>
      <c r="V1373" s="53"/>
      <c r="W1373" s="53"/>
    </row>
    <row r="1374" spans="1:23" x14ac:dyDescent="0.25">
      <c r="A1374" s="116" t="str">
        <f>IF(ISBLANK(TBL_DATA[[#This Row],[Row.names]]), "",   DATE(YEAR(TBL_DATA[[#This Row],[Row.names]]), MONTH(TBL_DATA[[#This Row],[Row.names]]), DAY(TBL_DATA[[#This Row],[Row.names]])))</f>
        <v/>
      </c>
      <c r="B1374" s="119"/>
      <c r="C1374" s="68"/>
      <c r="E1374" s="53"/>
      <c r="F1374" s="53"/>
      <c r="G1374" s="54"/>
      <c r="H1374" s="114"/>
      <c r="I1374" s="53"/>
      <c r="J1374" s="53"/>
      <c r="K1374" s="53"/>
      <c r="L1374" s="53"/>
      <c r="M1374" s="53"/>
      <c r="N1374" s="53"/>
      <c r="O1374" s="53"/>
      <c r="P1374" s="53"/>
      <c r="Q1374" s="53"/>
      <c r="R1374" s="53"/>
      <c r="S1374" s="53"/>
      <c r="T1374" s="53"/>
      <c r="U1374" s="81"/>
      <c r="V1374" s="53"/>
      <c r="W1374" s="53"/>
    </row>
    <row r="1375" spans="1:23" x14ac:dyDescent="0.25">
      <c r="A1375" s="116" t="str">
        <f>IF(ISBLANK(TBL_DATA[[#This Row],[Row.names]]), "",   DATE(YEAR(TBL_DATA[[#This Row],[Row.names]]), MONTH(TBL_DATA[[#This Row],[Row.names]]), DAY(TBL_DATA[[#This Row],[Row.names]])))</f>
        <v/>
      </c>
      <c r="B1375" s="119"/>
      <c r="C1375" s="68"/>
      <c r="E1375" s="53"/>
      <c r="F1375" s="53"/>
      <c r="G1375" s="54"/>
      <c r="H1375" s="114"/>
      <c r="I1375" s="53"/>
      <c r="J1375" s="53"/>
      <c r="K1375" s="53"/>
      <c r="L1375" s="53"/>
      <c r="M1375" s="53"/>
      <c r="N1375" s="53"/>
      <c r="O1375" s="53"/>
      <c r="P1375" s="53"/>
      <c r="Q1375" s="53"/>
      <c r="R1375" s="53"/>
      <c r="S1375" s="53"/>
      <c r="T1375" s="53"/>
      <c r="U1375" s="81"/>
      <c r="V1375" s="53"/>
      <c r="W1375" s="53"/>
    </row>
    <row r="1376" spans="1:23" x14ac:dyDescent="0.25">
      <c r="A1376" s="116" t="str">
        <f>IF(ISBLANK(TBL_DATA[[#This Row],[Row.names]]), "",   DATE(YEAR(TBL_DATA[[#This Row],[Row.names]]), MONTH(TBL_DATA[[#This Row],[Row.names]]), DAY(TBL_DATA[[#This Row],[Row.names]])))</f>
        <v/>
      </c>
      <c r="B1376" s="119"/>
      <c r="C1376" s="68"/>
      <c r="E1376" s="53"/>
      <c r="F1376" s="53"/>
      <c r="G1376" s="54"/>
      <c r="H1376" s="114"/>
      <c r="I1376" s="53"/>
      <c r="J1376" s="53"/>
      <c r="K1376" s="53"/>
      <c r="L1376" s="53"/>
      <c r="M1376" s="53"/>
      <c r="N1376" s="53"/>
      <c r="O1376" s="53"/>
      <c r="P1376" s="53"/>
      <c r="Q1376" s="53"/>
      <c r="R1376" s="53"/>
      <c r="S1376" s="53"/>
      <c r="T1376" s="53"/>
      <c r="U1376" s="81"/>
      <c r="V1376" s="53"/>
      <c r="W1376" s="53"/>
    </row>
    <row r="1377" spans="1:23" x14ac:dyDescent="0.25">
      <c r="A1377" s="116" t="str">
        <f>IF(ISBLANK(TBL_DATA[[#This Row],[Row.names]]), "",   DATE(YEAR(TBL_DATA[[#This Row],[Row.names]]), MONTH(TBL_DATA[[#This Row],[Row.names]]), DAY(TBL_DATA[[#This Row],[Row.names]])))</f>
        <v/>
      </c>
      <c r="B1377" s="119"/>
      <c r="C1377" s="68"/>
      <c r="E1377" s="53"/>
      <c r="F1377" s="53"/>
      <c r="G1377" s="54"/>
      <c r="H1377" s="114"/>
      <c r="I1377" s="53"/>
      <c r="J1377" s="53"/>
      <c r="K1377" s="53"/>
      <c r="L1377" s="53"/>
      <c r="M1377" s="53"/>
      <c r="N1377" s="53"/>
      <c r="O1377" s="53"/>
      <c r="P1377" s="53"/>
      <c r="Q1377" s="53"/>
      <c r="R1377" s="53"/>
      <c r="S1377" s="53"/>
      <c r="T1377" s="53"/>
      <c r="U1377" s="81"/>
      <c r="V1377" s="53"/>
      <c r="W1377" s="53"/>
    </row>
    <row r="1378" spans="1:23" x14ac:dyDescent="0.25">
      <c r="A1378" s="116" t="str">
        <f>IF(ISBLANK(TBL_DATA[[#This Row],[Row.names]]), "",   DATE(YEAR(TBL_DATA[[#This Row],[Row.names]]), MONTH(TBL_DATA[[#This Row],[Row.names]]), DAY(TBL_DATA[[#This Row],[Row.names]])))</f>
        <v/>
      </c>
      <c r="B1378" s="119"/>
      <c r="C1378" s="68"/>
      <c r="E1378" s="53"/>
      <c r="F1378" s="53"/>
      <c r="G1378" s="54"/>
      <c r="H1378" s="114"/>
      <c r="I1378" s="53"/>
      <c r="J1378" s="53"/>
      <c r="K1378" s="53"/>
      <c r="L1378" s="53"/>
      <c r="M1378" s="53"/>
      <c r="N1378" s="53"/>
      <c r="O1378" s="53"/>
      <c r="P1378" s="53"/>
      <c r="Q1378" s="53"/>
      <c r="R1378" s="53"/>
      <c r="S1378" s="53"/>
      <c r="T1378" s="53"/>
      <c r="U1378" s="81"/>
      <c r="V1378" s="53"/>
      <c r="W1378" s="53"/>
    </row>
    <row r="1379" spans="1:23" x14ac:dyDescent="0.25">
      <c r="A1379" s="116" t="str">
        <f>IF(ISBLANK(TBL_DATA[[#This Row],[Row.names]]), "",   DATE(YEAR(TBL_DATA[[#This Row],[Row.names]]), MONTH(TBL_DATA[[#This Row],[Row.names]]), DAY(TBL_DATA[[#This Row],[Row.names]])))</f>
        <v/>
      </c>
      <c r="B1379" s="119"/>
      <c r="C1379" s="68"/>
      <c r="E1379" s="53"/>
      <c r="F1379" s="53"/>
      <c r="G1379" s="54"/>
      <c r="H1379" s="114"/>
      <c r="I1379" s="53"/>
      <c r="J1379" s="53"/>
      <c r="K1379" s="53"/>
      <c r="L1379" s="53"/>
      <c r="M1379" s="53"/>
      <c r="N1379" s="53"/>
      <c r="O1379" s="53"/>
      <c r="P1379" s="53"/>
      <c r="Q1379" s="53"/>
      <c r="R1379" s="53"/>
      <c r="S1379" s="53"/>
      <c r="T1379" s="53"/>
      <c r="U1379" s="81"/>
      <c r="V1379" s="53"/>
      <c r="W1379" s="53"/>
    </row>
    <row r="1380" spans="1:23" x14ac:dyDescent="0.25">
      <c r="A1380" s="116" t="str">
        <f>IF(ISBLANK(TBL_DATA[[#This Row],[Row.names]]), "",   DATE(YEAR(TBL_DATA[[#This Row],[Row.names]]), MONTH(TBL_DATA[[#This Row],[Row.names]]), DAY(TBL_DATA[[#This Row],[Row.names]])))</f>
        <v/>
      </c>
      <c r="B1380" s="119"/>
      <c r="C1380" s="68"/>
      <c r="E1380" s="53"/>
      <c r="F1380" s="53"/>
      <c r="G1380" s="54"/>
      <c r="H1380" s="114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  <c r="T1380" s="53"/>
      <c r="U1380" s="81"/>
      <c r="V1380" s="53"/>
      <c r="W1380" s="53"/>
    </row>
    <row r="1381" spans="1:23" x14ac:dyDescent="0.25">
      <c r="A1381" s="116" t="str">
        <f>IF(ISBLANK(TBL_DATA[[#This Row],[Row.names]]), "",   DATE(YEAR(TBL_DATA[[#This Row],[Row.names]]), MONTH(TBL_DATA[[#This Row],[Row.names]]), DAY(TBL_DATA[[#This Row],[Row.names]])))</f>
        <v/>
      </c>
      <c r="B1381" s="119"/>
      <c r="C1381" s="68"/>
      <c r="E1381" s="53"/>
      <c r="F1381" s="53"/>
      <c r="G1381" s="54"/>
      <c r="H1381" s="114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  <c r="T1381" s="53"/>
      <c r="U1381" s="81"/>
      <c r="V1381" s="53"/>
      <c r="W1381" s="53"/>
    </row>
    <row r="1382" spans="1:23" x14ac:dyDescent="0.25">
      <c r="A1382" s="116" t="str">
        <f>IF(ISBLANK(TBL_DATA[[#This Row],[Row.names]]), "",   DATE(YEAR(TBL_DATA[[#This Row],[Row.names]]), MONTH(TBL_DATA[[#This Row],[Row.names]]), DAY(TBL_DATA[[#This Row],[Row.names]])))</f>
        <v/>
      </c>
      <c r="B1382" s="119"/>
      <c r="C1382" s="68"/>
      <c r="E1382" s="53"/>
      <c r="F1382" s="53"/>
      <c r="G1382" s="54"/>
      <c r="H1382" s="114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  <c r="T1382" s="53"/>
      <c r="U1382" s="81"/>
      <c r="V1382" s="53"/>
      <c r="W1382" s="53"/>
    </row>
    <row r="1383" spans="1:23" x14ac:dyDescent="0.25">
      <c r="A1383" s="116" t="str">
        <f>IF(ISBLANK(TBL_DATA[[#This Row],[Row.names]]), "",   DATE(YEAR(TBL_DATA[[#This Row],[Row.names]]), MONTH(TBL_DATA[[#This Row],[Row.names]]), DAY(TBL_DATA[[#This Row],[Row.names]])))</f>
        <v/>
      </c>
      <c r="B1383" s="119"/>
      <c r="C1383" s="68"/>
      <c r="E1383" s="53"/>
      <c r="F1383" s="53"/>
      <c r="G1383" s="54"/>
      <c r="H1383" s="114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  <c r="T1383" s="53"/>
      <c r="U1383" s="81"/>
      <c r="V1383" s="53"/>
      <c r="W1383" s="53"/>
    </row>
    <row r="1384" spans="1:23" x14ac:dyDescent="0.25">
      <c r="A1384" s="116" t="str">
        <f>IF(ISBLANK(TBL_DATA[[#This Row],[Row.names]]), "",   DATE(YEAR(TBL_DATA[[#This Row],[Row.names]]), MONTH(TBL_DATA[[#This Row],[Row.names]]), DAY(TBL_DATA[[#This Row],[Row.names]])))</f>
        <v/>
      </c>
      <c r="B1384" s="119"/>
      <c r="C1384" s="68"/>
      <c r="E1384" s="53"/>
      <c r="F1384" s="53"/>
      <c r="G1384" s="54"/>
      <c r="H1384" s="114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  <c r="T1384" s="53"/>
      <c r="U1384" s="81"/>
      <c r="V1384" s="53"/>
      <c r="W1384" s="53"/>
    </row>
    <row r="1385" spans="1:23" x14ac:dyDescent="0.25">
      <c r="A1385" s="116" t="str">
        <f>IF(ISBLANK(TBL_DATA[[#This Row],[Row.names]]), "",   DATE(YEAR(TBL_DATA[[#This Row],[Row.names]]), MONTH(TBL_DATA[[#This Row],[Row.names]]), DAY(TBL_DATA[[#This Row],[Row.names]])))</f>
        <v/>
      </c>
      <c r="B1385" s="119"/>
      <c r="C1385" s="68"/>
      <c r="E1385" s="53"/>
      <c r="F1385" s="53"/>
      <c r="G1385" s="54"/>
      <c r="H1385" s="114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  <c r="T1385" s="53"/>
      <c r="U1385" s="81"/>
      <c r="V1385" s="53"/>
      <c r="W1385" s="53"/>
    </row>
    <row r="1386" spans="1:23" x14ac:dyDescent="0.25">
      <c r="A1386" s="116" t="str">
        <f>IF(ISBLANK(TBL_DATA[[#This Row],[Row.names]]), "",   DATE(YEAR(TBL_DATA[[#This Row],[Row.names]]), MONTH(TBL_DATA[[#This Row],[Row.names]]), DAY(TBL_DATA[[#This Row],[Row.names]])))</f>
        <v/>
      </c>
      <c r="B1386" s="119"/>
      <c r="C1386" s="68"/>
      <c r="E1386" s="53"/>
      <c r="F1386" s="53"/>
      <c r="G1386" s="54"/>
      <c r="H1386" s="114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  <c r="T1386" s="53"/>
      <c r="U1386" s="81"/>
      <c r="V1386" s="53"/>
      <c r="W1386" s="53"/>
    </row>
    <row r="1387" spans="1:23" x14ac:dyDescent="0.25">
      <c r="A1387" s="116" t="str">
        <f>IF(ISBLANK(TBL_DATA[[#This Row],[Row.names]]), "",   DATE(YEAR(TBL_DATA[[#This Row],[Row.names]]), MONTH(TBL_DATA[[#This Row],[Row.names]]), DAY(TBL_DATA[[#This Row],[Row.names]])))</f>
        <v/>
      </c>
      <c r="B1387" s="119"/>
      <c r="C1387" s="68"/>
      <c r="E1387" s="53"/>
      <c r="F1387" s="53"/>
      <c r="G1387" s="54"/>
      <c r="H1387" s="114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  <c r="T1387" s="53"/>
      <c r="U1387" s="81"/>
      <c r="V1387" s="53"/>
      <c r="W1387" s="53"/>
    </row>
    <row r="1388" spans="1:23" x14ac:dyDescent="0.25">
      <c r="A1388" s="116" t="str">
        <f>IF(ISBLANK(TBL_DATA[[#This Row],[Row.names]]), "",   DATE(YEAR(TBL_DATA[[#This Row],[Row.names]]), MONTH(TBL_DATA[[#This Row],[Row.names]]), DAY(TBL_DATA[[#This Row],[Row.names]])))</f>
        <v/>
      </c>
      <c r="B1388" s="119"/>
      <c r="C1388" s="68"/>
      <c r="E1388" s="53"/>
      <c r="F1388" s="53"/>
      <c r="G1388" s="54"/>
      <c r="H1388" s="114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  <c r="T1388" s="53"/>
      <c r="U1388" s="81"/>
      <c r="V1388" s="53"/>
      <c r="W1388" s="53"/>
    </row>
    <row r="1389" spans="1:23" x14ac:dyDescent="0.25">
      <c r="A1389" s="116" t="str">
        <f>IF(ISBLANK(TBL_DATA[[#This Row],[Row.names]]), "",   DATE(YEAR(TBL_DATA[[#This Row],[Row.names]]), MONTH(TBL_DATA[[#This Row],[Row.names]]), DAY(TBL_DATA[[#This Row],[Row.names]])))</f>
        <v/>
      </c>
      <c r="B1389" s="119"/>
      <c r="C1389" s="68"/>
      <c r="E1389" s="53"/>
      <c r="F1389" s="53"/>
      <c r="G1389" s="54"/>
      <c r="H1389" s="114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  <c r="T1389" s="53"/>
      <c r="U1389" s="81"/>
      <c r="V1389" s="53"/>
      <c r="W1389" s="53"/>
    </row>
    <row r="1390" spans="1:23" x14ac:dyDescent="0.25">
      <c r="A1390" s="116" t="str">
        <f>IF(ISBLANK(TBL_DATA[[#This Row],[Row.names]]), "",   DATE(YEAR(TBL_DATA[[#This Row],[Row.names]]), MONTH(TBL_DATA[[#This Row],[Row.names]]), DAY(TBL_DATA[[#This Row],[Row.names]])))</f>
        <v/>
      </c>
      <c r="B1390" s="119"/>
      <c r="C1390" s="68"/>
      <c r="E1390" s="53"/>
      <c r="F1390" s="53"/>
      <c r="G1390" s="54"/>
      <c r="H1390" s="114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  <c r="T1390" s="53"/>
      <c r="U1390" s="81"/>
      <c r="V1390" s="53"/>
      <c r="W1390" s="53"/>
    </row>
    <row r="1391" spans="1:23" x14ac:dyDescent="0.25">
      <c r="A1391" s="116" t="str">
        <f>IF(ISBLANK(TBL_DATA[[#This Row],[Row.names]]), "",   DATE(YEAR(TBL_DATA[[#This Row],[Row.names]]), MONTH(TBL_DATA[[#This Row],[Row.names]]), DAY(TBL_DATA[[#This Row],[Row.names]])))</f>
        <v/>
      </c>
      <c r="B1391" s="119"/>
      <c r="C1391" s="68"/>
      <c r="E1391" s="53"/>
      <c r="F1391" s="53"/>
      <c r="G1391" s="54"/>
      <c r="H1391" s="114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81"/>
      <c r="V1391" s="53"/>
      <c r="W1391" s="53"/>
    </row>
    <row r="1392" spans="1:23" x14ac:dyDescent="0.25">
      <c r="A1392" s="116" t="str">
        <f>IF(ISBLANK(TBL_DATA[[#This Row],[Row.names]]), "",   DATE(YEAR(TBL_DATA[[#This Row],[Row.names]]), MONTH(TBL_DATA[[#This Row],[Row.names]]), DAY(TBL_DATA[[#This Row],[Row.names]])))</f>
        <v/>
      </c>
      <c r="B1392" s="119"/>
      <c r="C1392" s="68"/>
      <c r="E1392" s="53"/>
      <c r="F1392" s="53"/>
      <c r="G1392" s="54"/>
      <c r="H1392" s="114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81"/>
      <c r="V1392" s="53"/>
      <c r="W1392" s="53"/>
    </row>
    <row r="1393" spans="1:23" x14ac:dyDescent="0.25">
      <c r="A1393" s="116" t="str">
        <f>IF(ISBLANK(TBL_DATA[[#This Row],[Row.names]]), "",   DATE(YEAR(TBL_DATA[[#This Row],[Row.names]]), MONTH(TBL_DATA[[#This Row],[Row.names]]), DAY(TBL_DATA[[#This Row],[Row.names]])))</f>
        <v/>
      </c>
      <c r="B1393" s="119"/>
      <c r="C1393" s="68"/>
      <c r="E1393" s="53"/>
      <c r="F1393" s="53"/>
      <c r="G1393" s="54"/>
      <c r="H1393" s="114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81"/>
      <c r="V1393" s="53"/>
      <c r="W1393" s="53"/>
    </row>
    <row r="1394" spans="1:23" x14ac:dyDescent="0.25">
      <c r="A1394" s="116" t="str">
        <f>IF(ISBLANK(TBL_DATA[[#This Row],[Row.names]]), "",   DATE(YEAR(TBL_DATA[[#This Row],[Row.names]]), MONTH(TBL_DATA[[#This Row],[Row.names]]), DAY(TBL_DATA[[#This Row],[Row.names]])))</f>
        <v/>
      </c>
      <c r="B1394" s="119"/>
      <c r="C1394" s="68"/>
      <c r="E1394" s="53"/>
      <c r="F1394" s="53"/>
      <c r="G1394" s="54"/>
      <c r="H1394" s="114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81"/>
      <c r="V1394" s="53"/>
      <c r="W1394" s="53"/>
    </row>
    <row r="1395" spans="1:23" x14ac:dyDescent="0.25">
      <c r="A1395" s="116" t="str">
        <f>IF(ISBLANK(TBL_DATA[[#This Row],[Row.names]]), "",   DATE(YEAR(TBL_DATA[[#This Row],[Row.names]]), MONTH(TBL_DATA[[#This Row],[Row.names]]), DAY(TBL_DATA[[#This Row],[Row.names]])))</f>
        <v/>
      </c>
      <c r="B1395" s="119"/>
      <c r="C1395" s="68"/>
      <c r="E1395" s="53"/>
      <c r="F1395" s="53"/>
      <c r="G1395" s="54"/>
      <c r="H1395" s="114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81"/>
      <c r="V1395" s="53"/>
      <c r="W1395" s="53"/>
    </row>
    <row r="1396" spans="1:23" x14ac:dyDescent="0.25">
      <c r="A1396" s="116" t="str">
        <f>IF(ISBLANK(TBL_DATA[[#This Row],[Row.names]]), "",   DATE(YEAR(TBL_DATA[[#This Row],[Row.names]]), MONTH(TBL_DATA[[#This Row],[Row.names]]), DAY(TBL_DATA[[#This Row],[Row.names]])))</f>
        <v/>
      </c>
      <c r="B1396" s="119"/>
      <c r="C1396" s="68"/>
      <c r="E1396" s="53"/>
      <c r="F1396" s="53"/>
      <c r="G1396" s="54"/>
      <c r="H1396" s="114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81"/>
      <c r="V1396" s="53"/>
      <c r="W1396" s="53"/>
    </row>
    <row r="1397" spans="1:23" x14ac:dyDescent="0.25">
      <c r="A1397" s="116" t="str">
        <f>IF(ISBLANK(TBL_DATA[[#This Row],[Row.names]]), "",   DATE(YEAR(TBL_DATA[[#This Row],[Row.names]]), MONTH(TBL_DATA[[#This Row],[Row.names]]), DAY(TBL_DATA[[#This Row],[Row.names]])))</f>
        <v/>
      </c>
      <c r="B1397" s="119"/>
      <c r="C1397" s="68"/>
      <c r="E1397" s="53"/>
      <c r="F1397" s="53"/>
      <c r="G1397" s="54"/>
      <c r="H1397" s="114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81"/>
      <c r="V1397" s="53"/>
      <c r="W1397" s="53"/>
    </row>
    <row r="1398" spans="1:23" x14ac:dyDescent="0.25">
      <c r="A1398" s="116" t="str">
        <f>IF(ISBLANK(TBL_DATA[[#This Row],[Row.names]]), "",   DATE(YEAR(TBL_DATA[[#This Row],[Row.names]]), MONTH(TBL_DATA[[#This Row],[Row.names]]), DAY(TBL_DATA[[#This Row],[Row.names]])))</f>
        <v/>
      </c>
      <c r="B1398" s="119"/>
      <c r="C1398" s="68"/>
      <c r="E1398" s="53"/>
      <c r="F1398" s="53"/>
      <c r="G1398" s="54"/>
      <c r="H1398" s="114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81"/>
      <c r="V1398" s="53"/>
      <c r="W1398" s="53"/>
    </row>
    <row r="1399" spans="1:23" x14ac:dyDescent="0.25">
      <c r="A1399" s="116" t="str">
        <f>IF(ISBLANK(TBL_DATA[[#This Row],[Row.names]]), "",   DATE(YEAR(TBL_DATA[[#This Row],[Row.names]]), MONTH(TBL_DATA[[#This Row],[Row.names]]), DAY(TBL_DATA[[#This Row],[Row.names]])))</f>
        <v/>
      </c>
      <c r="B1399" s="119"/>
      <c r="C1399" s="68"/>
      <c r="E1399" s="53"/>
      <c r="F1399" s="53"/>
      <c r="G1399" s="54"/>
      <c r="H1399" s="114"/>
      <c r="I1399" s="53"/>
      <c r="J1399" s="53"/>
      <c r="K1399" s="53"/>
      <c r="L1399" s="53"/>
      <c r="M1399" s="53"/>
      <c r="N1399" s="53"/>
      <c r="O1399" s="53"/>
      <c r="P1399" s="53"/>
      <c r="Q1399" s="53"/>
      <c r="R1399" s="53"/>
      <c r="S1399" s="53"/>
      <c r="T1399" s="53"/>
      <c r="U1399" s="81"/>
      <c r="V1399" s="53"/>
      <c r="W1399" s="53"/>
    </row>
    <row r="1400" spans="1:23" x14ac:dyDescent="0.25">
      <c r="A1400" s="116" t="str">
        <f>IF(ISBLANK(TBL_DATA[[#This Row],[Row.names]]), "",   DATE(YEAR(TBL_DATA[[#This Row],[Row.names]]), MONTH(TBL_DATA[[#This Row],[Row.names]]), DAY(TBL_DATA[[#This Row],[Row.names]])))</f>
        <v/>
      </c>
      <c r="B1400" s="119"/>
      <c r="C1400" s="68"/>
      <c r="E1400" s="53"/>
      <c r="F1400" s="53"/>
      <c r="G1400" s="54"/>
      <c r="H1400" s="114"/>
      <c r="I1400" s="53"/>
      <c r="J1400" s="53"/>
      <c r="K1400" s="53"/>
      <c r="L1400" s="53"/>
      <c r="M1400" s="53"/>
      <c r="N1400" s="53"/>
      <c r="O1400" s="53"/>
      <c r="P1400" s="53"/>
      <c r="Q1400" s="53"/>
      <c r="R1400" s="53"/>
      <c r="S1400" s="53"/>
      <c r="T1400" s="53"/>
      <c r="U1400" s="81"/>
      <c r="V1400" s="53"/>
      <c r="W1400" s="53"/>
    </row>
    <row r="1401" spans="1:23" x14ac:dyDescent="0.25">
      <c r="A1401" s="116" t="str">
        <f>IF(ISBLANK(TBL_DATA[[#This Row],[Row.names]]), "",   DATE(YEAR(TBL_DATA[[#This Row],[Row.names]]), MONTH(TBL_DATA[[#This Row],[Row.names]]), DAY(TBL_DATA[[#This Row],[Row.names]])))</f>
        <v/>
      </c>
      <c r="B1401" s="119"/>
      <c r="C1401" s="68"/>
      <c r="E1401" s="53"/>
      <c r="F1401" s="53"/>
      <c r="G1401" s="54"/>
      <c r="H1401" s="114"/>
      <c r="I1401" s="53"/>
      <c r="J1401" s="53"/>
      <c r="K1401" s="53"/>
      <c r="L1401" s="53"/>
      <c r="M1401" s="53"/>
      <c r="N1401" s="53"/>
      <c r="O1401" s="53"/>
      <c r="P1401" s="53"/>
      <c r="Q1401" s="53"/>
      <c r="R1401" s="53"/>
      <c r="S1401" s="53"/>
      <c r="T1401" s="53"/>
      <c r="U1401" s="81"/>
      <c r="V1401" s="53"/>
      <c r="W1401" s="53"/>
    </row>
    <row r="1402" spans="1:23" x14ac:dyDescent="0.25">
      <c r="A1402" s="116" t="str">
        <f>IF(ISBLANK(TBL_DATA[[#This Row],[Row.names]]), "",   DATE(YEAR(TBL_DATA[[#This Row],[Row.names]]), MONTH(TBL_DATA[[#This Row],[Row.names]]), DAY(TBL_DATA[[#This Row],[Row.names]])))</f>
        <v/>
      </c>
      <c r="B1402" s="119"/>
      <c r="C1402" s="68"/>
      <c r="E1402" s="53"/>
      <c r="F1402" s="53"/>
      <c r="G1402" s="54"/>
      <c r="H1402" s="114"/>
      <c r="I1402" s="53"/>
      <c r="J1402" s="53"/>
      <c r="K1402" s="53"/>
      <c r="L1402" s="53"/>
      <c r="M1402" s="53"/>
      <c r="N1402" s="53"/>
      <c r="O1402" s="53"/>
      <c r="P1402" s="53"/>
      <c r="Q1402" s="53"/>
      <c r="R1402" s="53"/>
      <c r="S1402" s="53"/>
      <c r="T1402" s="53"/>
      <c r="U1402" s="81"/>
      <c r="V1402" s="53"/>
      <c r="W1402" s="53"/>
    </row>
    <row r="1403" spans="1:23" x14ac:dyDescent="0.25">
      <c r="A1403" s="116" t="str">
        <f>IF(ISBLANK(TBL_DATA[[#This Row],[Row.names]]), "",   DATE(YEAR(TBL_DATA[[#This Row],[Row.names]]), MONTH(TBL_DATA[[#This Row],[Row.names]]), DAY(TBL_DATA[[#This Row],[Row.names]])))</f>
        <v/>
      </c>
      <c r="B1403" s="119"/>
      <c r="C1403" s="68"/>
      <c r="E1403" s="53"/>
      <c r="F1403" s="53"/>
      <c r="G1403" s="54"/>
      <c r="H1403" s="114"/>
      <c r="I1403" s="53"/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81"/>
      <c r="V1403" s="53"/>
      <c r="W1403" s="53"/>
    </row>
    <row r="1404" spans="1:23" x14ac:dyDescent="0.25">
      <c r="A1404" s="116" t="str">
        <f>IF(ISBLANK(TBL_DATA[[#This Row],[Row.names]]), "",   DATE(YEAR(TBL_DATA[[#This Row],[Row.names]]), MONTH(TBL_DATA[[#This Row],[Row.names]]), DAY(TBL_DATA[[#This Row],[Row.names]])))</f>
        <v/>
      </c>
      <c r="B1404" s="119"/>
      <c r="C1404" s="68"/>
      <c r="E1404" s="53"/>
      <c r="F1404" s="53"/>
      <c r="G1404" s="54"/>
      <c r="H1404" s="114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  <c r="T1404" s="53"/>
      <c r="U1404" s="81"/>
      <c r="V1404" s="53"/>
      <c r="W1404" s="53"/>
    </row>
    <row r="1405" spans="1:23" x14ac:dyDescent="0.25">
      <c r="A1405" s="116" t="str">
        <f>IF(ISBLANK(TBL_DATA[[#This Row],[Row.names]]), "",   DATE(YEAR(TBL_DATA[[#This Row],[Row.names]]), MONTH(TBL_DATA[[#This Row],[Row.names]]), DAY(TBL_DATA[[#This Row],[Row.names]])))</f>
        <v/>
      </c>
      <c r="B1405" s="119"/>
      <c r="C1405" s="68"/>
      <c r="E1405" s="53"/>
      <c r="F1405" s="53"/>
      <c r="G1405" s="54"/>
      <c r="H1405" s="114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  <c r="T1405" s="53"/>
      <c r="U1405" s="81"/>
      <c r="V1405" s="53"/>
      <c r="W1405" s="53"/>
    </row>
    <row r="1406" spans="1:23" x14ac:dyDescent="0.25">
      <c r="A1406" s="116" t="str">
        <f>IF(ISBLANK(TBL_DATA[[#This Row],[Row.names]]), "",   DATE(YEAR(TBL_DATA[[#This Row],[Row.names]]), MONTH(TBL_DATA[[#This Row],[Row.names]]), DAY(TBL_DATA[[#This Row],[Row.names]])))</f>
        <v/>
      </c>
      <c r="B1406" s="119"/>
      <c r="C1406" s="68"/>
      <c r="E1406" s="53"/>
      <c r="F1406" s="53"/>
      <c r="G1406" s="54"/>
      <c r="H1406" s="114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  <c r="T1406" s="53"/>
      <c r="U1406" s="81"/>
      <c r="V1406" s="53"/>
      <c r="W1406" s="53"/>
    </row>
    <row r="1407" spans="1:23" x14ac:dyDescent="0.25">
      <c r="A1407" s="116" t="str">
        <f>IF(ISBLANK(TBL_DATA[[#This Row],[Row.names]]), "",   DATE(YEAR(TBL_DATA[[#This Row],[Row.names]]), MONTH(TBL_DATA[[#This Row],[Row.names]]), DAY(TBL_DATA[[#This Row],[Row.names]])))</f>
        <v/>
      </c>
      <c r="B1407" s="119"/>
      <c r="C1407" s="68"/>
      <c r="E1407" s="53"/>
      <c r="F1407" s="53"/>
      <c r="G1407" s="54"/>
      <c r="H1407" s="114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  <c r="T1407" s="53"/>
      <c r="U1407" s="81"/>
      <c r="V1407" s="53"/>
      <c r="W1407" s="53"/>
    </row>
    <row r="1408" spans="1:23" x14ac:dyDescent="0.25">
      <c r="A1408" s="116" t="str">
        <f>IF(ISBLANK(TBL_DATA[[#This Row],[Row.names]]), "",   DATE(YEAR(TBL_DATA[[#This Row],[Row.names]]), MONTH(TBL_DATA[[#This Row],[Row.names]]), DAY(TBL_DATA[[#This Row],[Row.names]])))</f>
        <v/>
      </c>
      <c r="B1408" s="119"/>
      <c r="C1408" s="68"/>
      <c r="E1408" s="53"/>
      <c r="F1408" s="53"/>
      <c r="G1408" s="54"/>
      <c r="H1408" s="114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81"/>
      <c r="V1408" s="53"/>
      <c r="W1408" s="53"/>
    </row>
    <row r="1409" spans="1:23" x14ac:dyDescent="0.25">
      <c r="A1409" s="116" t="str">
        <f>IF(ISBLANK(TBL_DATA[[#This Row],[Row.names]]), "",   DATE(YEAR(TBL_DATA[[#This Row],[Row.names]]), MONTH(TBL_DATA[[#This Row],[Row.names]]), DAY(TBL_DATA[[#This Row],[Row.names]])))</f>
        <v/>
      </c>
      <c r="B1409" s="119"/>
      <c r="C1409" s="68"/>
      <c r="E1409" s="53"/>
      <c r="F1409" s="53"/>
      <c r="G1409" s="54"/>
      <c r="H1409" s="114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  <c r="T1409" s="53"/>
      <c r="U1409" s="81"/>
      <c r="V1409" s="53"/>
      <c r="W1409" s="53"/>
    </row>
    <row r="1410" spans="1:23" x14ac:dyDescent="0.25">
      <c r="A1410" s="116" t="str">
        <f>IF(ISBLANK(TBL_DATA[[#This Row],[Row.names]]), "",   DATE(YEAR(TBL_DATA[[#This Row],[Row.names]]), MONTH(TBL_DATA[[#This Row],[Row.names]]), DAY(TBL_DATA[[#This Row],[Row.names]])))</f>
        <v/>
      </c>
      <c r="B1410" s="119"/>
      <c r="C1410" s="68"/>
      <c r="E1410" s="53"/>
      <c r="F1410" s="53"/>
      <c r="G1410" s="54"/>
      <c r="H1410" s="114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  <c r="T1410" s="53"/>
      <c r="U1410" s="81"/>
      <c r="V1410" s="53"/>
      <c r="W1410" s="53"/>
    </row>
    <row r="1411" spans="1:23" x14ac:dyDescent="0.25">
      <c r="A1411" s="116" t="str">
        <f>IF(ISBLANK(TBL_DATA[[#This Row],[Row.names]]), "",   DATE(YEAR(TBL_DATA[[#This Row],[Row.names]]), MONTH(TBL_DATA[[#This Row],[Row.names]]), DAY(TBL_DATA[[#This Row],[Row.names]])))</f>
        <v/>
      </c>
      <c r="B1411" s="119"/>
      <c r="C1411" s="68"/>
      <c r="E1411" s="53"/>
      <c r="F1411" s="53"/>
      <c r="G1411" s="54"/>
      <c r="H1411" s="114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81"/>
      <c r="V1411" s="53"/>
      <c r="W1411" s="53"/>
    </row>
    <row r="1412" spans="1:23" x14ac:dyDescent="0.25">
      <c r="A1412" s="116" t="str">
        <f>IF(ISBLANK(TBL_DATA[[#This Row],[Row.names]]), "",   DATE(YEAR(TBL_DATA[[#This Row],[Row.names]]), MONTH(TBL_DATA[[#This Row],[Row.names]]), DAY(TBL_DATA[[#This Row],[Row.names]])))</f>
        <v/>
      </c>
      <c r="B1412" s="119"/>
      <c r="C1412" s="68"/>
      <c r="E1412" s="53"/>
      <c r="F1412" s="53"/>
      <c r="G1412" s="54"/>
      <c r="H1412" s="114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81"/>
      <c r="V1412" s="53"/>
      <c r="W1412" s="53"/>
    </row>
    <row r="1413" spans="1:23" x14ac:dyDescent="0.25">
      <c r="A1413" s="116" t="str">
        <f>IF(ISBLANK(TBL_DATA[[#This Row],[Row.names]]), "",   DATE(YEAR(TBL_DATA[[#This Row],[Row.names]]), MONTH(TBL_DATA[[#This Row],[Row.names]]), DAY(TBL_DATA[[#This Row],[Row.names]])))</f>
        <v/>
      </c>
      <c r="B1413" s="119"/>
      <c r="C1413" s="68"/>
      <c r="E1413" s="53"/>
      <c r="F1413" s="53"/>
      <c r="G1413" s="54"/>
      <c r="H1413" s="114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81"/>
      <c r="V1413" s="53"/>
      <c r="W1413" s="53"/>
    </row>
    <row r="1414" spans="1:23" x14ac:dyDescent="0.25">
      <c r="A1414" s="116" t="str">
        <f>IF(ISBLANK(TBL_DATA[[#This Row],[Row.names]]), "",   DATE(YEAR(TBL_DATA[[#This Row],[Row.names]]), MONTH(TBL_DATA[[#This Row],[Row.names]]), DAY(TBL_DATA[[#This Row],[Row.names]])))</f>
        <v/>
      </c>
      <c r="B1414" s="119"/>
      <c r="C1414" s="68"/>
      <c r="E1414" s="53"/>
      <c r="F1414" s="53"/>
      <c r="G1414" s="54"/>
      <c r="H1414" s="114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81"/>
      <c r="V1414" s="53"/>
      <c r="W1414" s="53"/>
    </row>
    <row r="1415" spans="1:23" x14ac:dyDescent="0.25">
      <c r="A1415" s="116" t="str">
        <f>IF(ISBLANK(TBL_DATA[[#This Row],[Row.names]]), "",   DATE(YEAR(TBL_DATA[[#This Row],[Row.names]]), MONTH(TBL_DATA[[#This Row],[Row.names]]), DAY(TBL_DATA[[#This Row],[Row.names]])))</f>
        <v/>
      </c>
      <c r="B1415" s="119"/>
      <c r="C1415" s="68"/>
      <c r="E1415" s="53"/>
      <c r="F1415" s="53"/>
      <c r="G1415" s="54"/>
      <c r="H1415" s="114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  <c r="T1415" s="53"/>
      <c r="U1415" s="81"/>
      <c r="V1415" s="53"/>
      <c r="W1415" s="53"/>
    </row>
    <row r="1416" spans="1:23" x14ac:dyDescent="0.25">
      <c r="A1416" s="116" t="str">
        <f>IF(ISBLANK(TBL_DATA[[#This Row],[Row.names]]), "",   DATE(YEAR(TBL_DATA[[#This Row],[Row.names]]), MONTH(TBL_DATA[[#This Row],[Row.names]]), DAY(TBL_DATA[[#This Row],[Row.names]])))</f>
        <v/>
      </c>
      <c r="B1416" s="119"/>
      <c r="C1416" s="68"/>
      <c r="E1416" s="53"/>
      <c r="F1416" s="53"/>
      <c r="G1416" s="54"/>
      <c r="H1416" s="114"/>
      <c r="I1416" s="53"/>
      <c r="J1416" s="53"/>
      <c r="K1416" s="53"/>
      <c r="L1416" s="53"/>
      <c r="M1416" s="53"/>
      <c r="N1416" s="53"/>
      <c r="O1416" s="53"/>
      <c r="P1416" s="53"/>
      <c r="Q1416" s="53"/>
      <c r="R1416" s="53"/>
      <c r="S1416" s="53"/>
      <c r="T1416" s="53"/>
      <c r="U1416" s="81"/>
      <c r="V1416" s="53"/>
      <c r="W1416" s="53"/>
    </row>
    <row r="1417" spans="1:23" x14ac:dyDescent="0.25">
      <c r="A1417" s="116" t="str">
        <f>IF(ISBLANK(TBL_DATA[[#This Row],[Row.names]]), "",   DATE(YEAR(TBL_DATA[[#This Row],[Row.names]]), MONTH(TBL_DATA[[#This Row],[Row.names]]), DAY(TBL_DATA[[#This Row],[Row.names]])))</f>
        <v/>
      </c>
      <c r="B1417" s="119"/>
      <c r="C1417" s="68"/>
      <c r="E1417" s="53"/>
      <c r="F1417" s="53"/>
      <c r="G1417" s="54"/>
      <c r="H1417" s="114"/>
      <c r="I1417" s="53"/>
      <c r="J1417" s="53"/>
      <c r="K1417" s="53"/>
      <c r="L1417" s="53"/>
      <c r="M1417" s="53"/>
      <c r="N1417" s="53"/>
      <c r="O1417" s="53"/>
      <c r="P1417" s="53"/>
      <c r="Q1417" s="53"/>
      <c r="R1417" s="53"/>
      <c r="S1417" s="53"/>
      <c r="T1417" s="53"/>
      <c r="U1417" s="81"/>
      <c r="V1417" s="53"/>
      <c r="W1417" s="53"/>
    </row>
    <row r="1418" spans="1:23" x14ac:dyDescent="0.25">
      <c r="A1418" s="116" t="str">
        <f>IF(ISBLANK(TBL_DATA[[#This Row],[Row.names]]), "",   DATE(YEAR(TBL_DATA[[#This Row],[Row.names]]), MONTH(TBL_DATA[[#This Row],[Row.names]]), DAY(TBL_DATA[[#This Row],[Row.names]])))</f>
        <v/>
      </c>
      <c r="B1418" s="119"/>
      <c r="C1418" s="68"/>
      <c r="E1418" s="53"/>
      <c r="F1418" s="53"/>
      <c r="G1418" s="54"/>
      <c r="H1418" s="114"/>
      <c r="I1418" s="53"/>
      <c r="J1418" s="53"/>
      <c r="K1418" s="53"/>
      <c r="L1418" s="53"/>
      <c r="M1418" s="53"/>
      <c r="N1418" s="53"/>
      <c r="O1418" s="53"/>
      <c r="P1418" s="53"/>
      <c r="Q1418" s="53"/>
      <c r="R1418" s="53"/>
      <c r="S1418" s="53"/>
      <c r="T1418" s="53"/>
      <c r="U1418" s="81"/>
      <c r="V1418" s="53"/>
      <c r="W1418" s="53"/>
    </row>
    <row r="1419" spans="1:23" x14ac:dyDescent="0.25">
      <c r="A1419" s="116" t="str">
        <f>IF(ISBLANK(TBL_DATA[[#This Row],[Row.names]]), "",   DATE(YEAR(TBL_DATA[[#This Row],[Row.names]]), MONTH(TBL_DATA[[#This Row],[Row.names]]), DAY(TBL_DATA[[#This Row],[Row.names]])))</f>
        <v/>
      </c>
      <c r="B1419" s="119"/>
      <c r="C1419" s="68"/>
      <c r="E1419" s="53"/>
      <c r="F1419" s="53"/>
      <c r="G1419" s="54"/>
      <c r="H1419" s="114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81"/>
      <c r="V1419" s="53"/>
      <c r="W1419" s="53"/>
    </row>
    <row r="1420" spans="1:23" x14ac:dyDescent="0.25">
      <c r="A1420" s="116" t="str">
        <f>IF(ISBLANK(TBL_DATA[[#This Row],[Row.names]]), "",   DATE(YEAR(TBL_DATA[[#This Row],[Row.names]]), MONTH(TBL_DATA[[#This Row],[Row.names]]), DAY(TBL_DATA[[#This Row],[Row.names]])))</f>
        <v/>
      </c>
      <c r="B1420" s="119"/>
      <c r="C1420" s="68"/>
      <c r="E1420" s="53"/>
      <c r="F1420" s="53"/>
      <c r="G1420" s="54"/>
      <c r="H1420" s="114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81"/>
      <c r="V1420" s="53"/>
      <c r="W1420" s="53"/>
    </row>
    <row r="1421" spans="1:23" x14ac:dyDescent="0.25">
      <c r="A1421" s="116" t="str">
        <f>IF(ISBLANK(TBL_DATA[[#This Row],[Row.names]]), "",   DATE(YEAR(TBL_DATA[[#This Row],[Row.names]]), MONTH(TBL_DATA[[#This Row],[Row.names]]), DAY(TBL_DATA[[#This Row],[Row.names]])))</f>
        <v/>
      </c>
      <c r="B1421" s="119"/>
      <c r="C1421" s="68"/>
      <c r="E1421" s="53"/>
      <c r="F1421" s="53"/>
      <c r="G1421" s="54"/>
      <c r="H1421" s="114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81"/>
      <c r="V1421" s="53"/>
      <c r="W1421" s="53"/>
    </row>
    <row r="1422" spans="1:23" x14ac:dyDescent="0.25">
      <c r="A1422" s="116" t="str">
        <f>IF(ISBLANK(TBL_DATA[[#This Row],[Row.names]]), "",   DATE(YEAR(TBL_DATA[[#This Row],[Row.names]]), MONTH(TBL_DATA[[#This Row],[Row.names]]), DAY(TBL_DATA[[#This Row],[Row.names]])))</f>
        <v/>
      </c>
      <c r="B1422" s="119"/>
      <c r="C1422" s="68"/>
      <c r="E1422" s="53"/>
      <c r="F1422" s="53"/>
      <c r="G1422" s="54"/>
      <c r="H1422" s="114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81"/>
      <c r="V1422" s="53"/>
      <c r="W1422" s="53"/>
    </row>
    <row r="1423" spans="1:23" x14ac:dyDescent="0.25">
      <c r="A1423" s="116" t="str">
        <f>IF(ISBLANK(TBL_DATA[[#This Row],[Row.names]]), "",   DATE(YEAR(TBL_DATA[[#This Row],[Row.names]]), MONTH(TBL_DATA[[#This Row],[Row.names]]), DAY(TBL_DATA[[#This Row],[Row.names]])))</f>
        <v/>
      </c>
      <c r="B1423" s="119"/>
      <c r="C1423" s="68"/>
      <c r="E1423" s="53"/>
      <c r="F1423" s="53"/>
      <c r="G1423" s="54"/>
      <c r="H1423" s="114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81"/>
      <c r="V1423" s="53"/>
      <c r="W1423" s="53"/>
    </row>
    <row r="1424" spans="1:23" x14ac:dyDescent="0.25">
      <c r="A1424" s="116" t="str">
        <f>IF(ISBLANK(TBL_DATA[[#This Row],[Row.names]]), "",   DATE(YEAR(TBL_DATA[[#This Row],[Row.names]]), MONTH(TBL_DATA[[#This Row],[Row.names]]), DAY(TBL_DATA[[#This Row],[Row.names]])))</f>
        <v/>
      </c>
      <c r="B1424" s="119"/>
      <c r="C1424" s="68"/>
      <c r="E1424" s="53"/>
      <c r="F1424" s="53"/>
      <c r="G1424" s="54"/>
      <c r="H1424" s="114"/>
      <c r="I1424" s="53"/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81"/>
      <c r="V1424" s="53"/>
      <c r="W1424" s="53"/>
    </row>
    <row r="1425" spans="1:23" x14ac:dyDescent="0.25">
      <c r="A1425" s="116" t="str">
        <f>IF(ISBLANK(TBL_DATA[[#This Row],[Row.names]]), "",   DATE(YEAR(TBL_DATA[[#This Row],[Row.names]]), MONTH(TBL_DATA[[#This Row],[Row.names]]), DAY(TBL_DATA[[#This Row],[Row.names]])))</f>
        <v/>
      </c>
      <c r="B1425" s="119"/>
      <c r="C1425" s="68"/>
      <c r="E1425" s="53"/>
      <c r="F1425" s="53"/>
      <c r="G1425" s="54"/>
      <c r="H1425" s="114"/>
      <c r="I1425" s="53"/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81"/>
      <c r="V1425" s="53"/>
      <c r="W1425" s="53"/>
    </row>
    <row r="1426" spans="1:23" x14ac:dyDescent="0.25">
      <c r="A1426" s="116" t="str">
        <f>IF(ISBLANK(TBL_DATA[[#This Row],[Row.names]]), "",   DATE(YEAR(TBL_DATA[[#This Row],[Row.names]]), MONTH(TBL_DATA[[#This Row],[Row.names]]), DAY(TBL_DATA[[#This Row],[Row.names]])))</f>
        <v/>
      </c>
      <c r="B1426" s="119"/>
      <c r="C1426" s="68"/>
      <c r="E1426" s="53"/>
      <c r="F1426" s="53"/>
      <c r="G1426" s="54"/>
      <c r="H1426" s="114"/>
      <c r="I1426" s="53"/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81"/>
      <c r="V1426" s="53"/>
      <c r="W1426" s="53"/>
    </row>
    <row r="1427" spans="1:23" x14ac:dyDescent="0.25">
      <c r="A1427" s="116" t="str">
        <f>IF(ISBLANK(TBL_DATA[[#This Row],[Row.names]]), "",   DATE(YEAR(TBL_DATA[[#This Row],[Row.names]]), MONTH(TBL_DATA[[#This Row],[Row.names]]), DAY(TBL_DATA[[#This Row],[Row.names]])))</f>
        <v/>
      </c>
      <c r="B1427" s="119"/>
      <c r="C1427" s="68"/>
      <c r="E1427" s="53"/>
      <c r="F1427" s="53"/>
      <c r="G1427" s="54"/>
      <c r="H1427" s="114"/>
      <c r="I1427" s="53"/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81"/>
      <c r="V1427" s="53"/>
      <c r="W1427" s="53"/>
    </row>
    <row r="1428" spans="1:23" x14ac:dyDescent="0.25">
      <c r="A1428" s="116" t="str">
        <f>IF(ISBLANK(TBL_DATA[[#This Row],[Row.names]]), "",   DATE(YEAR(TBL_DATA[[#This Row],[Row.names]]), MONTH(TBL_DATA[[#This Row],[Row.names]]), DAY(TBL_DATA[[#This Row],[Row.names]])))</f>
        <v/>
      </c>
      <c r="B1428" s="119"/>
      <c r="C1428" s="68"/>
      <c r="E1428" s="53"/>
      <c r="F1428" s="53"/>
      <c r="G1428" s="54"/>
      <c r="H1428" s="114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81"/>
      <c r="V1428" s="53"/>
      <c r="W1428" s="53"/>
    </row>
    <row r="1429" spans="1:23" x14ac:dyDescent="0.25">
      <c r="A1429" s="116" t="str">
        <f>IF(ISBLANK(TBL_DATA[[#This Row],[Row.names]]), "",   DATE(YEAR(TBL_DATA[[#This Row],[Row.names]]), MONTH(TBL_DATA[[#This Row],[Row.names]]), DAY(TBL_DATA[[#This Row],[Row.names]])))</f>
        <v/>
      </c>
      <c r="B1429" s="119"/>
      <c r="C1429" s="68"/>
      <c r="E1429" s="53"/>
      <c r="F1429" s="53"/>
      <c r="G1429" s="54"/>
      <c r="H1429" s="114"/>
      <c r="I1429" s="53"/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81"/>
      <c r="V1429" s="53"/>
      <c r="W1429" s="53"/>
    </row>
    <row r="1430" spans="1:23" x14ac:dyDescent="0.25">
      <c r="A1430" s="116" t="str">
        <f>IF(ISBLANK(TBL_DATA[[#This Row],[Row.names]]), "",   DATE(YEAR(TBL_DATA[[#This Row],[Row.names]]), MONTH(TBL_DATA[[#This Row],[Row.names]]), DAY(TBL_DATA[[#This Row],[Row.names]])))</f>
        <v/>
      </c>
      <c r="B1430" s="119"/>
      <c r="C1430" s="68"/>
      <c r="E1430" s="53"/>
      <c r="F1430" s="53"/>
      <c r="G1430" s="54"/>
      <c r="H1430" s="114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81"/>
      <c r="V1430" s="53"/>
      <c r="W1430" s="53"/>
    </row>
    <row r="1431" spans="1:23" x14ac:dyDescent="0.25">
      <c r="A1431" s="116" t="str">
        <f>IF(ISBLANK(TBL_DATA[[#This Row],[Row.names]]), "",   DATE(YEAR(TBL_DATA[[#This Row],[Row.names]]), MONTH(TBL_DATA[[#This Row],[Row.names]]), DAY(TBL_DATA[[#This Row],[Row.names]])))</f>
        <v/>
      </c>
      <c r="B1431" s="119"/>
      <c r="C1431" s="68"/>
      <c r="E1431" s="53"/>
      <c r="F1431" s="53"/>
      <c r="G1431" s="54"/>
      <c r="H1431" s="114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81"/>
      <c r="V1431" s="53"/>
      <c r="W1431" s="53"/>
    </row>
    <row r="1432" spans="1:23" x14ac:dyDescent="0.25">
      <c r="A1432" s="116" t="str">
        <f>IF(ISBLANK(TBL_DATA[[#This Row],[Row.names]]), "",   DATE(YEAR(TBL_DATA[[#This Row],[Row.names]]), MONTH(TBL_DATA[[#This Row],[Row.names]]), DAY(TBL_DATA[[#This Row],[Row.names]])))</f>
        <v/>
      </c>
      <c r="B1432" s="119"/>
      <c r="C1432" s="68"/>
      <c r="E1432" s="53"/>
      <c r="F1432" s="53"/>
      <c r="G1432" s="54"/>
      <c r="H1432" s="114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81"/>
      <c r="V1432" s="53"/>
      <c r="W1432" s="53"/>
    </row>
    <row r="1433" spans="1:23" x14ac:dyDescent="0.25">
      <c r="A1433" s="116" t="str">
        <f>IF(ISBLANK(TBL_DATA[[#This Row],[Row.names]]), "",   DATE(YEAR(TBL_DATA[[#This Row],[Row.names]]), MONTH(TBL_DATA[[#This Row],[Row.names]]), DAY(TBL_DATA[[#This Row],[Row.names]])))</f>
        <v/>
      </c>
      <c r="B1433" s="119"/>
      <c r="C1433" s="68"/>
      <c r="E1433" s="53"/>
      <c r="F1433" s="53"/>
      <c r="G1433" s="54"/>
      <c r="H1433" s="114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81"/>
      <c r="V1433" s="53"/>
      <c r="W1433" s="53"/>
    </row>
    <row r="1434" spans="1:23" x14ac:dyDescent="0.25">
      <c r="A1434" s="116" t="str">
        <f>IF(ISBLANK(TBL_DATA[[#This Row],[Row.names]]), "",   DATE(YEAR(TBL_DATA[[#This Row],[Row.names]]), MONTH(TBL_DATA[[#This Row],[Row.names]]), DAY(TBL_DATA[[#This Row],[Row.names]])))</f>
        <v/>
      </c>
      <c r="B1434" s="119"/>
      <c r="C1434" s="68"/>
      <c r="E1434" s="53"/>
      <c r="F1434" s="53"/>
      <c r="G1434" s="54"/>
      <c r="H1434" s="114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81"/>
      <c r="V1434" s="53"/>
      <c r="W1434" s="53"/>
    </row>
    <row r="1435" spans="1:23" x14ac:dyDescent="0.25">
      <c r="A1435" s="116" t="str">
        <f>IF(ISBLANK(TBL_DATA[[#This Row],[Row.names]]), "",   DATE(YEAR(TBL_DATA[[#This Row],[Row.names]]), MONTH(TBL_DATA[[#This Row],[Row.names]]), DAY(TBL_DATA[[#This Row],[Row.names]])))</f>
        <v/>
      </c>
      <c r="B1435" s="119"/>
      <c r="C1435" s="68"/>
      <c r="E1435" s="53"/>
      <c r="F1435" s="53"/>
      <c r="G1435" s="54"/>
      <c r="H1435" s="114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81"/>
      <c r="V1435" s="53"/>
      <c r="W1435" s="53"/>
    </row>
    <row r="1436" spans="1:23" x14ac:dyDescent="0.25">
      <c r="A1436" s="116" t="str">
        <f>IF(ISBLANK(TBL_DATA[[#This Row],[Row.names]]), "",   DATE(YEAR(TBL_DATA[[#This Row],[Row.names]]), MONTH(TBL_DATA[[#This Row],[Row.names]]), DAY(TBL_DATA[[#This Row],[Row.names]])))</f>
        <v/>
      </c>
      <c r="B1436" s="119"/>
      <c r="C1436" s="68"/>
      <c r="E1436" s="53"/>
      <c r="F1436" s="53"/>
      <c r="G1436" s="54"/>
      <c r="H1436" s="114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81"/>
      <c r="V1436" s="53"/>
      <c r="W1436" s="53"/>
    </row>
    <row r="1437" spans="1:23" x14ac:dyDescent="0.25">
      <c r="A1437" s="116" t="str">
        <f>IF(ISBLANK(TBL_DATA[[#This Row],[Row.names]]), "",   DATE(YEAR(TBL_DATA[[#This Row],[Row.names]]), MONTH(TBL_DATA[[#This Row],[Row.names]]), DAY(TBL_DATA[[#This Row],[Row.names]])))</f>
        <v/>
      </c>
      <c r="B1437" s="119"/>
      <c r="C1437" s="68"/>
      <c r="E1437" s="53"/>
      <c r="F1437" s="53"/>
      <c r="G1437" s="54"/>
      <c r="H1437" s="114"/>
      <c r="I1437" s="53"/>
      <c r="J1437" s="53"/>
      <c r="K1437" s="53"/>
      <c r="L1437" s="53"/>
      <c r="M1437" s="53"/>
      <c r="N1437" s="53"/>
      <c r="O1437" s="53"/>
      <c r="P1437" s="53"/>
      <c r="Q1437" s="53"/>
      <c r="R1437" s="53"/>
      <c r="S1437" s="53"/>
      <c r="T1437" s="53"/>
      <c r="U1437" s="81"/>
      <c r="V1437" s="53"/>
      <c r="W1437" s="53"/>
    </row>
    <row r="1438" spans="1:23" x14ac:dyDescent="0.25">
      <c r="A1438" s="116" t="str">
        <f>IF(ISBLANK(TBL_DATA[[#This Row],[Row.names]]), "",   DATE(YEAR(TBL_DATA[[#This Row],[Row.names]]), MONTH(TBL_DATA[[#This Row],[Row.names]]), DAY(TBL_DATA[[#This Row],[Row.names]])))</f>
        <v/>
      </c>
      <c r="B1438" s="119"/>
      <c r="C1438" s="68"/>
      <c r="E1438" s="53"/>
      <c r="F1438" s="53"/>
      <c r="G1438" s="54"/>
      <c r="H1438" s="114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81"/>
      <c r="V1438" s="53"/>
      <c r="W1438" s="53"/>
    </row>
    <row r="1439" spans="1:23" x14ac:dyDescent="0.25">
      <c r="A1439" s="116" t="str">
        <f>IF(ISBLANK(TBL_DATA[[#This Row],[Row.names]]), "",   DATE(YEAR(TBL_DATA[[#This Row],[Row.names]]), MONTH(TBL_DATA[[#This Row],[Row.names]]), DAY(TBL_DATA[[#This Row],[Row.names]])))</f>
        <v/>
      </c>
      <c r="B1439" s="119"/>
      <c r="C1439" s="68"/>
      <c r="E1439" s="53"/>
      <c r="F1439" s="53"/>
      <c r="G1439" s="54"/>
      <c r="H1439" s="114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81"/>
      <c r="V1439" s="53"/>
      <c r="W1439" s="53"/>
    </row>
    <row r="1440" spans="1:23" x14ac:dyDescent="0.25">
      <c r="A1440" s="116" t="str">
        <f>IF(ISBLANK(TBL_DATA[[#This Row],[Row.names]]), "",   DATE(YEAR(TBL_DATA[[#This Row],[Row.names]]), MONTH(TBL_DATA[[#This Row],[Row.names]]), DAY(TBL_DATA[[#This Row],[Row.names]])))</f>
        <v/>
      </c>
      <c r="B1440" s="119"/>
      <c r="C1440" s="68"/>
      <c r="E1440" s="53"/>
      <c r="F1440" s="53"/>
      <c r="G1440" s="54"/>
      <c r="H1440" s="114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81"/>
      <c r="V1440" s="53"/>
      <c r="W1440" s="53"/>
    </row>
    <row r="1441" spans="1:23" x14ac:dyDescent="0.25">
      <c r="A1441" s="116" t="str">
        <f>IF(ISBLANK(TBL_DATA[[#This Row],[Row.names]]), "",   DATE(YEAR(TBL_DATA[[#This Row],[Row.names]]), MONTH(TBL_DATA[[#This Row],[Row.names]]), DAY(TBL_DATA[[#This Row],[Row.names]])))</f>
        <v/>
      </c>
      <c r="B1441" s="119"/>
      <c r="C1441" s="68"/>
      <c r="E1441" s="53"/>
      <c r="F1441" s="53"/>
      <c r="G1441" s="54"/>
      <c r="H1441" s="114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81"/>
      <c r="V1441" s="53"/>
      <c r="W1441" s="53"/>
    </row>
    <row r="1442" spans="1:23" x14ac:dyDescent="0.25">
      <c r="A1442" s="116" t="str">
        <f>IF(ISBLANK(TBL_DATA[[#This Row],[Row.names]]), "",   DATE(YEAR(TBL_DATA[[#This Row],[Row.names]]), MONTH(TBL_DATA[[#This Row],[Row.names]]), DAY(TBL_DATA[[#This Row],[Row.names]])))</f>
        <v/>
      </c>
      <c r="B1442" s="119"/>
      <c r="C1442" s="68"/>
      <c r="E1442" s="53"/>
      <c r="F1442" s="53"/>
      <c r="G1442" s="54"/>
      <c r="H1442" s="114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81"/>
      <c r="V1442" s="53"/>
      <c r="W1442" s="53"/>
    </row>
    <row r="1443" spans="1:23" x14ac:dyDescent="0.25">
      <c r="A1443" s="116" t="str">
        <f>IF(ISBLANK(TBL_DATA[[#This Row],[Row.names]]), "",   DATE(YEAR(TBL_DATA[[#This Row],[Row.names]]), MONTH(TBL_DATA[[#This Row],[Row.names]]), DAY(TBL_DATA[[#This Row],[Row.names]])))</f>
        <v/>
      </c>
      <c r="B1443" s="119"/>
      <c r="C1443" s="68"/>
      <c r="E1443" s="53"/>
      <c r="F1443" s="53"/>
      <c r="G1443" s="54"/>
      <c r="H1443" s="114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81"/>
      <c r="V1443" s="53"/>
      <c r="W1443" s="53"/>
    </row>
    <row r="1444" spans="1:23" x14ac:dyDescent="0.25">
      <c r="A1444" s="116" t="str">
        <f>IF(ISBLANK(TBL_DATA[[#This Row],[Row.names]]), "",   DATE(YEAR(TBL_DATA[[#This Row],[Row.names]]), MONTH(TBL_DATA[[#This Row],[Row.names]]), DAY(TBL_DATA[[#This Row],[Row.names]])))</f>
        <v/>
      </c>
      <c r="B1444" s="119"/>
      <c r="C1444" s="68"/>
      <c r="E1444" s="53"/>
      <c r="F1444" s="53"/>
      <c r="G1444" s="54"/>
      <c r="H1444" s="114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81"/>
      <c r="V1444" s="53"/>
      <c r="W1444" s="53"/>
    </row>
    <row r="1445" spans="1:23" x14ac:dyDescent="0.25">
      <c r="A1445" s="116" t="str">
        <f>IF(ISBLANK(TBL_DATA[[#This Row],[Row.names]]), "",   DATE(YEAR(TBL_DATA[[#This Row],[Row.names]]), MONTH(TBL_DATA[[#This Row],[Row.names]]), DAY(TBL_DATA[[#This Row],[Row.names]])))</f>
        <v/>
      </c>
      <c r="B1445" s="119"/>
      <c r="C1445" s="68"/>
      <c r="E1445" s="53"/>
      <c r="F1445" s="53"/>
      <c r="G1445" s="54"/>
      <c r="H1445" s="114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81"/>
      <c r="V1445" s="53"/>
      <c r="W1445" s="53"/>
    </row>
    <row r="1446" spans="1:23" x14ac:dyDescent="0.25">
      <c r="A1446" s="116" t="str">
        <f>IF(ISBLANK(TBL_DATA[[#This Row],[Row.names]]), "",   DATE(YEAR(TBL_DATA[[#This Row],[Row.names]]), MONTH(TBL_DATA[[#This Row],[Row.names]]), DAY(TBL_DATA[[#This Row],[Row.names]])))</f>
        <v/>
      </c>
      <c r="B1446" s="119"/>
      <c r="C1446" s="68"/>
      <c r="E1446" s="53"/>
      <c r="F1446" s="53"/>
      <c r="G1446" s="54"/>
      <c r="H1446" s="114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81"/>
      <c r="V1446" s="53"/>
      <c r="W1446" s="53"/>
    </row>
    <row r="1447" spans="1:23" x14ac:dyDescent="0.25">
      <c r="A1447" s="116" t="str">
        <f>IF(ISBLANK(TBL_DATA[[#This Row],[Row.names]]), "",   DATE(YEAR(TBL_DATA[[#This Row],[Row.names]]), MONTH(TBL_DATA[[#This Row],[Row.names]]), DAY(TBL_DATA[[#This Row],[Row.names]])))</f>
        <v/>
      </c>
      <c r="B1447" s="119"/>
      <c r="C1447" s="68"/>
      <c r="E1447" s="53"/>
      <c r="F1447" s="53"/>
      <c r="G1447" s="54"/>
      <c r="H1447" s="114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81"/>
      <c r="V1447" s="53"/>
      <c r="W1447" s="53"/>
    </row>
    <row r="1448" spans="1:23" x14ac:dyDescent="0.25">
      <c r="A1448" s="116" t="str">
        <f>IF(ISBLANK(TBL_DATA[[#This Row],[Row.names]]), "",   DATE(YEAR(TBL_DATA[[#This Row],[Row.names]]), MONTH(TBL_DATA[[#This Row],[Row.names]]), DAY(TBL_DATA[[#This Row],[Row.names]])))</f>
        <v/>
      </c>
      <c r="B1448" s="119"/>
      <c r="C1448" s="68"/>
      <c r="E1448" s="53"/>
      <c r="F1448" s="53"/>
      <c r="G1448" s="54"/>
      <c r="H1448" s="114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81"/>
      <c r="V1448" s="53"/>
      <c r="W1448" s="53"/>
    </row>
    <row r="1449" spans="1:23" x14ac:dyDescent="0.25">
      <c r="A1449" s="116" t="str">
        <f>IF(ISBLANK(TBL_DATA[[#This Row],[Row.names]]), "",   DATE(YEAR(TBL_DATA[[#This Row],[Row.names]]), MONTH(TBL_DATA[[#This Row],[Row.names]]), DAY(TBL_DATA[[#This Row],[Row.names]])))</f>
        <v/>
      </c>
      <c r="B1449" s="119"/>
      <c r="C1449" s="68"/>
      <c r="E1449" s="53"/>
      <c r="F1449" s="53"/>
      <c r="G1449" s="54"/>
      <c r="H1449" s="114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81"/>
      <c r="V1449" s="53"/>
      <c r="W1449" s="53"/>
    </row>
    <row r="1450" spans="1:23" x14ac:dyDescent="0.25">
      <c r="A1450" s="116" t="str">
        <f>IF(ISBLANK(TBL_DATA[[#This Row],[Row.names]]), "",   DATE(YEAR(TBL_DATA[[#This Row],[Row.names]]), MONTH(TBL_DATA[[#This Row],[Row.names]]), DAY(TBL_DATA[[#This Row],[Row.names]])))</f>
        <v/>
      </c>
      <c r="B1450" s="119"/>
      <c r="C1450" s="68"/>
      <c r="E1450" s="53"/>
      <c r="F1450" s="53"/>
      <c r="G1450" s="54"/>
      <c r="H1450" s="114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81"/>
      <c r="V1450" s="53"/>
      <c r="W1450" s="53"/>
    </row>
    <row r="1451" spans="1:23" x14ac:dyDescent="0.25">
      <c r="A1451" s="116" t="str">
        <f>IF(ISBLANK(TBL_DATA[[#This Row],[Row.names]]), "",   DATE(YEAR(TBL_DATA[[#This Row],[Row.names]]), MONTH(TBL_DATA[[#This Row],[Row.names]]), DAY(TBL_DATA[[#This Row],[Row.names]])))</f>
        <v/>
      </c>
      <c r="B1451" s="119"/>
      <c r="C1451" s="68"/>
      <c r="E1451" s="53"/>
      <c r="F1451" s="53"/>
      <c r="G1451" s="54"/>
      <c r="H1451" s="114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81"/>
      <c r="V1451" s="53"/>
      <c r="W1451" s="53"/>
    </row>
    <row r="1452" spans="1:23" x14ac:dyDescent="0.25">
      <c r="A1452" s="116" t="str">
        <f>IF(ISBLANK(TBL_DATA[[#This Row],[Row.names]]), "",   DATE(YEAR(TBL_DATA[[#This Row],[Row.names]]), MONTH(TBL_DATA[[#This Row],[Row.names]]), DAY(TBL_DATA[[#This Row],[Row.names]])))</f>
        <v/>
      </c>
      <c r="B1452" s="119"/>
      <c r="C1452" s="68"/>
      <c r="E1452" s="53"/>
      <c r="F1452" s="53"/>
      <c r="G1452" s="54"/>
      <c r="H1452" s="114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81"/>
      <c r="V1452" s="53"/>
      <c r="W1452" s="53"/>
    </row>
    <row r="1453" spans="1:23" x14ac:dyDescent="0.25">
      <c r="A1453" s="116" t="str">
        <f>IF(ISBLANK(TBL_DATA[[#This Row],[Row.names]]), "",   DATE(YEAR(TBL_DATA[[#This Row],[Row.names]]), MONTH(TBL_DATA[[#This Row],[Row.names]]), DAY(TBL_DATA[[#This Row],[Row.names]])))</f>
        <v/>
      </c>
      <c r="B1453" s="119"/>
      <c r="C1453" s="68"/>
      <c r="E1453" s="53"/>
      <c r="F1453" s="53"/>
      <c r="G1453" s="54"/>
      <c r="H1453" s="114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81"/>
      <c r="V1453" s="53"/>
      <c r="W1453" s="53"/>
    </row>
    <row r="1454" spans="1:23" x14ac:dyDescent="0.25">
      <c r="A1454" s="116" t="str">
        <f>IF(ISBLANK(TBL_DATA[[#This Row],[Row.names]]), "",   DATE(YEAR(TBL_DATA[[#This Row],[Row.names]]), MONTH(TBL_DATA[[#This Row],[Row.names]]), DAY(TBL_DATA[[#This Row],[Row.names]])))</f>
        <v/>
      </c>
      <c r="B1454" s="119"/>
      <c r="C1454" s="68"/>
      <c r="E1454" s="53"/>
      <c r="F1454" s="53"/>
      <c r="G1454" s="54"/>
      <c r="H1454" s="114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81"/>
      <c r="V1454" s="53"/>
      <c r="W1454" s="53"/>
    </row>
    <row r="1455" spans="1:23" x14ac:dyDescent="0.25">
      <c r="A1455" s="116" t="str">
        <f>IF(ISBLANK(TBL_DATA[[#This Row],[Row.names]]), "",   DATE(YEAR(TBL_DATA[[#This Row],[Row.names]]), MONTH(TBL_DATA[[#This Row],[Row.names]]), DAY(TBL_DATA[[#This Row],[Row.names]])))</f>
        <v/>
      </c>
      <c r="B1455" s="119"/>
      <c r="C1455" s="68"/>
      <c r="E1455" s="53"/>
      <c r="F1455" s="53"/>
      <c r="G1455" s="54"/>
      <c r="H1455" s="114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81"/>
      <c r="V1455" s="53"/>
      <c r="W1455" s="53"/>
    </row>
    <row r="1456" spans="1:23" x14ac:dyDescent="0.25">
      <c r="A1456" s="116" t="str">
        <f>IF(ISBLANK(TBL_DATA[[#This Row],[Row.names]]), "",   DATE(YEAR(TBL_DATA[[#This Row],[Row.names]]), MONTH(TBL_DATA[[#This Row],[Row.names]]), DAY(TBL_DATA[[#This Row],[Row.names]])))</f>
        <v/>
      </c>
      <c r="B1456" s="119"/>
      <c r="C1456" s="68"/>
      <c r="E1456" s="53"/>
      <c r="F1456" s="53"/>
      <c r="G1456" s="54"/>
      <c r="H1456" s="114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81"/>
      <c r="V1456" s="53"/>
      <c r="W1456" s="53"/>
    </row>
    <row r="1457" spans="1:23" x14ac:dyDescent="0.25">
      <c r="A1457" s="116" t="str">
        <f>IF(ISBLANK(TBL_DATA[[#This Row],[Row.names]]), "",   DATE(YEAR(TBL_DATA[[#This Row],[Row.names]]), MONTH(TBL_DATA[[#This Row],[Row.names]]), DAY(TBL_DATA[[#This Row],[Row.names]])))</f>
        <v/>
      </c>
      <c r="B1457" s="119"/>
      <c r="C1457" s="68"/>
      <c r="E1457" s="53"/>
      <c r="F1457" s="53"/>
      <c r="G1457" s="54"/>
      <c r="H1457" s="114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81"/>
      <c r="V1457" s="53"/>
      <c r="W1457" s="53"/>
    </row>
    <row r="1458" spans="1:23" x14ac:dyDescent="0.25">
      <c r="A1458" s="116" t="str">
        <f>IF(ISBLANK(TBL_DATA[[#This Row],[Row.names]]), "",   DATE(YEAR(TBL_DATA[[#This Row],[Row.names]]), MONTH(TBL_DATA[[#This Row],[Row.names]]), DAY(TBL_DATA[[#This Row],[Row.names]])))</f>
        <v/>
      </c>
      <c r="B1458" s="119"/>
      <c r="C1458" s="68"/>
      <c r="E1458" s="53"/>
      <c r="F1458" s="53"/>
      <c r="G1458" s="54"/>
      <c r="H1458" s="114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81"/>
      <c r="V1458" s="53"/>
      <c r="W1458" s="53"/>
    </row>
    <row r="1459" spans="1:23" x14ac:dyDescent="0.25">
      <c r="A1459" s="116" t="str">
        <f>IF(ISBLANK(TBL_DATA[[#This Row],[Row.names]]), "",   DATE(YEAR(TBL_DATA[[#This Row],[Row.names]]), MONTH(TBL_DATA[[#This Row],[Row.names]]), DAY(TBL_DATA[[#This Row],[Row.names]])))</f>
        <v/>
      </c>
      <c r="B1459" s="119"/>
      <c r="C1459" s="68"/>
      <c r="E1459" s="53"/>
      <c r="F1459" s="53"/>
      <c r="G1459" s="54"/>
      <c r="H1459" s="114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  <c r="T1459" s="53"/>
      <c r="U1459" s="81"/>
      <c r="V1459" s="53"/>
      <c r="W1459" s="53"/>
    </row>
    <row r="1460" spans="1:23" x14ac:dyDescent="0.25">
      <c r="A1460" s="116" t="str">
        <f>IF(ISBLANK(TBL_DATA[[#This Row],[Row.names]]), "",   DATE(YEAR(TBL_DATA[[#This Row],[Row.names]]), MONTH(TBL_DATA[[#This Row],[Row.names]]), DAY(TBL_DATA[[#This Row],[Row.names]])))</f>
        <v/>
      </c>
      <c r="B1460" s="119"/>
      <c r="C1460" s="68"/>
      <c r="E1460" s="53"/>
      <c r="F1460" s="53"/>
      <c r="G1460" s="54"/>
      <c r="H1460" s="114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  <c r="T1460" s="53"/>
      <c r="U1460" s="81"/>
      <c r="V1460" s="53"/>
      <c r="W1460" s="53"/>
    </row>
    <row r="1461" spans="1:23" x14ac:dyDescent="0.25">
      <c r="A1461" s="116" t="str">
        <f>IF(ISBLANK(TBL_DATA[[#This Row],[Row.names]]), "",   DATE(YEAR(TBL_DATA[[#This Row],[Row.names]]), MONTH(TBL_DATA[[#This Row],[Row.names]]), DAY(TBL_DATA[[#This Row],[Row.names]])))</f>
        <v/>
      </c>
      <c r="B1461" s="119"/>
      <c r="C1461" s="68"/>
      <c r="E1461" s="53"/>
      <c r="F1461" s="53"/>
      <c r="G1461" s="54"/>
      <c r="H1461" s="114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81"/>
      <c r="V1461" s="53"/>
      <c r="W1461" s="53"/>
    </row>
    <row r="1462" spans="1:23" x14ac:dyDescent="0.25">
      <c r="A1462" s="116" t="str">
        <f>IF(ISBLANK(TBL_DATA[[#This Row],[Row.names]]), "",   DATE(YEAR(TBL_DATA[[#This Row],[Row.names]]), MONTH(TBL_DATA[[#This Row],[Row.names]]), DAY(TBL_DATA[[#This Row],[Row.names]])))</f>
        <v/>
      </c>
      <c r="B1462" s="119"/>
      <c r="C1462" s="68"/>
      <c r="E1462" s="53"/>
      <c r="F1462" s="53"/>
      <c r="G1462" s="54"/>
      <c r="H1462" s="114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81"/>
      <c r="V1462" s="53"/>
      <c r="W1462" s="53"/>
    </row>
    <row r="1463" spans="1:23" x14ac:dyDescent="0.25">
      <c r="A1463" s="116" t="str">
        <f>IF(ISBLANK(TBL_DATA[[#This Row],[Row.names]]), "",   DATE(YEAR(TBL_DATA[[#This Row],[Row.names]]), MONTH(TBL_DATA[[#This Row],[Row.names]]), DAY(TBL_DATA[[#This Row],[Row.names]])))</f>
        <v/>
      </c>
      <c r="B1463" s="119"/>
      <c r="C1463" s="68"/>
      <c r="E1463" s="53"/>
      <c r="F1463" s="53"/>
      <c r="G1463" s="54"/>
      <c r="H1463" s="114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81"/>
      <c r="V1463" s="53"/>
      <c r="W1463" s="53"/>
    </row>
    <row r="1464" spans="1:23" x14ac:dyDescent="0.25">
      <c r="A1464" s="116" t="str">
        <f>IF(ISBLANK(TBL_DATA[[#This Row],[Row.names]]), "",   DATE(YEAR(TBL_DATA[[#This Row],[Row.names]]), MONTH(TBL_DATA[[#This Row],[Row.names]]), DAY(TBL_DATA[[#This Row],[Row.names]])))</f>
        <v/>
      </c>
      <c r="B1464" s="119"/>
      <c r="C1464" s="68"/>
      <c r="E1464" s="53"/>
      <c r="F1464" s="53"/>
      <c r="G1464" s="54"/>
      <c r="H1464" s="114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81"/>
      <c r="V1464" s="53"/>
      <c r="W1464" s="53"/>
    </row>
    <row r="1465" spans="1:23" x14ac:dyDescent="0.25">
      <c r="A1465" s="116" t="str">
        <f>IF(ISBLANK(TBL_DATA[[#This Row],[Row.names]]), "",   DATE(YEAR(TBL_DATA[[#This Row],[Row.names]]), MONTH(TBL_DATA[[#This Row],[Row.names]]), DAY(TBL_DATA[[#This Row],[Row.names]])))</f>
        <v/>
      </c>
      <c r="B1465" s="119"/>
      <c r="C1465" s="68"/>
      <c r="E1465" s="53"/>
      <c r="F1465" s="53"/>
      <c r="G1465" s="54"/>
      <c r="H1465" s="114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81"/>
      <c r="V1465" s="53"/>
      <c r="W1465" s="53"/>
    </row>
    <row r="1466" spans="1:23" x14ac:dyDescent="0.25">
      <c r="A1466" s="116" t="str">
        <f>IF(ISBLANK(TBL_DATA[[#This Row],[Row.names]]), "",   DATE(YEAR(TBL_DATA[[#This Row],[Row.names]]), MONTH(TBL_DATA[[#This Row],[Row.names]]), DAY(TBL_DATA[[#This Row],[Row.names]])))</f>
        <v/>
      </c>
      <c r="B1466" s="119"/>
      <c r="C1466" s="68"/>
      <c r="E1466" s="53"/>
      <c r="F1466" s="53"/>
      <c r="G1466" s="54"/>
      <c r="H1466" s="114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81"/>
      <c r="V1466" s="53"/>
      <c r="W1466" s="53"/>
    </row>
    <row r="1467" spans="1:23" x14ac:dyDescent="0.25">
      <c r="A1467" s="116" t="str">
        <f>IF(ISBLANK(TBL_DATA[[#This Row],[Row.names]]), "",   DATE(YEAR(TBL_DATA[[#This Row],[Row.names]]), MONTH(TBL_DATA[[#This Row],[Row.names]]), DAY(TBL_DATA[[#This Row],[Row.names]])))</f>
        <v/>
      </c>
      <c r="B1467" s="119"/>
      <c r="C1467" s="68"/>
      <c r="E1467" s="53"/>
      <c r="F1467" s="53"/>
      <c r="G1467" s="54"/>
      <c r="H1467" s="114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81"/>
      <c r="V1467" s="53"/>
      <c r="W1467" s="53"/>
    </row>
    <row r="1468" spans="1:23" x14ac:dyDescent="0.25">
      <c r="A1468" s="116" t="str">
        <f>IF(ISBLANK(TBL_DATA[[#This Row],[Row.names]]), "",   DATE(YEAR(TBL_DATA[[#This Row],[Row.names]]), MONTH(TBL_DATA[[#This Row],[Row.names]]), DAY(TBL_DATA[[#This Row],[Row.names]])))</f>
        <v/>
      </c>
      <c r="B1468" s="119"/>
      <c r="C1468" s="68"/>
      <c r="E1468" s="53"/>
      <c r="F1468" s="53"/>
      <c r="G1468" s="54"/>
      <c r="H1468" s="114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81"/>
      <c r="V1468" s="53"/>
      <c r="W1468" s="53"/>
    </row>
    <row r="1469" spans="1:23" x14ac:dyDescent="0.25">
      <c r="A1469" s="116" t="str">
        <f>IF(ISBLANK(TBL_DATA[[#This Row],[Row.names]]), "",   DATE(YEAR(TBL_DATA[[#This Row],[Row.names]]), MONTH(TBL_DATA[[#This Row],[Row.names]]), DAY(TBL_DATA[[#This Row],[Row.names]])))</f>
        <v/>
      </c>
      <c r="B1469" s="119"/>
      <c r="C1469" s="68"/>
      <c r="E1469" s="53"/>
      <c r="F1469" s="53"/>
      <c r="G1469" s="54"/>
      <c r="H1469" s="114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81"/>
      <c r="V1469" s="53"/>
      <c r="W1469" s="53"/>
    </row>
    <row r="1470" spans="1:23" x14ac:dyDescent="0.25">
      <c r="A1470" s="116" t="str">
        <f>IF(ISBLANK(TBL_DATA[[#This Row],[Row.names]]), "",   DATE(YEAR(TBL_DATA[[#This Row],[Row.names]]), MONTH(TBL_DATA[[#This Row],[Row.names]]), DAY(TBL_DATA[[#This Row],[Row.names]])))</f>
        <v/>
      </c>
      <c r="B1470" s="119"/>
      <c r="C1470" s="68"/>
      <c r="E1470" s="53"/>
      <c r="F1470" s="53"/>
      <c r="G1470" s="54"/>
      <c r="H1470" s="114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81"/>
      <c r="V1470" s="53"/>
      <c r="W1470" s="53"/>
    </row>
    <row r="1471" spans="1:23" x14ac:dyDescent="0.25">
      <c r="A1471" s="116" t="str">
        <f>IF(ISBLANK(TBL_DATA[[#This Row],[Row.names]]), "",   DATE(YEAR(TBL_DATA[[#This Row],[Row.names]]), MONTH(TBL_DATA[[#This Row],[Row.names]]), DAY(TBL_DATA[[#This Row],[Row.names]])))</f>
        <v/>
      </c>
      <c r="B1471" s="119"/>
      <c r="C1471" s="68"/>
      <c r="E1471" s="53"/>
      <c r="F1471" s="53"/>
      <c r="G1471" s="54"/>
      <c r="H1471" s="114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81"/>
      <c r="V1471" s="53"/>
      <c r="W1471" s="53"/>
    </row>
    <row r="1472" spans="1:23" x14ac:dyDescent="0.25">
      <c r="A1472" s="116" t="str">
        <f>IF(ISBLANK(TBL_DATA[[#This Row],[Row.names]]), "",   DATE(YEAR(TBL_DATA[[#This Row],[Row.names]]), MONTH(TBL_DATA[[#This Row],[Row.names]]), DAY(TBL_DATA[[#This Row],[Row.names]])))</f>
        <v/>
      </c>
      <c r="B1472" s="119"/>
      <c r="C1472" s="68"/>
      <c r="E1472" s="53"/>
      <c r="F1472" s="53"/>
      <c r="G1472" s="54"/>
      <c r="H1472" s="114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81"/>
      <c r="V1472" s="53"/>
      <c r="W1472" s="53"/>
    </row>
    <row r="1473" spans="1:23" x14ac:dyDescent="0.25">
      <c r="A1473" s="116" t="str">
        <f>IF(ISBLANK(TBL_DATA[[#This Row],[Row.names]]), "",   DATE(YEAR(TBL_DATA[[#This Row],[Row.names]]), MONTH(TBL_DATA[[#This Row],[Row.names]]), DAY(TBL_DATA[[#This Row],[Row.names]])))</f>
        <v/>
      </c>
      <c r="B1473" s="119"/>
      <c r="C1473" s="68"/>
      <c r="E1473" s="53"/>
      <c r="F1473" s="53"/>
      <c r="G1473" s="54"/>
      <c r="H1473" s="114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81"/>
      <c r="V1473" s="53"/>
      <c r="W1473" s="53"/>
    </row>
    <row r="1474" spans="1:23" x14ac:dyDescent="0.25">
      <c r="A1474" s="116" t="str">
        <f>IF(ISBLANK(TBL_DATA[[#This Row],[Row.names]]), "",   DATE(YEAR(TBL_DATA[[#This Row],[Row.names]]), MONTH(TBL_DATA[[#This Row],[Row.names]]), DAY(TBL_DATA[[#This Row],[Row.names]])))</f>
        <v/>
      </c>
      <c r="B1474" s="119"/>
      <c r="C1474" s="68"/>
      <c r="E1474" s="53"/>
      <c r="F1474" s="53"/>
      <c r="G1474" s="54"/>
      <c r="H1474" s="114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81"/>
      <c r="V1474" s="53"/>
      <c r="W1474" s="53"/>
    </row>
    <row r="1475" spans="1:23" x14ac:dyDescent="0.25">
      <c r="A1475" s="116" t="str">
        <f>IF(ISBLANK(TBL_DATA[[#This Row],[Row.names]]), "",   DATE(YEAR(TBL_DATA[[#This Row],[Row.names]]), MONTH(TBL_DATA[[#This Row],[Row.names]]), DAY(TBL_DATA[[#This Row],[Row.names]])))</f>
        <v/>
      </c>
      <c r="B1475" s="119"/>
      <c r="C1475" s="68"/>
      <c r="E1475" s="53"/>
      <c r="F1475" s="53"/>
      <c r="G1475" s="54"/>
      <c r="H1475" s="114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81"/>
      <c r="V1475" s="53"/>
      <c r="W1475" s="53"/>
    </row>
    <row r="1476" spans="1:23" x14ac:dyDescent="0.25">
      <c r="A1476" s="116" t="str">
        <f>IF(ISBLANK(TBL_DATA[[#This Row],[Row.names]]), "",   DATE(YEAR(TBL_DATA[[#This Row],[Row.names]]), MONTH(TBL_DATA[[#This Row],[Row.names]]), DAY(TBL_DATA[[#This Row],[Row.names]])))</f>
        <v/>
      </c>
      <c r="B1476" s="119"/>
      <c r="C1476" s="68"/>
      <c r="E1476" s="53"/>
      <c r="F1476" s="53"/>
      <c r="G1476" s="54"/>
      <c r="H1476" s="114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81"/>
      <c r="V1476" s="53"/>
      <c r="W1476" s="53"/>
    </row>
    <row r="1477" spans="1:23" x14ac:dyDescent="0.25">
      <c r="A1477" s="116" t="str">
        <f>IF(ISBLANK(TBL_DATA[[#This Row],[Row.names]]), "",   DATE(YEAR(TBL_DATA[[#This Row],[Row.names]]), MONTH(TBL_DATA[[#This Row],[Row.names]]), DAY(TBL_DATA[[#This Row],[Row.names]])))</f>
        <v/>
      </c>
      <c r="B1477" s="119"/>
      <c r="C1477" s="68"/>
      <c r="E1477" s="53"/>
      <c r="F1477" s="53"/>
      <c r="G1477" s="54"/>
      <c r="H1477" s="114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81"/>
      <c r="V1477" s="53"/>
      <c r="W1477" s="53"/>
    </row>
    <row r="1478" spans="1:23" x14ac:dyDescent="0.25">
      <c r="A1478" s="116" t="str">
        <f>IF(ISBLANK(TBL_DATA[[#This Row],[Row.names]]), "",   DATE(YEAR(TBL_DATA[[#This Row],[Row.names]]), MONTH(TBL_DATA[[#This Row],[Row.names]]), DAY(TBL_DATA[[#This Row],[Row.names]])))</f>
        <v/>
      </c>
      <c r="B1478" s="119"/>
      <c r="C1478" s="68"/>
      <c r="E1478" s="53"/>
      <c r="F1478" s="53"/>
      <c r="G1478" s="54"/>
      <c r="H1478" s="114"/>
      <c r="I1478" s="53"/>
      <c r="J1478" s="53"/>
      <c r="K1478" s="53"/>
      <c r="L1478" s="53"/>
      <c r="M1478" s="53"/>
      <c r="N1478" s="53"/>
      <c r="O1478" s="53"/>
      <c r="P1478" s="53"/>
      <c r="Q1478" s="53"/>
      <c r="R1478" s="53"/>
      <c r="S1478" s="53"/>
      <c r="T1478" s="53"/>
      <c r="U1478" s="81"/>
      <c r="V1478" s="53"/>
      <c r="W1478" s="53"/>
    </row>
    <row r="1479" spans="1:23" x14ac:dyDescent="0.25">
      <c r="A1479" s="116" t="str">
        <f>IF(ISBLANK(TBL_DATA[[#This Row],[Row.names]]), "",   DATE(YEAR(TBL_DATA[[#This Row],[Row.names]]), MONTH(TBL_DATA[[#This Row],[Row.names]]), DAY(TBL_DATA[[#This Row],[Row.names]])))</f>
        <v/>
      </c>
      <c r="B1479" s="119"/>
      <c r="C1479" s="68"/>
      <c r="E1479" s="53"/>
      <c r="F1479" s="53"/>
      <c r="G1479" s="54"/>
      <c r="H1479" s="114"/>
      <c r="I1479" s="53"/>
      <c r="J1479" s="53"/>
      <c r="K1479" s="53"/>
      <c r="L1479" s="53"/>
      <c r="M1479" s="53"/>
      <c r="N1479" s="53"/>
      <c r="O1479" s="53"/>
      <c r="P1479" s="53"/>
      <c r="Q1479" s="53"/>
      <c r="R1479" s="53"/>
      <c r="S1479" s="53"/>
      <c r="T1479" s="53"/>
      <c r="U1479" s="81"/>
      <c r="V1479" s="53"/>
      <c r="W1479" s="53"/>
    </row>
    <row r="1480" spans="1:23" x14ac:dyDescent="0.25">
      <c r="A1480" s="116" t="str">
        <f>IF(ISBLANK(TBL_DATA[[#This Row],[Row.names]]), "",   DATE(YEAR(TBL_DATA[[#This Row],[Row.names]]), MONTH(TBL_DATA[[#This Row],[Row.names]]), DAY(TBL_DATA[[#This Row],[Row.names]])))</f>
        <v/>
      </c>
      <c r="B1480" s="119"/>
      <c r="C1480" s="68"/>
      <c r="E1480" s="53"/>
      <c r="F1480" s="53"/>
      <c r="G1480" s="54"/>
      <c r="H1480" s="114"/>
      <c r="I1480" s="53"/>
      <c r="J1480" s="53"/>
      <c r="K1480" s="53"/>
      <c r="L1480" s="53"/>
      <c r="M1480" s="53"/>
      <c r="N1480" s="53"/>
      <c r="O1480" s="53"/>
      <c r="P1480" s="53"/>
      <c r="Q1480" s="53"/>
      <c r="R1480" s="53"/>
      <c r="S1480" s="53"/>
      <c r="T1480" s="53"/>
      <c r="U1480" s="81"/>
      <c r="V1480" s="53"/>
      <c r="W1480" s="53"/>
    </row>
    <row r="1481" spans="1:23" x14ac:dyDescent="0.25">
      <c r="A1481" s="116" t="str">
        <f>IF(ISBLANK(TBL_DATA[[#This Row],[Row.names]]), "",   DATE(YEAR(TBL_DATA[[#This Row],[Row.names]]), MONTH(TBL_DATA[[#This Row],[Row.names]]), DAY(TBL_DATA[[#This Row],[Row.names]])))</f>
        <v/>
      </c>
      <c r="B1481" s="119"/>
      <c r="C1481" s="68"/>
      <c r="E1481" s="53"/>
      <c r="F1481" s="53"/>
      <c r="G1481" s="54"/>
      <c r="H1481" s="114"/>
      <c r="I1481" s="53"/>
      <c r="J1481" s="53"/>
      <c r="K1481" s="53"/>
      <c r="L1481" s="53"/>
      <c r="M1481" s="53"/>
      <c r="N1481" s="53"/>
      <c r="O1481" s="53"/>
      <c r="P1481" s="53"/>
      <c r="Q1481" s="53"/>
      <c r="R1481" s="53"/>
      <c r="S1481" s="53"/>
      <c r="T1481" s="53"/>
      <c r="U1481" s="81"/>
      <c r="V1481" s="53"/>
      <c r="W1481" s="53"/>
    </row>
    <row r="1482" spans="1:23" x14ac:dyDescent="0.25">
      <c r="A1482" s="116" t="str">
        <f>IF(ISBLANK(TBL_DATA[[#This Row],[Row.names]]), "",   DATE(YEAR(TBL_DATA[[#This Row],[Row.names]]), MONTH(TBL_DATA[[#This Row],[Row.names]]), DAY(TBL_DATA[[#This Row],[Row.names]])))</f>
        <v/>
      </c>
      <c r="B1482" s="119"/>
      <c r="C1482" s="68"/>
      <c r="E1482" s="53"/>
      <c r="F1482" s="53"/>
      <c r="G1482" s="54"/>
      <c r="H1482" s="114"/>
      <c r="I1482" s="53"/>
      <c r="J1482" s="53"/>
      <c r="K1482" s="53"/>
      <c r="L1482" s="53"/>
      <c r="M1482" s="53"/>
      <c r="N1482" s="53"/>
      <c r="O1482" s="53"/>
      <c r="P1482" s="53"/>
      <c r="Q1482" s="53"/>
      <c r="R1482" s="53"/>
      <c r="S1482" s="53"/>
      <c r="T1482" s="53"/>
      <c r="U1482" s="81"/>
      <c r="V1482" s="53"/>
      <c r="W1482" s="53"/>
    </row>
    <row r="1483" spans="1:23" x14ac:dyDescent="0.25">
      <c r="A1483" s="116" t="str">
        <f>IF(ISBLANK(TBL_DATA[[#This Row],[Row.names]]), "",   DATE(YEAR(TBL_DATA[[#This Row],[Row.names]]), MONTH(TBL_DATA[[#This Row],[Row.names]]), DAY(TBL_DATA[[#This Row],[Row.names]])))</f>
        <v/>
      </c>
      <c r="B1483" s="119"/>
      <c r="C1483" s="68"/>
      <c r="E1483" s="53"/>
      <c r="F1483" s="53"/>
      <c r="G1483" s="54"/>
      <c r="H1483" s="114"/>
      <c r="I1483" s="53"/>
      <c r="J1483" s="53"/>
      <c r="K1483" s="53"/>
      <c r="L1483" s="53"/>
      <c r="M1483" s="53"/>
      <c r="N1483" s="53"/>
      <c r="O1483" s="53"/>
      <c r="P1483" s="53"/>
      <c r="Q1483" s="53"/>
      <c r="R1483" s="53"/>
      <c r="S1483" s="53"/>
      <c r="T1483" s="53"/>
      <c r="U1483" s="81"/>
      <c r="V1483" s="53"/>
      <c r="W1483" s="53"/>
    </row>
    <row r="1484" spans="1:23" x14ac:dyDescent="0.25">
      <c r="A1484" s="116" t="str">
        <f>IF(ISBLANK(TBL_DATA[[#This Row],[Row.names]]), "",   DATE(YEAR(TBL_DATA[[#This Row],[Row.names]]), MONTH(TBL_DATA[[#This Row],[Row.names]]), DAY(TBL_DATA[[#This Row],[Row.names]])))</f>
        <v/>
      </c>
      <c r="B1484" s="119"/>
      <c r="C1484" s="68"/>
      <c r="E1484" s="53"/>
      <c r="F1484" s="53"/>
      <c r="G1484" s="54"/>
      <c r="H1484" s="114"/>
      <c r="I1484" s="53"/>
      <c r="J1484" s="53"/>
      <c r="K1484" s="53"/>
      <c r="L1484" s="53"/>
      <c r="M1484" s="53"/>
      <c r="N1484" s="53"/>
      <c r="O1484" s="53"/>
      <c r="P1484" s="53"/>
      <c r="Q1484" s="53"/>
      <c r="R1484" s="53"/>
      <c r="S1484" s="53"/>
      <c r="T1484" s="53"/>
      <c r="U1484" s="81"/>
      <c r="V1484" s="53"/>
      <c r="W1484" s="53"/>
    </row>
    <row r="1485" spans="1:23" x14ac:dyDescent="0.25">
      <c r="A1485" s="116" t="str">
        <f>IF(ISBLANK(TBL_DATA[[#This Row],[Row.names]]), "",   DATE(YEAR(TBL_DATA[[#This Row],[Row.names]]), MONTH(TBL_DATA[[#This Row],[Row.names]]), DAY(TBL_DATA[[#This Row],[Row.names]])))</f>
        <v/>
      </c>
      <c r="B1485" s="119"/>
      <c r="C1485" s="68"/>
      <c r="E1485" s="53"/>
      <c r="F1485" s="53"/>
      <c r="G1485" s="54"/>
      <c r="H1485" s="114"/>
      <c r="I1485" s="53"/>
      <c r="J1485" s="53"/>
      <c r="K1485" s="53"/>
      <c r="L1485" s="53"/>
      <c r="M1485" s="53"/>
      <c r="N1485" s="53"/>
      <c r="O1485" s="53"/>
      <c r="P1485" s="53"/>
      <c r="Q1485" s="53"/>
      <c r="R1485" s="53"/>
      <c r="S1485" s="53"/>
      <c r="T1485" s="53"/>
      <c r="U1485" s="81"/>
      <c r="V1485" s="53"/>
      <c r="W1485" s="53"/>
    </row>
    <row r="1486" spans="1:23" x14ac:dyDescent="0.25">
      <c r="A1486" s="116" t="str">
        <f>IF(ISBLANK(TBL_DATA[[#This Row],[Row.names]]), "",   DATE(YEAR(TBL_DATA[[#This Row],[Row.names]]), MONTH(TBL_DATA[[#This Row],[Row.names]]), DAY(TBL_DATA[[#This Row],[Row.names]])))</f>
        <v/>
      </c>
      <c r="B1486" s="119"/>
      <c r="C1486" s="68"/>
      <c r="E1486" s="53"/>
      <c r="F1486" s="53"/>
      <c r="G1486" s="54"/>
      <c r="H1486" s="114"/>
      <c r="I1486" s="53"/>
      <c r="J1486" s="53"/>
      <c r="K1486" s="53"/>
      <c r="L1486" s="53"/>
      <c r="M1486" s="53"/>
      <c r="N1486" s="53"/>
      <c r="O1486" s="53"/>
      <c r="P1486" s="53"/>
      <c r="Q1486" s="53"/>
      <c r="R1486" s="53"/>
      <c r="S1486" s="53"/>
      <c r="T1486" s="53"/>
      <c r="U1486" s="81"/>
      <c r="V1486" s="53"/>
      <c r="W1486" s="53"/>
    </row>
    <row r="1487" spans="1:23" x14ac:dyDescent="0.25">
      <c r="A1487" s="116" t="str">
        <f>IF(ISBLANK(TBL_DATA[[#This Row],[Row.names]]), "",   DATE(YEAR(TBL_DATA[[#This Row],[Row.names]]), MONTH(TBL_DATA[[#This Row],[Row.names]]), DAY(TBL_DATA[[#This Row],[Row.names]])))</f>
        <v/>
      </c>
      <c r="B1487" s="119"/>
      <c r="C1487" s="68"/>
      <c r="E1487" s="53"/>
      <c r="F1487" s="53"/>
      <c r="G1487" s="54"/>
      <c r="H1487" s="114"/>
      <c r="I1487" s="53"/>
      <c r="J1487" s="53"/>
      <c r="K1487" s="53"/>
      <c r="L1487" s="53"/>
      <c r="M1487" s="53"/>
      <c r="N1487" s="53"/>
      <c r="O1487" s="53"/>
      <c r="P1487" s="53"/>
      <c r="Q1487" s="53"/>
      <c r="R1487" s="53"/>
      <c r="S1487" s="53"/>
      <c r="T1487" s="53"/>
      <c r="U1487" s="81"/>
      <c r="V1487" s="53"/>
      <c r="W1487" s="53"/>
    </row>
    <row r="1488" spans="1:23" x14ac:dyDescent="0.25">
      <c r="A1488" s="116" t="str">
        <f>IF(ISBLANK(TBL_DATA[[#This Row],[Row.names]]), "",   DATE(YEAR(TBL_DATA[[#This Row],[Row.names]]), MONTH(TBL_DATA[[#This Row],[Row.names]]), DAY(TBL_DATA[[#This Row],[Row.names]])))</f>
        <v/>
      </c>
      <c r="B1488" s="119"/>
      <c r="C1488" s="68"/>
      <c r="E1488" s="53"/>
      <c r="F1488" s="53"/>
      <c r="G1488" s="54"/>
      <c r="H1488" s="114"/>
      <c r="I1488" s="53"/>
      <c r="J1488" s="53"/>
      <c r="K1488" s="53"/>
      <c r="L1488" s="53"/>
      <c r="M1488" s="53"/>
      <c r="N1488" s="53"/>
      <c r="O1488" s="53"/>
      <c r="P1488" s="53"/>
      <c r="Q1488" s="53"/>
      <c r="R1488" s="53"/>
      <c r="S1488" s="53"/>
      <c r="T1488" s="53"/>
      <c r="U1488" s="81"/>
      <c r="V1488" s="53"/>
      <c r="W1488" s="53"/>
    </row>
    <row r="1489" spans="1:23" x14ac:dyDescent="0.25">
      <c r="A1489" s="116" t="str">
        <f>IF(ISBLANK(TBL_DATA[[#This Row],[Row.names]]), "",   DATE(YEAR(TBL_DATA[[#This Row],[Row.names]]), MONTH(TBL_DATA[[#This Row],[Row.names]]), DAY(TBL_DATA[[#This Row],[Row.names]])))</f>
        <v/>
      </c>
      <c r="B1489" s="119"/>
      <c r="C1489" s="68"/>
      <c r="E1489" s="53"/>
      <c r="F1489" s="53"/>
      <c r="G1489" s="54"/>
      <c r="H1489" s="114"/>
      <c r="I1489" s="53"/>
      <c r="J1489" s="53"/>
      <c r="K1489" s="53"/>
      <c r="L1489" s="53"/>
      <c r="M1489" s="53"/>
      <c r="N1489" s="53"/>
      <c r="O1489" s="53"/>
      <c r="P1489" s="53"/>
      <c r="Q1489" s="53"/>
      <c r="R1489" s="53"/>
      <c r="S1489" s="53"/>
      <c r="T1489" s="53"/>
      <c r="U1489" s="81"/>
      <c r="V1489" s="53"/>
      <c r="W1489" s="53"/>
    </row>
    <row r="1490" spans="1:23" x14ac:dyDescent="0.25">
      <c r="A1490" s="116" t="str">
        <f>IF(ISBLANK(TBL_DATA[[#This Row],[Row.names]]), "",   DATE(YEAR(TBL_DATA[[#This Row],[Row.names]]), MONTH(TBL_DATA[[#This Row],[Row.names]]), DAY(TBL_DATA[[#This Row],[Row.names]])))</f>
        <v/>
      </c>
      <c r="B1490" s="119"/>
      <c r="C1490" s="68"/>
      <c r="E1490" s="53"/>
      <c r="F1490" s="53"/>
      <c r="G1490" s="54"/>
      <c r="H1490" s="114"/>
      <c r="I1490" s="53"/>
      <c r="J1490" s="53"/>
      <c r="K1490" s="53"/>
      <c r="L1490" s="53"/>
      <c r="M1490" s="53"/>
      <c r="N1490" s="53"/>
      <c r="O1490" s="53"/>
      <c r="P1490" s="53"/>
      <c r="Q1490" s="53"/>
      <c r="R1490" s="53"/>
      <c r="S1490" s="53"/>
      <c r="T1490" s="53"/>
      <c r="U1490" s="81"/>
      <c r="V1490" s="53"/>
      <c r="W1490" s="53"/>
    </row>
    <row r="1491" spans="1:23" x14ac:dyDescent="0.25">
      <c r="A1491" s="116" t="str">
        <f>IF(ISBLANK(TBL_DATA[[#This Row],[Row.names]]), "",   DATE(YEAR(TBL_DATA[[#This Row],[Row.names]]), MONTH(TBL_DATA[[#This Row],[Row.names]]), DAY(TBL_DATA[[#This Row],[Row.names]])))</f>
        <v/>
      </c>
      <c r="B1491" s="119"/>
      <c r="C1491" s="68"/>
      <c r="E1491" s="53"/>
      <c r="F1491" s="53"/>
      <c r="G1491" s="54"/>
      <c r="H1491" s="114"/>
      <c r="I1491" s="53"/>
      <c r="J1491" s="53"/>
      <c r="K1491" s="53"/>
      <c r="L1491" s="53"/>
      <c r="M1491" s="53"/>
      <c r="N1491" s="53"/>
      <c r="O1491" s="53"/>
      <c r="P1491" s="53"/>
      <c r="Q1491" s="53"/>
      <c r="R1491" s="53"/>
      <c r="S1491" s="53"/>
      <c r="T1491" s="53"/>
      <c r="U1491" s="81"/>
      <c r="V1491" s="53"/>
      <c r="W1491" s="53"/>
    </row>
    <row r="1492" spans="1:23" x14ac:dyDescent="0.25">
      <c r="A1492" s="116" t="str">
        <f>IF(ISBLANK(TBL_DATA[[#This Row],[Row.names]]), "",   DATE(YEAR(TBL_DATA[[#This Row],[Row.names]]), MONTH(TBL_DATA[[#This Row],[Row.names]]), DAY(TBL_DATA[[#This Row],[Row.names]])))</f>
        <v/>
      </c>
      <c r="B1492" s="119"/>
      <c r="C1492" s="68"/>
      <c r="E1492" s="53"/>
      <c r="F1492" s="53"/>
      <c r="G1492" s="54"/>
      <c r="H1492" s="114"/>
      <c r="I1492" s="53"/>
      <c r="J1492" s="53"/>
      <c r="K1492" s="53"/>
      <c r="L1492" s="53"/>
      <c r="M1492" s="53"/>
      <c r="N1492" s="53"/>
      <c r="O1492" s="53"/>
      <c r="P1492" s="53"/>
      <c r="Q1492" s="53"/>
      <c r="R1492" s="53"/>
      <c r="S1492" s="53"/>
      <c r="T1492" s="53"/>
      <c r="U1492" s="81"/>
      <c r="V1492" s="53"/>
      <c r="W1492" s="53"/>
    </row>
    <row r="1493" spans="1:23" x14ac:dyDescent="0.25">
      <c r="A1493" s="116" t="str">
        <f>IF(ISBLANK(TBL_DATA[[#This Row],[Row.names]]), "",   DATE(YEAR(TBL_DATA[[#This Row],[Row.names]]), MONTH(TBL_DATA[[#This Row],[Row.names]]), DAY(TBL_DATA[[#This Row],[Row.names]])))</f>
        <v/>
      </c>
      <c r="B1493" s="119"/>
      <c r="C1493" s="68"/>
      <c r="E1493" s="53"/>
      <c r="F1493" s="53"/>
      <c r="G1493" s="54"/>
      <c r="H1493" s="114"/>
      <c r="I1493" s="53"/>
      <c r="J1493" s="53"/>
      <c r="K1493" s="53"/>
      <c r="L1493" s="53"/>
      <c r="M1493" s="53"/>
      <c r="N1493" s="53"/>
      <c r="O1493" s="53"/>
      <c r="P1493" s="53"/>
      <c r="Q1493" s="53"/>
      <c r="R1493" s="53"/>
      <c r="S1493" s="53"/>
      <c r="T1493" s="53"/>
      <c r="U1493" s="81"/>
      <c r="V1493" s="53"/>
      <c r="W1493" s="53"/>
    </row>
    <row r="1494" spans="1:23" x14ac:dyDescent="0.25">
      <c r="A1494" s="116" t="str">
        <f>IF(ISBLANK(TBL_DATA[[#This Row],[Row.names]]), "",   DATE(YEAR(TBL_DATA[[#This Row],[Row.names]]), MONTH(TBL_DATA[[#This Row],[Row.names]]), DAY(TBL_DATA[[#This Row],[Row.names]])))</f>
        <v/>
      </c>
      <c r="B1494" s="119"/>
      <c r="C1494" s="68"/>
      <c r="E1494" s="53"/>
      <c r="F1494" s="53"/>
      <c r="G1494" s="54"/>
      <c r="H1494" s="114"/>
      <c r="I1494" s="53"/>
      <c r="J1494" s="53"/>
      <c r="K1494" s="53"/>
      <c r="L1494" s="53"/>
      <c r="M1494" s="53"/>
      <c r="N1494" s="53"/>
      <c r="O1494" s="53"/>
      <c r="P1494" s="53"/>
      <c r="Q1494" s="53"/>
      <c r="R1494" s="53"/>
      <c r="S1494" s="53"/>
      <c r="T1494" s="53"/>
      <c r="U1494" s="81"/>
      <c r="V1494" s="53"/>
      <c r="W1494" s="53"/>
    </row>
    <row r="1495" spans="1:23" x14ac:dyDescent="0.25">
      <c r="A1495" s="116" t="str">
        <f>IF(ISBLANK(TBL_DATA[[#This Row],[Row.names]]), "",   DATE(YEAR(TBL_DATA[[#This Row],[Row.names]]), MONTH(TBL_DATA[[#This Row],[Row.names]]), DAY(TBL_DATA[[#This Row],[Row.names]])))</f>
        <v/>
      </c>
      <c r="B1495" s="119"/>
      <c r="C1495" s="68"/>
      <c r="E1495" s="53"/>
      <c r="F1495" s="53"/>
      <c r="G1495" s="54"/>
      <c r="H1495" s="114"/>
      <c r="I1495" s="53"/>
      <c r="J1495" s="53"/>
      <c r="K1495" s="53"/>
      <c r="L1495" s="53"/>
      <c r="M1495" s="53"/>
      <c r="N1495" s="53"/>
      <c r="O1495" s="53"/>
      <c r="P1495" s="53"/>
      <c r="Q1495" s="53"/>
      <c r="R1495" s="53"/>
      <c r="S1495" s="53"/>
      <c r="T1495" s="53"/>
      <c r="U1495" s="81"/>
      <c r="V1495" s="53"/>
      <c r="W1495" s="53"/>
    </row>
    <row r="1496" spans="1:23" x14ac:dyDescent="0.25">
      <c r="A1496" s="116" t="str">
        <f>IF(ISBLANK(TBL_DATA[[#This Row],[Row.names]]), "",   DATE(YEAR(TBL_DATA[[#This Row],[Row.names]]), MONTH(TBL_DATA[[#This Row],[Row.names]]), DAY(TBL_DATA[[#This Row],[Row.names]])))</f>
        <v/>
      </c>
      <c r="B1496" s="119"/>
      <c r="C1496" s="68"/>
      <c r="E1496" s="53"/>
      <c r="F1496" s="53"/>
      <c r="G1496" s="54"/>
      <c r="H1496" s="114"/>
      <c r="I1496" s="53"/>
      <c r="J1496" s="53"/>
      <c r="K1496" s="53"/>
      <c r="L1496" s="53"/>
      <c r="M1496" s="53"/>
      <c r="N1496" s="53"/>
      <c r="O1496" s="53"/>
      <c r="P1496" s="53"/>
      <c r="Q1496" s="53"/>
      <c r="R1496" s="53"/>
      <c r="S1496" s="53"/>
      <c r="T1496" s="53"/>
      <c r="U1496" s="81"/>
      <c r="V1496" s="53"/>
      <c r="W1496" s="53"/>
    </row>
    <row r="1497" spans="1:23" x14ac:dyDescent="0.25">
      <c r="A1497" s="116" t="str">
        <f>IF(ISBLANK(TBL_DATA[[#This Row],[Row.names]]), "",   DATE(YEAR(TBL_DATA[[#This Row],[Row.names]]), MONTH(TBL_DATA[[#This Row],[Row.names]]), DAY(TBL_DATA[[#This Row],[Row.names]])))</f>
        <v/>
      </c>
      <c r="B1497" s="119"/>
      <c r="C1497" s="68"/>
      <c r="E1497" s="53"/>
      <c r="F1497" s="53"/>
      <c r="G1497" s="54"/>
      <c r="H1497" s="114"/>
      <c r="I1497" s="53"/>
      <c r="J1497" s="53"/>
      <c r="K1497" s="53"/>
      <c r="L1497" s="53"/>
      <c r="M1497" s="53"/>
      <c r="N1497" s="53"/>
      <c r="O1497" s="53"/>
      <c r="P1497" s="53"/>
      <c r="Q1497" s="53"/>
      <c r="R1497" s="53"/>
      <c r="S1497" s="53"/>
      <c r="T1497" s="53"/>
      <c r="U1497" s="81"/>
      <c r="V1497" s="53"/>
      <c r="W1497" s="53"/>
    </row>
    <row r="1498" spans="1:23" x14ac:dyDescent="0.25">
      <c r="A1498" s="116" t="str">
        <f>IF(ISBLANK(TBL_DATA[[#This Row],[Row.names]]), "",   DATE(YEAR(TBL_DATA[[#This Row],[Row.names]]), MONTH(TBL_DATA[[#This Row],[Row.names]]), DAY(TBL_DATA[[#This Row],[Row.names]])))</f>
        <v/>
      </c>
      <c r="B1498" s="119"/>
      <c r="C1498" s="68"/>
      <c r="E1498" s="53"/>
      <c r="F1498" s="53"/>
      <c r="G1498" s="54"/>
      <c r="H1498" s="114"/>
      <c r="I1498" s="53"/>
      <c r="J1498" s="53"/>
      <c r="K1498" s="53"/>
      <c r="L1498" s="53"/>
      <c r="M1498" s="53"/>
      <c r="N1498" s="53"/>
      <c r="O1498" s="53"/>
      <c r="P1498" s="53"/>
      <c r="Q1498" s="53"/>
      <c r="R1498" s="53"/>
      <c r="S1498" s="53"/>
      <c r="T1498" s="53"/>
      <c r="U1498" s="81"/>
      <c r="V1498" s="53"/>
      <c r="W1498" s="53"/>
    </row>
    <row r="1499" spans="1:23" x14ac:dyDescent="0.25">
      <c r="A1499" s="116" t="str">
        <f>IF(ISBLANK(TBL_DATA[[#This Row],[Row.names]]), "",   DATE(YEAR(TBL_DATA[[#This Row],[Row.names]]), MONTH(TBL_DATA[[#This Row],[Row.names]]), DAY(TBL_DATA[[#This Row],[Row.names]])))</f>
        <v/>
      </c>
      <c r="B1499" s="119"/>
      <c r="C1499" s="68"/>
      <c r="E1499" s="53"/>
      <c r="F1499" s="53"/>
      <c r="G1499" s="54"/>
      <c r="H1499" s="114"/>
      <c r="I1499" s="53"/>
      <c r="J1499" s="53"/>
      <c r="K1499" s="53"/>
      <c r="L1499" s="53"/>
      <c r="M1499" s="53"/>
      <c r="N1499" s="53"/>
      <c r="O1499" s="53"/>
      <c r="P1499" s="53"/>
      <c r="Q1499" s="53"/>
      <c r="R1499" s="53"/>
      <c r="S1499" s="53"/>
      <c r="T1499" s="53"/>
      <c r="U1499" s="81"/>
      <c r="V1499" s="53"/>
      <c r="W1499" s="53"/>
    </row>
    <row r="1500" spans="1:23" x14ac:dyDescent="0.25">
      <c r="A1500" s="116" t="str">
        <f>IF(ISBLANK(TBL_DATA[[#This Row],[Row.names]]), "",   DATE(YEAR(TBL_DATA[[#This Row],[Row.names]]), MONTH(TBL_DATA[[#This Row],[Row.names]]), DAY(TBL_DATA[[#This Row],[Row.names]])))</f>
        <v/>
      </c>
      <c r="B1500" s="119"/>
      <c r="C1500" s="68"/>
      <c r="E1500" s="53"/>
      <c r="F1500" s="53"/>
      <c r="G1500" s="54"/>
      <c r="H1500" s="114"/>
      <c r="I1500" s="53"/>
      <c r="J1500" s="53"/>
      <c r="K1500" s="53"/>
      <c r="L1500" s="53"/>
      <c r="M1500" s="53"/>
      <c r="N1500" s="53"/>
      <c r="O1500" s="53"/>
      <c r="P1500" s="53"/>
      <c r="Q1500" s="53"/>
      <c r="R1500" s="53"/>
      <c r="S1500" s="53"/>
      <c r="T1500" s="53"/>
      <c r="U1500" s="81"/>
      <c r="V1500" s="53"/>
      <c r="W1500" s="53"/>
    </row>
    <row r="1501" spans="1:23" x14ac:dyDescent="0.25">
      <c r="A1501" s="116" t="str">
        <f>IF(ISBLANK(TBL_DATA[[#This Row],[Row.names]]), "",   DATE(YEAR(TBL_DATA[[#This Row],[Row.names]]), MONTH(TBL_DATA[[#This Row],[Row.names]]), DAY(TBL_DATA[[#This Row],[Row.names]])))</f>
        <v/>
      </c>
      <c r="B1501" s="119"/>
      <c r="C1501" s="68"/>
      <c r="E1501" s="53"/>
      <c r="F1501" s="53"/>
      <c r="G1501" s="54"/>
      <c r="H1501" s="114"/>
      <c r="I1501" s="53"/>
      <c r="J1501" s="53"/>
      <c r="K1501" s="53"/>
      <c r="L1501" s="53"/>
      <c r="M1501" s="53"/>
      <c r="N1501" s="53"/>
      <c r="O1501" s="53"/>
      <c r="P1501" s="53"/>
      <c r="Q1501" s="53"/>
      <c r="R1501" s="53"/>
      <c r="S1501" s="53"/>
      <c r="T1501" s="53"/>
      <c r="U1501" s="81"/>
      <c r="V1501" s="53"/>
      <c r="W1501" s="53"/>
    </row>
    <row r="1502" spans="1:23" x14ac:dyDescent="0.25">
      <c r="A1502" s="116" t="str">
        <f>IF(ISBLANK(TBL_DATA[[#This Row],[Row.names]]), "",   DATE(YEAR(TBL_DATA[[#This Row],[Row.names]]), MONTH(TBL_DATA[[#This Row],[Row.names]]), DAY(TBL_DATA[[#This Row],[Row.names]])))</f>
        <v/>
      </c>
      <c r="B1502" s="119"/>
      <c r="C1502" s="68"/>
      <c r="E1502" s="53"/>
      <c r="F1502" s="53"/>
      <c r="G1502" s="54"/>
      <c r="H1502" s="114"/>
      <c r="I1502" s="53"/>
      <c r="J1502" s="53"/>
      <c r="K1502" s="53"/>
      <c r="L1502" s="53"/>
      <c r="M1502" s="53"/>
      <c r="N1502" s="53"/>
      <c r="O1502" s="53"/>
      <c r="P1502" s="53"/>
      <c r="Q1502" s="53"/>
      <c r="R1502" s="53"/>
      <c r="S1502" s="53"/>
      <c r="T1502" s="53"/>
      <c r="U1502" s="81"/>
      <c r="V1502" s="53"/>
      <c r="W1502" s="53"/>
    </row>
    <row r="1503" spans="1:23" x14ac:dyDescent="0.25">
      <c r="A1503" s="116" t="str">
        <f>IF(ISBLANK(TBL_DATA[[#This Row],[Row.names]]), "",   DATE(YEAR(TBL_DATA[[#This Row],[Row.names]]), MONTH(TBL_DATA[[#This Row],[Row.names]]), DAY(TBL_DATA[[#This Row],[Row.names]])))</f>
        <v/>
      </c>
      <c r="B1503" s="119"/>
      <c r="C1503" s="68"/>
      <c r="E1503" s="53"/>
      <c r="F1503" s="53"/>
      <c r="G1503" s="54"/>
      <c r="H1503" s="114"/>
      <c r="I1503" s="53"/>
      <c r="J1503" s="53"/>
      <c r="K1503" s="53"/>
      <c r="L1503" s="53"/>
      <c r="M1503" s="53"/>
      <c r="N1503" s="53"/>
      <c r="O1503" s="53"/>
      <c r="P1503" s="53"/>
      <c r="Q1503" s="53"/>
      <c r="R1503" s="53"/>
      <c r="S1503" s="53"/>
      <c r="T1503" s="53"/>
      <c r="U1503" s="81"/>
      <c r="V1503" s="53"/>
      <c r="W1503" s="53"/>
    </row>
    <row r="1504" spans="1:23" x14ac:dyDescent="0.25">
      <c r="A1504" s="116" t="str">
        <f>IF(ISBLANK(TBL_DATA[[#This Row],[Row.names]]), "",   DATE(YEAR(TBL_DATA[[#This Row],[Row.names]]), MONTH(TBL_DATA[[#This Row],[Row.names]]), DAY(TBL_DATA[[#This Row],[Row.names]])))</f>
        <v/>
      </c>
      <c r="B1504" s="119"/>
      <c r="C1504" s="68"/>
      <c r="E1504" s="53"/>
      <c r="F1504" s="53"/>
      <c r="G1504" s="54"/>
      <c r="H1504" s="114"/>
      <c r="I1504" s="53"/>
      <c r="J1504" s="53"/>
      <c r="K1504" s="53"/>
      <c r="L1504" s="53"/>
      <c r="M1504" s="53"/>
      <c r="N1504" s="53"/>
      <c r="O1504" s="53"/>
      <c r="P1504" s="53"/>
      <c r="Q1504" s="53"/>
      <c r="R1504" s="53"/>
      <c r="S1504" s="53"/>
      <c r="T1504" s="53"/>
      <c r="U1504" s="81"/>
      <c r="V1504" s="53"/>
      <c r="W1504" s="53"/>
    </row>
    <row r="1505" spans="1:23" x14ac:dyDescent="0.25">
      <c r="A1505" s="116" t="str">
        <f>IF(ISBLANK(TBL_DATA[[#This Row],[Row.names]]), "",   DATE(YEAR(TBL_DATA[[#This Row],[Row.names]]), MONTH(TBL_DATA[[#This Row],[Row.names]]), DAY(TBL_DATA[[#This Row],[Row.names]])))</f>
        <v/>
      </c>
      <c r="B1505" s="119"/>
      <c r="C1505" s="68"/>
      <c r="E1505" s="53"/>
      <c r="F1505" s="53"/>
      <c r="G1505" s="54"/>
      <c r="H1505" s="114"/>
      <c r="I1505" s="53"/>
      <c r="J1505" s="53"/>
      <c r="K1505" s="53"/>
      <c r="L1505" s="53"/>
      <c r="M1505" s="53"/>
      <c r="N1505" s="53"/>
      <c r="O1505" s="53"/>
      <c r="P1505" s="53"/>
      <c r="Q1505" s="53"/>
      <c r="R1505" s="53"/>
      <c r="S1505" s="53"/>
      <c r="T1505" s="53"/>
      <c r="U1505" s="81"/>
      <c r="V1505" s="53"/>
      <c r="W1505" s="53"/>
    </row>
    <row r="1506" spans="1:23" x14ac:dyDescent="0.25">
      <c r="A1506" s="116" t="str">
        <f>IF(ISBLANK(TBL_DATA[[#This Row],[Row.names]]), "",   DATE(YEAR(TBL_DATA[[#This Row],[Row.names]]), MONTH(TBL_DATA[[#This Row],[Row.names]]), DAY(TBL_DATA[[#This Row],[Row.names]])))</f>
        <v/>
      </c>
      <c r="B1506" s="119"/>
      <c r="C1506" s="68"/>
      <c r="E1506" s="53"/>
      <c r="F1506" s="53"/>
      <c r="G1506" s="54"/>
      <c r="H1506" s="114"/>
      <c r="I1506" s="53"/>
      <c r="J1506" s="53"/>
      <c r="K1506" s="53"/>
      <c r="L1506" s="53"/>
      <c r="M1506" s="53"/>
      <c r="N1506" s="53"/>
      <c r="O1506" s="53"/>
      <c r="P1506" s="53"/>
      <c r="Q1506" s="53"/>
      <c r="R1506" s="53"/>
      <c r="S1506" s="53"/>
      <c r="T1506" s="53"/>
      <c r="U1506" s="81"/>
      <c r="V1506" s="53"/>
      <c r="W1506" s="53"/>
    </row>
    <row r="1507" spans="1:23" x14ac:dyDescent="0.25">
      <c r="A1507" s="116" t="str">
        <f>IF(ISBLANK(TBL_DATA[[#This Row],[Row.names]]), "",   DATE(YEAR(TBL_DATA[[#This Row],[Row.names]]), MONTH(TBL_DATA[[#This Row],[Row.names]]), DAY(TBL_DATA[[#This Row],[Row.names]])))</f>
        <v/>
      </c>
      <c r="B1507" s="119"/>
      <c r="C1507" s="68"/>
      <c r="E1507" s="53"/>
      <c r="F1507" s="53"/>
      <c r="G1507" s="54"/>
      <c r="H1507" s="114"/>
      <c r="I1507" s="53"/>
      <c r="J1507" s="53"/>
      <c r="K1507" s="53"/>
      <c r="L1507" s="53"/>
      <c r="M1507" s="53"/>
      <c r="N1507" s="53"/>
      <c r="O1507" s="53"/>
      <c r="P1507" s="53"/>
      <c r="Q1507" s="53"/>
      <c r="R1507" s="53"/>
      <c r="S1507" s="53"/>
      <c r="T1507" s="53"/>
      <c r="U1507" s="81"/>
      <c r="V1507" s="53"/>
      <c r="W1507" s="53"/>
    </row>
    <row r="1508" spans="1:23" x14ac:dyDescent="0.25">
      <c r="A1508" s="116" t="str">
        <f>IF(ISBLANK(TBL_DATA[[#This Row],[Row.names]]), "",   DATE(YEAR(TBL_DATA[[#This Row],[Row.names]]), MONTH(TBL_DATA[[#This Row],[Row.names]]), DAY(TBL_DATA[[#This Row],[Row.names]])))</f>
        <v/>
      </c>
      <c r="B1508" s="119"/>
      <c r="C1508" s="68"/>
      <c r="E1508" s="53"/>
      <c r="F1508" s="53"/>
      <c r="G1508" s="54"/>
      <c r="H1508" s="114"/>
      <c r="I1508" s="53"/>
      <c r="J1508" s="53"/>
      <c r="K1508" s="53"/>
      <c r="L1508" s="53"/>
      <c r="M1508" s="53"/>
      <c r="N1508" s="53"/>
      <c r="O1508" s="53"/>
      <c r="P1508" s="53"/>
      <c r="Q1508" s="53"/>
      <c r="R1508" s="53"/>
      <c r="S1508" s="53"/>
      <c r="T1508" s="53"/>
      <c r="U1508" s="81"/>
      <c r="V1508" s="53"/>
      <c r="W1508" s="53"/>
    </row>
    <row r="1509" spans="1:23" x14ac:dyDescent="0.25">
      <c r="A1509" s="116" t="str">
        <f>IF(ISBLANK(TBL_DATA[[#This Row],[Row.names]]), "",   DATE(YEAR(TBL_DATA[[#This Row],[Row.names]]), MONTH(TBL_DATA[[#This Row],[Row.names]]), DAY(TBL_DATA[[#This Row],[Row.names]])))</f>
        <v/>
      </c>
      <c r="B1509" s="119"/>
      <c r="C1509" s="68"/>
      <c r="E1509" s="53"/>
      <c r="F1509" s="53"/>
      <c r="G1509" s="54"/>
      <c r="H1509" s="114"/>
      <c r="I1509" s="53"/>
      <c r="J1509" s="53"/>
      <c r="K1509" s="53"/>
      <c r="L1509" s="53"/>
      <c r="M1509" s="53"/>
      <c r="N1509" s="53"/>
      <c r="O1509" s="53"/>
      <c r="P1509" s="53"/>
      <c r="Q1509" s="53"/>
      <c r="R1509" s="53"/>
      <c r="S1509" s="53"/>
      <c r="T1509" s="53"/>
      <c r="U1509" s="81"/>
      <c r="V1509" s="53"/>
      <c r="W1509" s="53"/>
    </row>
    <row r="1510" spans="1:23" x14ac:dyDescent="0.25">
      <c r="A1510" s="116" t="str">
        <f>IF(ISBLANK(TBL_DATA[[#This Row],[Row.names]]), "",   DATE(YEAR(TBL_DATA[[#This Row],[Row.names]]), MONTH(TBL_DATA[[#This Row],[Row.names]]), DAY(TBL_DATA[[#This Row],[Row.names]])))</f>
        <v/>
      </c>
      <c r="B1510" s="119"/>
      <c r="C1510" s="68"/>
      <c r="E1510" s="53"/>
      <c r="F1510" s="53"/>
      <c r="G1510" s="54"/>
      <c r="H1510" s="114"/>
      <c r="I1510" s="53"/>
      <c r="J1510" s="53"/>
      <c r="K1510" s="53"/>
      <c r="L1510" s="53"/>
      <c r="M1510" s="53"/>
      <c r="N1510" s="53"/>
      <c r="O1510" s="53"/>
      <c r="P1510" s="53"/>
      <c r="Q1510" s="53"/>
      <c r="R1510" s="53"/>
      <c r="S1510" s="53"/>
      <c r="T1510" s="53"/>
      <c r="U1510" s="81"/>
      <c r="V1510" s="53"/>
      <c r="W1510" s="53"/>
    </row>
    <row r="1511" spans="1:23" x14ac:dyDescent="0.25">
      <c r="A1511" s="116" t="str">
        <f>IF(ISBLANK(TBL_DATA[[#This Row],[Row.names]]), "",   DATE(YEAR(TBL_DATA[[#This Row],[Row.names]]), MONTH(TBL_DATA[[#This Row],[Row.names]]), DAY(TBL_DATA[[#This Row],[Row.names]])))</f>
        <v/>
      </c>
      <c r="B1511" s="119"/>
      <c r="C1511" s="68"/>
      <c r="E1511" s="53"/>
      <c r="F1511" s="53"/>
      <c r="G1511" s="54"/>
      <c r="H1511" s="114"/>
      <c r="I1511" s="53"/>
      <c r="J1511" s="53"/>
      <c r="K1511" s="53"/>
      <c r="L1511" s="53"/>
      <c r="M1511" s="53"/>
      <c r="N1511" s="53"/>
      <c r="O1511" s="53"/>
      <c r="P1511" s="53"/>
      <c r="Q1511" s="53"/>
      <c r="R1511" s="53"/>
      <c r="S1511" s="53"/>
      <c r="T1511" s="53"/>
      <c r="U1511" s="81"/>
      <c r="V1511" s="53"/>
      <c r="W1511" s="53"/>
    </row>
    <row r="1512" spans="1:23" x14ac:dyDescent="0.25">
      <c r="A1512" s="116" t="str">
        <f>IF(ISBLANK(TBL_DATA[[#This Row],[Row.names]]), "",   DATE(YEAR(TBL_DATA[[#This Row],[Row.names]]), MONTH(TBL_DATA[[#This Row],[Row.names]]), DAY(TBL_DATA[[#This Row],[Row.names]])))</f>
        <v/>
      </c>
      <c r="B1512" s="119"/>
      <c r="C1512" s="68"/>
      <c r="E1512" s="53"/>
      <c r="F1512" s="53"/>
      <c r="G1512" s="54"/>
      <c r="H1512" s="114"/>
      <c r="I1512" s="53"/>
      <c r="J1512" s="53"/>
      <c r="K1512" s="53"/>
      <c r="L1512" s="53"/>
      <c r="M1512" s="53"/>
      <c r="N1512" s="53"/>
      <c r="O1512" s="53"/>
      <c r="P1512" s="53"/>
      <c r="Q1512" s="53"/>
      <c r="R1512" s="53"/>
      <c r="S1512" s="53"/>
      <c r="T1512" s="53"/>
      <c r="U1512" s="81"/>
      <c r="V1512" s="53"/>
      <c r="W1512" s="53"/>
    </row>
    <row r="1513" spans="1:23" x14ac:dyDescent="0.25">
      <c r="A1513" s="116" t="str">
        <f>IF(ISBLANK(TBL_DATA[[#This Row],[Row.names]]), "",   DATE(YEAR(TBL_DATA[[#This Row],[Row.names]]), MONTH(TBL_DATA[[#This Row],[Row.names]]), DAY(TBL_DATA[[#This Row],[Row.names]])))</f>
        <v/>
      </c>
      <c r="B1513" s="119"/>
      <c r="C1513" s="68"/>
      <c r="E1513" s="53"/>
      <c r="F1513" s="53"/>
      <c r="G1513" s="54"/>
      <c r="H1513" s="114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  <c r="T1513" s="53"/>
      <c r="U1513" s="81"/>
      <c r="V1513" s="53"/>
      <c r="W1513" s="53"/>
    </row>
    <row r="1514" spans="1:23" x14ac:dyDescent="0.25">
      <c r="A1514" s="116" t="str">
        <f>IF(ISBLANK(TBL_DATA[[#This Row],[Row.names]]), "",   DATE(YEAR(TBL_DATA[[#This Row],[Row.names]]), MONTH(TBL_DATA[[#This Row],[Row.names]]), DAY(TBL_DATA[[#This Row],[Row.names]])))</f>
        <v/>
      </c>
      <c r="B1514" s="119"/>
      <c r="C1514" s="68"/>
      <c r="E1514" s="53"/>
      <c r="F1514" s="53"/>
      <c r="G1514" s="54"/>
      <c r="H1514" s="114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  <c r="T1514" s="53"/>
      <c r="U1514" s="81"/>
      <c r="V1514" s="53"/>
      <c r="W1514" s="53"/>
    </row>
    <row r="1515" spans="1:23" x14ac:dyDescent="0.25">
      <c r="A1515" s="116" t="str">
        <f>IF(ISBLANK(TBL_DATA[[#This Row],[Row.names]]), "",   DATE(YEAR(TBL_DATA[[#This Row],[Row.names]]), MONTH(TBL_DATA[[#This Row],[Row.names]]), DAY(TBL_DATA[[#This Row],[Row.names]])))</f>
        <v/>
      </c>
      <c r="B1515" s="119"/>
      <c r="C1515" s="68"/>
      <c r="E1515" s="53"/>
      <c r="F1515" s="53"/>
      <c r="G1515" s="54"/>
      <c r="H1515" s="114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  <c r="T1515" s="53"/>
      <c r="U1515" s="81"/>
      <c r="V1515" s="53"/>
      <c r="W1515" s="53"/>
    </row>
    <row r="1516" spans="1:23" x14ac:dyDescent="0.25">
      <c r="A1516" s="116" t="str">
        <f>IF(ISBLANK(TBL_DATA[[#This Row],[Row.names]]), "",   DATE(YEAR(TBL_DATA[[#This Row],[Row.names]]), MONTH(TBL_DATA[[#This Row],[Row.names]]), DAY(TBL_DATA[[#This Row],[Row.names]])))</f>
        <v/>
      </c>
      <c r="B1516" s="119"/>
      <c r="C1516" s="68"/>
      <c r="E1516" s="53"/>
      <c r="F1516" s="53"/>
      <c r="G1516" s="54"/>
      <c r="H1516" s="114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  <c r="T1516" s="53"/>
      <c r="U1516" s="81"/>
      <c r="V1516" s="53"/>
      <c r="W1516" s="53"/>
    </row>
    <row r="1517" spans="1:23" x14ac:dyDescent="0.25">
      <c r="A1517" s="116" t="str">
        <f>IF(ISBLANK(TBL_DATA[[#This Row],[Row.names]]), "",   DATE(YEAR(TBL_DATA[[#This Row],[Row.names]]), MONTH(TBL_DATA[[#This Row],[Row.names]]), DAY(TBL_DATA[[#This Row],[Row.names]])))</f>
        <v/>
      </c>
      <c r="B1517" s="119"/>
      <c r="C1517" s="68"/>
      <c r="E1517" s="53"/>
      <c r="F1517" s="53"/>
      <c r="G1517" s="54"/>
      <c r="H1517" s="114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  <c r="T1517" s="53"/>
      <c r="U1517" s="81"/>
      <c r="V1517" s="53"/>
      <c r="W1517" s="53"/>
    </row>
    <row r="1518" spans="1:23" x14ac:dyDescent="0.25">
      <c r="A1518" s="116" t="str">
        <f>IF(ISBLANK(TBL_DATA[[#This Row],[Row.names]]), "",   DATE(YEAR(TBL_DATA[[#This Row],[Row.names]]), MONTH(TBL_DATA[[#This Row],[Row.names]]), DAY(TBL_DATA[[#This Row],[Row.names]])))</f>
        <v/>
      </c>
      <c r="B1518" s="119"/>
      <c r="C1518" s="68"/>
      <c r="E1518" s="53"/>
      <c r="F1518" s="53"/>
      <c r="G1518" s="54"/>
      <c r="H1518" s="114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  <c r="T1518" s="53"/>
      <c r="U1518" s="81"/>
      <c r="V1518" s="53"/>
      <c r="W1518" s="53"/>
    </row>
    <row r="1519" spans="1:23" x14ac:dyDescent="0.25">
      <c r="A1519" s="116" t="str">
        <f>IF(ISBLANK(TBL_DATA[[#This Row],[Row.names]]), "",   DATE(YEAR(TBL_DATA[[#This Row],[Row.names]]), MONTH(TBL_DATA[[#This Row],[Row.names]]), DAY(TBL_DATA[[#This Row],[Row.names]])))</f>
        <v/>
      </c>
      <c r="B1519" s="119"/>
      <c r="C1519" s="68"/>
      <c r="E1519" s="53"/>
      <c r="F1519" s="53"/>
      <c r="G1519" s="54"/>
      <c r="H1519" s="114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  <c r="T1519" s="53"/>
      <c r="U1519" s="81"/>
      <c r="V1519" s="53"/>
      <c r="W1519" s="53"/>
    </row>
    <row r="1520" spans="1:23" x14ac:dyDescent="0.25">
      <c r="A1520" s="116" t="str">
        <f>IF(ISBLANK(TBL_DATA[[#This Row],[Row.names]]), "",   DATE(YEAR(TBL_DATA[[#This Row],[Row.names]]), MONTH(TBL_DATA[[#This Row],[Row.names]]), DAY(TBL_DATA[[#This Row],[Row.names]])))</f>
        <v/>
      </c>
      <c r="B1520" s="119"/>
      <c r="C1520" s="68"/>
      <c r="E1520" s="53"/>
      <c r="F1520" s="53"/>
      <c r="G1520" s="54"/>
      <c r="H1520" s="114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  <c r="T1520" s="53"/>
      <c r="U1520" s="81"/>
      <c r="V1520" s="53"/>
      <c r="W1520" s="53"/>
    </row>
    <row r="1521" spans="1:23" x14ac:dyDescent="0.25">
      <c r="A1521" s="116" t="str">
        <f>IF(ISBLANK(TBL_DATA[[#This Row],[Row.names]]), "",   DATE(YEAR(TBL_DATA[[#This Row],[Row.names]]), MONTH(TBL_DATA[[#This Row],[Row.names]]), DAY(TBL_DATA[[#This Row],[Row.names]])))</f>
        <v/>
      </c>
      <c r="B1521" s="119"/>
      <c r="C1521" s="68"/>
      <c r="E1521" s="53"/>
      <c r="F1521" s="53"/>
      <c r="G1521" s="54"/>
      <c r="H1521" s="114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  <c r="T1521" s="53"/>
      <c r="U1521" s="81"/>
      <c r="V1521" s="53"/>
      <c r="W1521" s="53"/>
    </row>
    <row r="1522" spans="1:23" x14ac:dyDescent="0.25">
      <c r="A1522" s="116" t="str">
        <f>IF(ISBLANK(TBL_DATA[[#This Row],[Row.names]]), "",   DATE(YEAR(TBL_DATA[[#This Row],[Row.names]]), MONTH(TBL_DATA[[#This Row],[Row.names]]), DAY(TBL_DATA[[#This Row],[Row.names]])))</f>
        <v/>
      </c>
      <c r="B1522" s="119"/>
      <c r="C1522" s="68"/>
      <c r="E1522" s="53"/>
      <c r="F1522" s="53"/>
      <c r="G1522" s="54"/>
      <c r="H1522" s="114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  <c r="T1522" s="53"/>
      <c r="U1522" s="81"/>
      <c r="V1522" s="53"/>
      <c r="W1522" s="53"/>
    </row>
    <row r="1523" spans="1:23" x14ac:dyDescent="0.25">
      <c r="A1523" s="116" t="str">
        <f>IF(ISBLANK(TBL_DATA[[#This Row],[Row.names]]), "",   DATE(YEAR(TBL_DATA[[#This Row],[Row.names]]), MONTH(TBL_DATA[[#This Row],[Row.names]]), DAY(TBL_DATA[[#This Row],[Row.names]])))</f>
        <v/>
      </c>
      <c r="B1523" s="119"/>
      <c r="C1523" s="68"/>
      <c r="E1523" s="53"/>
      <c r="F1523" s="53"/>
      <c r="G1523" s="54"/>
      <c r="H1523" s="114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  <c r="T1523" s="53"/>
      <c r="U1523" s="81"/>
      <c r="V1523" s="53"/>
      <c r="W1523" s="53"/>
    </row>
    <row r="1524" spans="1:23" x14ac:dyDescent="0.25">
      <c r="A1524" s="116" t="str">
        <f>IF(ISBLANK(TBL_DATA[[#This Row],[Row.names]]), "",   DATE(YEAR(TBL_DATA[[#This Row],[Row.names]]), MONTH(TBL_DATA[[#This Row],[Row.names]]), DAY(TBL_DATA[[#This Row],[Row.names]])))</f>
        <v/>
      </c>
      <c r="B1524" s="119"/>
      <c r="C1524" s="68"/>
      <c r="E1524" s="53"/>
      <c r="F1524" s="53"/>
      <c r="G1524" s="54"/>
      <c r="H1524" s="114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  <c r="T1524" s="53"/>
      <c r="U1524" s="81"/>
      <c r="V1524" s="53"/>
      <c r="W1524" s="53"/>
    </row>
    <row r="1525" spans="1:23" x14ac:dyDescent="0.25">
      <c r="A1525" s="116" t="str">
        <f>IF(ISBLANK(TBL_DATA[[#This Row],[Row.names]]), "",   DATE(YEAR(TBL_DATA[[#This Row],[Row.names]]), MONTH(TBL_DATA[[#This Row],[Row.names]]), DAY(TBL_DATA[[#This Row],[Row.names]])))</f>
        <v/>
      </c>
      <c r="B1525" s="119"/>
      <c r="C1525" s="68"/>
      <c r="E1525" s="53"/>
      <c r="F1525" s="53"/>
      <c r="G1525" s="54"/>
      <c r="H1525" s="114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  <c r="T1525" s="53"/>
      <c r="U1525" s="81"/>
      <c r="V1525" s="53"/>
      <c r="W1525" s="53"/>
    </row>
    <row r="1526" spans="1:23" x14ac:dyDescent="0.25">
      <c r="A1526" s="116" t="str">
        <f>IF(ISBLANK(TBL_DATA[[#This Row],[Row.names]]), "",   DATE(YEAR(TBL_DATA[[#This Row],[Row.names]]), MONTH(TBL_DATA[[#This Row],[Row.names]]), DAY(TBL_DATA[[#This Row],[Row.names]])))</f>
        <v/>
      </c>
      <c r="B1526" s="119"/>
      <c r="C1526" s="68"/>
      <c r="E1526" s="53"/>
      <c r="F1526" s="53"/>
      <c r="G1526" s="54"/>
      <c r="H1526" s="114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  <c r="T1526" s="53"/>
      <c r="U1526" s="81"/>
      <c r="V1526" s="53"/>
      <c r="W1526" s="53"/>
    </row>
    <row r="1527" spans="1:23" x14ac:dyDescent="0.25">
      <c r="A1527" s="116" t="str">
        <f>IF(ISBLANK(TBL_DATA[[#This Row],[Row.names]]), "",   DATE(YEAR(TBL_DATA[[#This Row],[Row.names]]), MONTH(TBL_DATA[[#This Row],[Row.names]]), DAY(TBL_DATA[[#This Row],[Row.names]])))</f>
        <v/>
      </c>
      <c r="B1527" s="119"/>
      <c r="C1527" s="68"/>
      <c r="E1527" s="53"/>
      <c r="F1527" s="53"/>
      <c r="G1527" s="54"/>
      <c r="H1527" s="114"/>
      <c r="I1527" s="53"/>
      <c r="J1527" s="53"/>
      <c r="K1527" s="53"/>
      <c r="L1527" s="53"/>
      <c r="M1527" s="53"/>
      <c r="N1527" s="53"/>
      <c r="O1527" s="53"/>
      <c r="P1527" s="53"/>
      <c r="Q1527" s="53"/>
      <c r="R1527" s="53"/>
      <c r="S1527" s="53"/>
      <c r="T1527" s="53"/>
      <c r="U1527" s="81"/>
      <c r="V1527" s="53"/>
      <c r="W1527" s="53"/>
    </row>
    <row r="1528" spans="1:23" x14ac:dyDescent="0.25">
      <c r="A1528" s="116" t="str">
        <f>IF(ISBLANK(TBL_DATA[[#This Row],[Row.names]]), "",   DATE(YEAR(TBL_DATA[[#This Row],[Row.names]]), MONTH(TBL_DATA[[#This Row],[Row.names]]), DAY(TBL_DATA[[#This Row],[Row.names]])))</f>
        <v/>
      </c>
      <c r="B1528" s="119"/>
      <c r="C1528" s="68"/>
      <c r="E1528" s="53"/>
      <c r="F1528" s="53"/>
      <c r="G1528" s="54"/>
      <c r="H1528" s="114"/>
      <c r="I1528" s="53"/>
      <c r="J1528" s="53"/>
      <c r="K1528" s="53"/>
      <c r="L1528" s="53"/>
      <c r="M1528" s="53"/>
      <c r="N1528" s="53"/>
      <c r="O1528" s="53"/>
      <c r="P1528" s="53"/>
      <c r="Q1528" s="53"/>
      <c r="R1528" s="53"/>
      <c r="S1528" s="53"/>
      <c r="T1528" s="53"/>
      <c r="U1528" s="81"/>
      <c r="V1528" s="53"/>
      <c r="W1528" s="53"/>
    </row>
    <row r="1529" spans="1:23" x14ac:dyDescent="0.25">
      <c r="A1529" s="116" t="str">
        <f>IF(ISBLANK(TBL_DATA[[#This Row],[Row.names]]), "",   DATE(YEAR(TBL_DATA[[#This Row],[Row.names]]), MONTH(TBL_DATA[[#This Row],[Row.names]]), DAY(TBL_DATA[[#This Row],[Row.names]])))</f>
        <v/>
      </c>
      <c r="B1529" s="119"/>
      <c r="C1529" s="68"/>
      <c r="E1529" s="53"/>
      <c r="F1529" s="53"/>
      <c r="G1529" s="54"/>
      <c r="H1529" s="114"/>
      <c r="I1529" s="53"/>
      <c r="J1529" s="53"/>
      <c r="K1529" s="53"/>
      <c r="L1529" s="53"/>
      <c r="M1529" s="53"/>
      <c r="N1529" s="53"/>
      <c r="O1529" s="53"/>
      <c r="P1529" s="53"/>
      <c r="Q1529" s="53"/>
      <c r="R1529" s="53"/>
      <c r="S1529" s="53"/>
      <c r="T1529" s="53"/>
      <c r="U1529" s="81"/>
      <c r="V1529" s="53"/>
      <c r="W1529" s="53"/>
    </row>
    <row r="1530" spans="1:23" x14ac:dyDescent="0.25">
      <c r="A1530" s="116" t="str">
        <f>IF(ISBLANK(TBL_DATA[[#This Row],[Row.names]]), "",   DATE(YEAR(TBL_DATA[[#This Row],[Row.names]]), MONTH(TBL_DATA[[#This Row],[Row.names]]), DAY(TBL_DATA[[#This Row],[Row.names]])))</f>
        <v/>
      </c>
      <c r="B1530" s="119"/>
      <c r="C1530" s="68"/>
      <c r="E1530" s="53"/>
      <c r="F1530" s="53"/>
      <c r="G1530" s="54"/>
      <c r="H1530" s="114"/>
      <c r="I1530" s="53"/>
      <c r="J1530" s="53"/>
      <c r="K1530" s="53"/>
      <c r="L1530" s="53"/>
      <c r="M1530" s="53"/>
      <c r="N1530" s="53"/>
      <c r="O1530" s="53"/>
      <c r="P1530" s="53"/>
      <c r="Q1530" s="53"/>
      <c r="R1530" s="53"/>
      <c r="S1530" s="53"/>
      <c r="T1530" s="53"/>
      <c r="U1530" s="81"/>
      <c r="V1530" s="53"/>
      <c r="W1530" s="53"/>
    </row>
    <row r="1531" spans="1:23" x14ac:dyDescent="0.25">
      <c r="A1531" s="116" t="str">
        <f>IF(ISBLANK(TBL_DATA[[#This Row],[Row.names]]), "",   DATE(YEAR(TBL_DATA[[#This Row],[Row.names]]), MONTH(TBL_DATA[[#This Row],[Row.names]]), DAY(TBL_DATA[[#This Row],[Row.names]])))</f>
        <v/>
      </c>
      <c r="B1531" s="119"/>
      <c r="C1531" s="68"/>
      <c r="E1531" s="53"/>
      <c r="F1531" s="53"/>
      <c r="G1531" s="54"/>
      <c r="H1531" s="114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81"/>
      <c r="V1531" s="53"/>
      <c r="W1531" s="53"/>
    </row>
    <row r="1532" spans="1:23" x14ac:dyDescent="0.25">
      <c r="A1532" s="116" t="str">
        <f>IF(ISBLANK(TBL_DATA[[#This Row],[Row.names]]), "",   DATE(YEAR(TBL_DATA[[#This Row],[Row.names]]), MONTH(TBL_DATA[[#This Row],[Row.names]]), DAY(TBL_DATA[[#This Row],[Row.names]])))</f>
        <v/>
      </c>
      <c r="B1532" s="119"/>
      <c r="C1532" s="68"/>
      <c r="E1532" s="53"/>
      <c r="F1532" s="53"/>
      <c r="G1532" s="54"/>
      <c r="H1532" s="114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81"/>
      <c r="V1532" s="53"/>
      <c r="W1532" s="53"/>
    </row>
    <row r="1533" spans="1:23" x14ac:dyDescent="0.25">
      <c r="A1533" s="116" t="str">
        <f>IF(ISBLANK(TBL_DATA[[#This Row],[Row.names]]), "",   DATE(YEAR(TBL_DATA[[#This Row],[Row.names]]), MONTH(TBL_DATA[[#This Row],[Row.names]]), DAY(TBL_DATA[[#This Row],[Row.names]])))</f>
        <v/>
      </c>
      <c r="B1533" s="119"/>
      <c r="C1533" s="68"/>
      <c r="E1533" s="53"/>
      <c r="F1533" s="53"/>
      <c r="G1533" s="54"/>
      <c r="H1533" s="114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81"/>
      <c r="V1533" s="53"/>
      <c r="W1533" s="53"/>
    </row>
    <row r="1534" spans="1:23" x14ac:dyDescent="0.25">
      <c r="A1534" s="116" t="str">
        <f>IF(ISBLANK(TBL_DATA[[#This Row],[Row.names]]), "",   DATE(YEAR(TBL_DATA[[#This Row],[Row.names]]), MONTH(TBL_DATA[[#This Row],[Row.names]]), DAY(TBL_DATA[[#This Row],[Row.names]])))</f>
        <v/>
      </c>
      <c r="B1534" s="119"/>
      <c r="C1534" s="68"/>
      <c r="E1534" s="53"/>
      <c r="F1534" s="53"/>
      <c r="G1534" s="54"/>
      <c r="H1534" s="114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81"/>
      <c r="V1534" s="53"/>
      <c r="W1534" s="53"/>
    </row>
    <row r="1535" spans="1:23" x14ac:dyDescent="0.25">
      <c r="A1535" s="116" t="str">
        <f>IF(ISBLANK(TBL_DATA[[#This Row],[Row.names]]), "",   DATE(YEAR(TBL_DATA[[#This Row],[Row.names]]), MONTH(TBL_DATA[[#This Row],[Row.names]]), DAY(TBL_DATA[[#This Row],[Row.names]])))</f>
        <v/>
      </c>
      <c r="B1535" s="119"/>
      <c r="C1535" s="68"/>
      <c r="E1535" s="53"/>
      <c r="F1535" s="53"/>
      <c r="G1535" s="54"/>
      <c r="H1535" s="114"/>
      <c r="I1535" s="53"/>
      <c r="J1535" s="53"/>
      <c r="K1535" s="53"/>
      <c r="L1535" s="53"/>
      <c r="M1535" s="53"/>
      <c r="N1535" s="53"/>
      <c r="O1535" s="53"/>
      <c r="P1535" s="53"/>
      <c r="Q1535" s="53"/>
      <c r="R1535" s="53"/>
      <c r="S1535" s="53"/>
      <c r="T1535" s="53"/>
      <c r="U1535" s="81"/>
      <c r="V1535" s="53"/>
      <c r="W1535" s="53"/>
    </row>
    <row r="1536" spans="1:23" x14ac:dyDescent="0.25">
      <c r="A1536" s="116" t="str">
        <f>IF(ISBLANK(TBL_DATA[[#This Row],[Row.names]]), "",   DATE(YEAR(TBL_DATA[[#This Row],[Row.names]]), MONTH(TBL_DATA[[#This Row],[Row.names]]), DAY(TBL_DATA[[#This Row],[Row.names]])))</f>
        <v/>
      </c>
      <c r="B1536" s="119"/>
      <c r="C1536" s="68"/>
      <c r="E1536" s="53"/>
      <c r="F1536" s="53"/>
      <c r="G1536" s="54"/>
      <c r="H1536" s="114"/>
      <c r="I1536" s="53"/>
      <c r="J1536" s="53"/>
      <c r="K1536" s="53"/>
      <c r="L1536" s="53"/>
      <c r="M1536" s="53"/>
      <c r="N1536" s="53"/>
      <c r="O1536" s="53"/>
      <c r="P1536" s="53"/>
      <c r="Q1536" s="53"/>
      <c r="R1536" s="53"/>
      <c r="S1536" s="53"/>
      <c r="T1536" s="53"/>
      <c r="U1536" s="81"/>
      <c r="V1536" s="53"/>
      <c r="W1536" s="53"/>
    </row>
    <row r="1537" spans="1:23" x14ac:dyDescent="0.25">
      <c r="A1537" s="116" t="str">
        <f>IF(ISBLANK(TBL_DATA[[#This Row],[Row.names]]), "",   DATE(YEAR(TBL_DATA[[#This Row],[Row.names]]), MONTH(TBL_DATA[[#This Row],[Row.names]]), DAY(TBL_DATA[[#This Row],[Row.names]])))</f>
        <v/>
      </c>
      <c r="B1537" s="119"/>
      <c r="C1537" s="68"/>
      <c r="E1537" s="53"/>
      <c r="F1537" s="53"/>
      <c r="G1537" s="54"/>
      <c r="H1537" s="114"/>
      <c r="I1537" s="53"/>
      <c r="J1537" s="53"/>
      <c r="K1537" s="53"/>
      <c r="L1537" s="53"/>
      <c r="M1537" s="53"/>
      <c r="N1537" s="53"/>
      <c r="O1537" s="53"/>
      <c r="P1537" s="53"/>
      <c r="Q1537" s="53"/>
      <c r="R1537" s="53"/>
      <c r="S1537" s="53"/>
      <c r="T1537" s="53"/>
      <c r="U1537" s="81"/>
      <c r="V1537" s="53"/>
      <c r="W1537" s="53"/>
    </row>
    <row r="1538" spans="1:23" x14ac:dyDescent="0.25">
      <c r="A1538" s="116" t="str">
        <f>IF(ISBLANK(TBL_DATA[[#This Row],[Row.names]]), "",   DATE(YEAR(TBL_DATA[[#This Row],[Row.names]]), MONTH(TBL_DATA[[#This Row],[Row.names]]), DAY(TBL_DATA[[#This Row],[Row.names]])))</f>
        <v/>
      </c>
      <c r="B1538" s="119"/>
      <c r="C1538" s="68"/>
      <c r="E1538" s="53"/>
      <c r="F1538" s="53"/>
      <c r="G1538" s="54"/>
      <c r="H1538" s="114"/>
      <c r="I1538" s="53"/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81"/>
      <c r="V1538" s="53"/>
      <c r="W1538" s="53"/>
    </row>
    <row r="1539" spans="1:23" x14ac:dyDescent="0.25">
      <c r="A1539" s="116" t="str">
        <f>IF(ISBLANK(TBL_DATA[[#This Row],[Row.names]]), "",   DATE(YEAR(TBL_DATA[[#This Row],[Row.names]]), MONTH(TBL_DATA[[#This Row],[Row.names]]), DAY(TBL_DATA[[#This Row],[Row.names]])))</f>
        <v/>
      </c>
      <c r="B1539" s="119"/>
      <c r="C1539" s="68"/>
      <c r="E1539" s="53"/>
      <c r="F1539" s="53"/>
      <c r="G1539" s="54"/>
      <c r="H1539" s="114"/>
      <c r="I1539" s="53"/>
      <c r="J1539" s="53"/>
      <c r="K1539" s="53"/>
      <c r="L1539" s="53"/>
      <c r="M1539" s="53"/>
      <c r="N1539" s="53"/>
      <c r="O1539" s="53"/>
      <c r="P1539" s="53"/>
      <c r="Q1539" s="53"/>
      <c r="R1539" s="53"/>
      <c r="S1539" s="53"/>
      <c r="T1539" s="53"/>
      <c r="U1539" s="81"/>
      <c r="V1539" s="53"/>
      <c r="W1539" s="53"/>
    </row>
    <row r="1540" spans="1:23" x14ac:dyDescent="0.25">
      <c r="A1540" s="116" t="str">
        <f>IF(ISBLANK(TBL_DATA[[#This Row],[Row.names]]), "",   DATE(YEAR(TBL_DATA[[#This Row],[Row.names]]), MONTH(TBL_DATA[[#This Row],[Row.names]]), DAY(TBL_DATA[[#This Row],[Row.names]])))</f>
        <v/>
      </c>
      <c r="B1540" s="119"/>
      <c r="C1540" s="68"/>
      <c r="E1540" s="53"/>
      <c r="F1540" s="53"/>
      <c r="G1540" s="54"/>
      <c r="H1540" s="114"/>
      <c r="I1540" s="53"/>
      <c r="J1540" s="53"/>
      <c r="K1540" s="53"/>
      <c r="L1540" s="53"/>
      <c r="M1540" s="53"/>
      <c r="N1540" s="53"/>
      <c r="O1540" s="53"/>
      <c r="P1540" s="53"/>
      <c r="Q1540" s="53"/>
      <c r="R1540" s="53"/>
      <c r="S1540" s="53"/>
      <c r="T1540" s="53"/>
      <c r="U1540" s="81"/>
      <c r="V1540" s="53"/>
      <c r="W1540" s="53"/>
    </row>
    <row r="1541" spans="1:23" x14ac:dyDescent="0.25">
      <c r="A1541" s="116" t="str">
        <f>IF(ISBLANK(TBL_DATA[[#This Row],[Row.names]]), "",   DATE(YEAR(TBL_DATA[[#This Row],[Row.names]]), MONTH(TBL_DATA[[#This Row],[Row.names]]), DAY(TBL_DATA[[#This Row],[Row.names]])))</f>
        <v/>
      </c>
      <c r="B1541" s="119"/>
      <c r="C1541" s="68"/>
      <c r="E1541" s="53"/>
      <c r="F1541" s="53"/>
      <c r="G1541" s="54"/>
      <c r="H1541" s="114"/>
      <c r="I1541" s="53"/>
      <c r="J1541" s="53"/>
      <c r="K1541" s="53"/>
      <c r="L1541" s="53"/>
      <c r="M1541" s="53"/>
      <c r="N1541" s="53"/>
      <c r="O1541" s="53"/>
      <c r="P1541" s="53"/>
      <c r="Q1541" s="53"/>
      <c r="R1541" s="53"/>
      <c r="S1541" s="53"/>
      <c r="T1541" s="53"/>
      <c r="U1541" s="81"/>
      <c r="V1541" s="53"/>
      <c r="W1541" s="53"/>
    </row>
    <row r="1542" spans="1:23" x14ac:dyDescent="0.25">
      <c r="A1542" s="116" t="str">
        <f>IF(ISBLANK(TBL_DATA[[#This Row],[Row.names]]), "",   DATE(YEAR(TBL_DATA[[#This Row],[Row.names]]), MONTH(TBL_DATA[[#This Row],[Row.names]]), DAY(TBL_DATA[[#This Row],[Row.names]])))</f>
        <v/>
      </c>
      <c r="B1542" s="119"/>
      <c r="C1542" s="68"/>
      <c r="E1542" s="53"/>
      <c r="F1542" s="53"/>
      <c r="G1542" s="54"/>
      <c r="H1542" s="114"/>
      <c r="I1542" s="53"/>
      <c r="J1542" s="53"/>
      <c r="K1542" s="53"/>
      <c r="L1542" s="53"/>
      <c r="M1542" s="53"/>
      <c r="N1542" s="53"/>
      <c r="O1542" s="53"/>
      <c r="P1542" s="53"/>
      <c r="Q1542" s="53"/>
      <c r="R1542" s="53"/>
      <c r="S1542" s="53"/>
      <c r="T1542" s="53"/>
      <c r="U1542" s="81"/>
      <c r="V1542" s="53"/>
      <c r="W1542" s="53"/>
    </row>
    <row r="1543" spans="1:23" x14ac:dyDescent="0.25">
      <c r="A1543" s="116" t="str">
        <f>IF(ISBLANK(TBL_DATA[[#This Row],[Row.names]]), "",   DATE(YEAR(TBL_DATA[[#This Row],[Row.names]]), MONTH(TBL_DATA[[#This Row],[Row.names]]), DAY(TBL_DATA[[#This Row],[Row.names]])))</f>
        <v/>
      </c>
      <c r="B1543" s="119"/>
      <c r="C1543" s="68"/>
      <c r="E1543" s="53"/>
      <c r="F1543" s="53"/>
      <c r="G1543" s="54"/>
      <c r="H1543" s="114"/>
      <c r="I1543" s="53"/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81"/>
      <c r="V1543" s="53"/>
      <c r="W1543" s="53"/>
    </row>
    <row r="1544" spans="1:23" x14ac:dyDescent="0.25">
      <c r="A1544" s="116" t="str">
        <f>IF(ISBLANK(TBL_DATA[[#This Row],[Row.names]]), "",   DATE(YEAR(TBL_DATA[[#This Row],[Row.names]]), MONTH(TBL_DATA[[#This Row],[Row.names]]), DAY(TBL_DATA[[#This Row],[Row.names]])))</f>
        <v/>
      </c>
      <c r="B1544" s="119"/>
      <c r="C1544" s="68"/>
      <c r="E1544" s="53"/>
      <c r="F1544" s="53"/>
      <c r="G1544" s="54"/>
      <c r="H1544" s="114"/>
      <c r="I1544" s="53"/>
      <c r="J1544" s="53"/>
      <c r="K1544" s="53"/>
      <c r="L1544" s="53"/>
      <c r="M1544" s="53"/>
      <c r="N1544" s="53"/>
      <c r="O1544" s="53"/>
      <c r="P1544" s="53"/>
      <c r="Q1544" s="53"/>
      <c r="R1544" s="53"/>
      <c r="S1544" s="53"/>
      <c r="T1544" s="53"/>
      <c r="U1544" s="81"/>
      <c r="V1544" s="53"/>
      <c r="W1544" s="53"/>
    </row>
    <row r="1545" spans="1:23" x14ac:dyDescent="0.25">
      <c r="A1545" s="116" t="str">
        <f>IF(ISBLANK(TBL_DATA[[#This Row],[Row.names]]), "",   DATE(YEAR(TBL_DATA[[#This Row],[Row.names]]), MONTH(TBL_DATA[[#This Row],[Row.names]]), DAY(TBL_DATA[[#This Row],[Row.names]])))</f>
        <v/>
      </c>
      <c r="B1545" s="119"/>
      <c r="C1545" s="68"/>
      <c r="E1545" s="53"/>
      <c r="F1545" s="53"/>
      <c r="G1545" s="54"/>
      <c r="H1545" s="114"/>
      <c r="I1545" s="53"/>
      <c r="J1545" s="53"/>
      <c r="K1545" s="53"/>
      <c r="L1545" s="53"/>
      <c r="M1545" s="53"/>
      <c r="N1545" s="53"/>
      <c r="O1545" s="53"/>
      <c r="P1545" s="53"/>
      <c r="Q1545" s="53"/>
      <c r="R1545" s="53"/>
      <c r="S1545" s="53"/>
      <c r="T1545" s="53"/>
      <c r="U1545" s="81"/>
      <c r="V1545" s="53"/>
      <c r="W1545" s="53"/>
    </row>
    <row r="1546" spans="1:23" x14ac:dyDescent="0.25">
      <c r="A1546" s="116" t="str">
        <f>IF(ISBLANK(TBL_DATA[[#This Row],[Row.names]]), "",   DATE(YEAR(TBL_DATA[[#This Row],[Row.names]]), MONTH(TBL_DATA[[#This Row],[Row.names]]), DAY(TBL_DATA[[#This Row],[Row.names]])))</f>
        <v/>
      </c>
      <c r="B1546" s="119"/>
      <c r="C1546" s="68"/>
      <c r="E1546" s="53"/>
      <c r="F1546" s="53"/>
      <c r="G1546" s="54"/>
      <c r="H1546" s="114"/>
      <c r="I1546" s="53"/>
      <c r="J1546" s="53"/>
      <c r="K1546" s="53"/>
      <c r="L1546" s="53"/>
      <c r="M1546" s="53"/>
      <c r="N1546" s="53"/>
      <c r="O1546" s="53"/>
      <c r="P1546" s="53"/>
      <c r="Q1546" s="53"/>
      <c r="R1546" s="53"/>
      <c r="S1546" s="53"/>
      <c r="T1546" s="53"/>
      <c r="U1546" s="81"/>
      <c r="V1546" s="53"/>
      <c r="W1546" s="53"/>
    </row>
    <row r="1547" spans="1:23" x14ac:dyDescent="0.25">
      <c r="A1547" s="116" t="str">
        <f>IF(ISBLANK(TBL_DATA[[#This Row],[Row.names]]), "",   DATE(YEAR(TBL_DATA[[#This Row],[Row.names]]), MONTH(TBL_DATA[[#This Row],[Row.names]]), DAY(TBL_DATA[[#This Row],[Row.names]])))</f>
        <v/>
      </c>
      <c r="B1547" s="119"/>
      <c r="C1547" s="68"/>
      <c r="E1547" s="53"/>
      <c r="F1547" s="53"/>
      <c r="G1547" s="54"/>
      <c r="H1547" s="114"/>
      <c r="I1547" s="53"/>
      <c r="J1547" s="53"/>
      <c r="K1547" s="53"/>
      <c r="L1547" s="53"/>
      <c r="M1547" s="53"/>
      <c r="N1547" s="53"/>
      <c r="O1547" s="53"/>
      <c r="P1547" s="53"/>
      <c r="Q1547" s="53"/>
      <c r="R1547" s="53"/>
      <c r="S1547" s="53"/>
      <c r="T1547" s="53"/>
      <c r="U1547" s="81"/>
      <c r="V1547" s="53"/>
      <c r="W1547" s="53"/>
    </row>
    <row r="1548" spans="1:23" x14ac:dyDescent="0.25">
      <c r="A1548" s="116" t="str">
        <f>IF(ISBLANK(TBL_DATA[[#This Row],[Row.names]]), "",   DATE(YEAR(TBL_DATA[[#This Row],[Row.names]]), MONTH(TBL_DATA[[#This Row],[Row.names]]), DAY(TBL_DATA[[#This Row],[Row.names]])))</f>
        <v/>
      </c>
      <c r="B1548" s="119"/>
      <c r="C1548" s="68"/>
      <c r="E1548" s="53"/>
      <c r="F1548" s="53"/>
      <c r="G1548" s="54"/>
      <c r="H1548" s="114"/>
      <c r="I1548" s="53"/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81"/>
      <c r="V1548" s="53"/>
      <c r="W1548" s="53"/>
    </row>
    <row r="1549" spans="1:23" x14ac:dyDescent="0.25">
      <c r="A1549" s="116" t="str">
        <f>IF(ISBLANK(TBL_DATA[[#This Row],[Row.names]]), "",   DATE(YEAR(TBL_DATA[[#This Row],[Row.names]]), MONTH(TBL_DATA[[#This Row],[Row.names]]), DAY(TBL_DATA[[#This Row],[Row.names]])))</f>
        <v/>
      </c>
      <c r="B1549" s="119"/>
      <c r="C1549" s="68"/>
      <c r="E1549" s="53"/>
      <c r="F1549" s="53"/>
      <c r="G1549" s="54"/>
      <c r="H1549" s="114"/>
      <c r="I1549" s="53"/>
      <c r="J1549" s="53"/>
      <c r="K1549" s="53"/>
      <c r="L1549" s="53"/>
      <c r="M1549" s="53"/>
      <c r="N1549" s="53"/>
      <c r="O1549" s="53"/>
      <c r="P1549" s="53"/>
      <c r="Q1549" s="53"/>
      <c r="R1549" s="53"/>
      <c r="S1549" s="53"/>
      <c r="T1549" s="53"/>
      <c r="U1549" s="81"/>
      <c r="V1549" s="53"/>
      <c r="W1549" s="53"/>
    </row>
    <row r="1550" spans="1:23" x14ac:dyDescent="0.25">
      <c r="A1550" s="116" t="str">
        <f>IF(ISBLANK(TBL_DATA[[#This Row],[Row.names]]), "",   DATE(YEAR(TBL_DATA[[#This Row],[Row.names]]), MONTH(TBL_DATA[[#This Row],[Row.names]]), DAY(TBL_DATA[[#This Row],[Row.names]])))</f>
        <v/>
      </c>
      <c r="B1550" s="119"/>
      <c r="C1550" s="68"/>
      <c r="E1550" s="53"/>
      <c r="F1550" s="53"/>
      <c r="G1550" s="54"/>
      <c r="H1550" s="114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81"/>
      <c r="V1550" s="53"/>
      <c r="W1550" s="53"/>
    </row>
    <row r="1551" spans="1:23" x14ac:dyDescent="0.25">
      <c r="A1551" s="116" t="str">
        <f>IF(ISBLANK(TBL_DATA[[#This Row],[Row.names]]), "",   DATE(YEAR(TBL_DATA[[#This Row],[Row.names]]), MONTH(TBL_DATA[[#This Row],[Row.names]]), DAY(TBL_DATA[[#This Row],[Row.names]])))</f>
        <v/>
      </c>
      <c r="B1551" s="119"/>
      <c r="C1551" s="68"/>
      <c r="E1551" s="53"/>
      <c r="F1551" s="53"/>
      <c r="G1551" s="54"/>
      <c r="H1551" s="114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81"/>
      <c r="V1551" s="53"/>
      <c r="W1551" s="53"/>
    </row>
    <row r="1552" spans="1:23" x14ac:dyDescent="0.25">
      <c r="A1552" s="116" t="str">
        <f>IF(ISBLANK(TBL_DATA[[#This Row],[Row.names]]), "",   DATE(YEAR(TBL_DATA[[#This Row],[Row.names]]), MONTH(TBL_DATA[[#This Row],[Row.names]]), DAY(TBL_DATA[[#This Row],[Row.names]])))</f>
        <v/>
      </c>
      <c r="B1552" s="119"/>
      <c r="C1552" s="68"/>
      <c r="E1552" s="53"/>
      <c r="F1552" s="53"/>
      <c r="G1552" s="54"/>
      <c r="H1552" s="114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81"/>
      <c r="V1552" s="53"/>
      <c r="W1552" s="53"/>
    </row>
    <row r="1553" spans="1:23" x14ac:dyDescent="0.25">
      <c r="A1553" s="116" t="str">
        <f>IF(ISBLANK(TBL_DATA[[#This Row],[Row.names]]), "",   DATE(YEAR(TBL_DATA[[#This Row],[Row.names]]), MONTH(TBL_DATA[[#This Row],[Row.names]]), DAY(TBL_DATA[[#This Row],[Row.names]])))</f>
        <v/>
      </c>
      <c r="B1553" s="119"/>
      <c r="C1553" s="68"/>
      <c r="E1553" s="53"/>
      <c r="F1553" s="53"/>
      <c r="G1553" s="54"/>
      <c r="H1553" s="114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81"/>
      <c r="V1553" s="53"/>
      <c r="W1553" s="53"/>
    </row>
    <row r="1554" spans="1:23" x14ac:dyDescent="0.25">
      <c r="A1554" s="116" t="str">
        <f>IF(ISBLANK(TBL_DATA[[#This Row],[Row.names]]), "",   DATE(YEAR(TBL_DATA[[#This Row],[Row.names]]), MONTH(TBL_DATA[[#This Row],[Row.names]]), DAY(TBL_DATA[[#This Row],[Row.names]])))</f>
        <v/>
      </c>
      <c r="B1554" s="119"/>
      <c r="C1554" s="68"/>
      <c r="E1554" s="53"/>
      <c r="F1554" s="53"/>
      <c r="G1554" s="54"/>
      <c r="H1554" s="114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81"/>
      <c r="V1554" s="53"/>
      <c r="W1554" s="53"/>
    </row>
    <row r="1555" spans="1:23" x14ac:dyDescent="0.25">
      <c r="A1555" s="116" t="str">
        <f>IF(ISBLANK(TBL_DATA[[#This Row],[Row.names]]), "",   DATE(YEAR(TBL_DATA[[#This Row],[Row.names]]), MONTH(TBL_DATA[[#This Row],[Row.names]]), DAY(TBL_DATA[[#This Row],[Row.names]])))</f>
        <v/>
      </c>
      <c r="B1555" s="119"/>
      <c r="C1555" s="68"/>
      <c r="E1555" s="53"/>
      <c r="F1555" s="53"/>
      <c r="G1555" s="54"/>
      <c r="H1555" s="114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81"/>
      <c r="V1555" s="53"/>
      <c r="W1555" s="53"/>
    </row>
    <row r="1556" spans="1:23" x14ac:dyDescent="0.25">
      <c r="A1556" s="116" t="str">
        <f>IF(ISBLANK(TBL_DATA[[#This Row],[Row.names]]), "",   DATE(YEAR(TBL_DATA[[#This Row],[Row.names]]), MONTH(TBL_DATA[[#This Row],[Row.names]]), DAY(TBL_DATA[[#This Row],[Row.names]])))</f>
        <v/>
      </c>
      <c r="B1556" s="119"/>
      <c r="C1556" s="68"/>
      <c r="E1556" s="53"/>
      <c r="F1556" s="53"/>
      <c r="G1556" s="54"/>
      <c r="H1556" s="114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81"/>
      <c r="V1556" s="53"/>
      <c r="W1556" s="53"/>
    </row>
    <row r="1557" spans="1:23" x14ac:dyDescent="0.25">
      <c r="A1557" s="116" t="str">
        <f>IF(ISBLANK(TBL_DATA[[#This Row],[Row.names]]), "",   DATE(YEAR(TBL_DATA[[#This Row],[Row.names]]), MONTH(TBL_DATA[[#This Row],[Row.names]]), DAY(TBL_DATA[[#This Row],[Row.names]])))</f>
        <v/>
      </c>
      <c r="B1557" s="119"/>
      <c r="C1557" s="68"/>
      <c r="E1557" s="53"/>
      <c r="F1557" s="53"/>
      <c r="G1557" s="54"/>
      <c r="H1557" s="114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81"/>
      <c r="V1557" s="53"/>
      <c r="W1557" s="53"/>
    </row>
    <row r="1558" spans="1:23" x14ac:dyDescent="0.25">
      <c r="A1558" s="116" t="str">
        <f>IF(ISBLANK(TBL_DATA[[#This Row],[Row.names]]), "",   DATE(YEAR(TBL_DATA[[#This Row],[Row.names]]), MONTH(TBL_DATA[[#This Row],[Row.names]]), DAY(TBL_DATA[[#This Row],[Row.names]])))</f>
        <v/>
      </c>
      <c r="B1558" s="119"/>
      <c r="C1558" s="68"/>
      <c r="E1558" s="53"/>
      <c r="F1558" s="53"/>
      <c r="G1558" s="54"/>
      <c r="H1558" s="114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81"/>
      <c r="V1558" s="53"/>
      <c r="W1558" s="53"/>
    </row>
    <row r="1559" spans="1:23" x14ac:dyDescent="0.25">
      <c r="A1559" s="116" t="str">
        <f>IF(ISBLANK(TBL_DATA[[#This Row],[Row.names]]), "",   DATE(YEAR(TBL_DATA[[#This Row],[Row.names]]), MONTH(TBL_DATA[[#This Row],[Row.names]]), DAY(TBL_DATA[[#This Row],[Row.names]])))</f>
        <v/>
      </c>
      <c r="B1559" s="119"/>
      <c r="C1559" s="68"/>
      <c r="E1559" s="53"/>
      <c r="F1559" s="53"/>
      <c r="G1559" s="54"/>
      <c r="H1559" s="114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81"/>
      <c r="V1559" s="53"/>
      <c r="W1559" s="53"/>
    </row>
    <row r="1560" spans="1:23" x14ac:dyDescent="0.25">
      <c r="A1560" s="116" t="str">
        <f>IF(ISBLANK(TBL_DATA[[#This Row],[Row.names]]), "",   DATE(YEAR(TBL_DATA[[#This Row],[Row.names]]), MONTH(TBL_DATA[[#This Row],[Row.names]]), DAY(TBL_DATA[[#This Row],[Row.names]])))</f>
        <v/>
      </c>
      <c r="B1560" s="119"/>
      <c r="C1560" s="68"/>
      <c r="E1560" s="53"/>
      <c r="F1560" s="53"/>
      <c r="G1560" s="54"/>
      <c r="H1560" s="114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81"/>
      <c r="V1560" s="53"/>
      <c r="W1560" s="53"/>
    </row>
    <row r="1561" spans="1:23" x14ac:dyDescent="0.25">
      <c r="A1561" s="116" t="str">
        <f>IF(ISBLANK(TBL_DATA[[#This Row],[Row.names]]), "",   DATE(YEAR(TBL_DATA[[#This Row],[Row.names]]), MONTH(TBL_DATA[[#This Row],[Row.names]]), DAY(TBL_DATA[[#This Row],[Row.names]])))</f>
        <v/>
      </c>
      <c r="B1561" s="119"/>
      <c r="C1561" s="68"/>
      <c r="E1561" s="53"/>
      <c r="F1561" s="53"/>
      <c r="G1561" s="54"/>
      <c r="H1561" s="114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81"/>
      <c r="V1561" s="53"/>
      <c r="W1561" s="53"/>
    </row>
    <row r="1562" spans="1:23" x14ac:dyDescent="0.25">
      <c r="A1562" s="116" t="str">
        <f>IF(ISBLANK(TBL_DATA[[#This Row],[Row.names]]), "",   DATE(YEAR(TBL_DATA[[#This Row],[Row.names]]), MONTH(TBL_DATA[[#This Row],[Row.names]]), DAY(TBL_DATA[[#This Row],[Row.names]])))</f>
        <v/>
      </c>
      <c r="B1562" s="119"/>
      <c r="C1562" s="68"/>
      <c r="E1562" s="53"/>
      <c r="F1562" s="53"/>
      <c r="G1562" s="54"/>
      <c r="H1562" s="114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81"/>
      <c r="V1562" s="53"/>
      <c r="W1562" s="53"/>
    </row>
    <row r="1563" spans="1:23" x14ac:dyDescent="0.25">
      <c r="A1563" s="116" t="str">
        <f>IF(ISBLANK(TBL_DATA[[#This Row],[Row.names]]), "",   DATE(YEAR(TBL_DATA[[#This Row],[Row.names]]), MONTH(TBL_DATA[[#This Row],[Row.names]]), DAY(TBL_DATA[[#This Row],[Row.names]])))</f>
        <v/>
      </c>
      <c r="B1563" s="119"/>
      <c r="C1563" s="68"/>
      <c r="E1563" s="53"/>
      <c r="F1563" s="53"/>
      <c r="G1563" s="54"/>
      <c r="H1563" s="114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81"/>
      <c r="V1563" s="53"/>
      <c r="W1563" s="53"/>
    </row>
    <row r="1564" spans="1:23" x14ac:dyDescent="0.25">
      <c r="A1564" s="116" t="str">
        <f>IF(ISBLANK(TBL_DATA[[#This Row],[Row.names]]), "",   DATE(YEAR(TBL_DATA[[#This Row],[Row.names]]), MONTH(TBL_DATA[[#This Row],[Row.names]]), DAY(TBL_DATA[[#This Row],[Row.names]])))</f>
        <v/>
      </c>
      <c r="B1564" s="119"/>
      <c r="C1564" s="68"/>
      <c r="E1564" s="53"/>
      <c r="F1564" s="53"/>
      <c r="G1564" s="54"/>
      <c r="H1564" s="114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81"/>
      <c r="V1564" s="53"/>
      <c r="W1564" s="53"/>
    </row>
    <row r="1565" spans="1:23" x14ac:dyDescent="0.25">
      <c r="A1565" s="116" t="str">
        <f>IF(ISBLANK(TBL_DATA[[#This Row],[Row.names]]), "",   DATE(YEAR(TBL_DATA[[#This Row],[Row.names]]), MONTH(TBL_DATA[[#This Row],[Row.names]]), DAY(TBL_DATA[[#This Row],[Row.names]])))</f>
        <v/>
      </c>
      <c r="B1565" s="119"/>
      <c r="C1565" s="68"/>
      <c r="E1565" s="53"/>
      <c r="F1565" s="53"/>
      <c r="G1565" s="54"/>
      <c r="H1565" s="114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81"/>
      <c r="V1565" s="53"/>
      <c r="W1565" s="53"/>
    </row>
    <row r="1566" spans="1:23" x14ac:dyDescent="0.25">
      <c r="A1566" s="116" t="str">
        <f>IF(ISBLANK(TBL_DATA[[#This Row],[Row.names]]), "",   DATE(YEAR(TBL_DATA[[#This Row],[Row.names]]), MONTH(TBL_DATA[[#This Row],[Row.names]]), DAY(TBL_DATA[[#This Row],[Row.names]])))</f>
        <v/>
      </c>
      <c r="B1566" s="119"/>
      <c r="C1566" s="68"/>
      <c r="E1566" s="53"/>
      <c r="F1566" s="53"/>
      <c r="G1566" s="54"/>
      <c r="H1566" s="114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81"/>
      <c r="V1566" s="53"/>
      <c r="W1566" s="53"/>
    </row>
    <row r="1567" spans="1:23" x14ac:dyDescent="0.25">
      <c r="A1567" s="116" t="str">
        <f>IF(ISBLANK(TBL_DATA[[#This Row],[Row.names]]), "",   DATE(YEAR(TBL_DATA[[#This Row],[Row.names]]), MONTH(TBL_DATA[[#This Row],[Row.names]]), DAY(TBL_DATA[[#This Row],[Row.names]])))</f>
        <v/>
      </c>
      <c r="B1567" s="119"/>
      <c r="C1567" s="68"/>
      <c r="E1567" s="53"/>
      <c r="F1567" s="53"/>
      <c r="G1567" s="54"/>
      <c r="H1567" s="114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81"/>
      <c r="V1567" s="53"/>
      <c r="W1567" s="53"/>
    </row>
    <row r="1568" spans="1:23" x14ac:dyDescent="0.25">
      <c r="A1568" s="116" t="str">
        <f>IF(ISBLANK(TBL_DATA[[#This Row],[Row.names]]), "",   DATE(YEAR(TBL_DATA[[#This Row],[Row.names]]), MONTH(TBL_DATA[[#This Row],[Row.names]]), DAY(TBL_DATA[[#This Row],[Row.names]])))</f>
        <v/>
      </c>
      <c r="B1568" s="119"/>
      <c r="C1568" s="68"/>
      <c r="E1568" s="53"/>
      <c r="F1568" s="53"/>
      <c r="G1568" s="54"/>
      <c r="H1568" s="114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81"/>
      <c r="V1568" s="53"/>
      <c r="W1568" s="53"/>
    </row>
    <row r="1569" spans="1:23" x14ac:dyDescent="0.25">
      <c r="A1569" s="116" t="str">
        <f>IF(ISBLANK(TBL_DATA[[#This Row],[Row.names]]), "",   DATE(YEAR(TBL_DATA[[#This Row],[Row.names]]), MONTH(TBL_DATA[[#This Row],[Row.names]]), DAY(TBL_DATA[[#This Row],[Row.names]])))</f>
        <v/>
      </c>
      <c r="B1569" s="119"/>
      <c r="C1569" s="68"/>
      <c r="E1569" s="53"/>
      <c r="F1569" s="53"/>
      <c r="G1569" s="54"/>
      <c r="H1569" s="114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81"/>
      <c r="V1569" s="53"/>
      <c r="W1569" s="53"/>
    </row>
    <row r="1570" spans="1:23" x14ac:dyDescent="0.25">
      <c r="A1570" s="116" t="str">
        <f>IF(ISBLANK(TBL_DATA[[#This Row],[Row.names]]), "",   DATE(YEAR(TBL_DATA[[#This Row],[Row.names]]), MONTH(TBL_DATA[[#This Row],[Row.names]]), DAY(TBL_DATA[[#This Row],[Row.names]])))</f>
        <v/>
      </c>
      <c r="B1570" s="119"/>
      <c r="C1570" s="68"/>
      <c r="E1570" s="53"/>
      <c r="F1570" s="53"/>
      <c r="G1570" s="54"/>
      <c r="H1570" s="114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81"/>
      <c r="V1570" s="53"/>
      <c r="W1570" s="53"/>
    </row>
    <row r="1571" spans="1:23" x14ac:dyDescent="0.25">
      <c r="A1571" s="116" t="str">
        <f>IF(ISBLANK(TBL_DATA[[#This Row],[Row.names]]), "",   DATE(YEAR(TBL_DATA[[#This Row],[Row.names]]), MONTH(TBL_DATA[[#This Row],[Row.names]]), DAY(TBL_DATA[[#This Row],[Row.names]])))</f>
        <v/>
      </c>
      <c r="B1571" s="119"/>
      <c r="C1571" s="68"/>
      <c r="E1571" s="53"/>
      <c r="F1571" s="53"/>
      <c r="G1571" s="54"/>
      <c r="H1571" s="114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81"/>
      <c r="V1571" s="53"/>
      <c r="W1571" s="53"/>
    </row>
    <row r="1572" spans="1:23" x14ac:dyDescent="0.25">
      <c r="A1572" s="116" t="str">
        <f>IF(ISBLANK(TBL_DATA[[#This Row],[Row.names]]), "",   DATE(YEAR(TBL_DATA[[#This Row],[Row.names]]), MONTH(TBL_DATA[[#This Row],[Row.names]]), DAY(TBL_DATA[[#This Row],[Row.names]])))</f>
        <v/>
      </c>
      <c r="B1572" s="119"/>
      <c r="C1572" s="68"/>
      <c r="E1572" s="53"/>
      <c r="F1572" s="53"/>
      <c r="G1572" s="54"/>
      <c r="H1572" s="114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81"/>
      <c r="V1572" s="53"/>
      <c r="W1572" s="53"/>
    </row>
    <row r="1573" spans="1:23" x14ac:dyDescent="0.25">
      <c r="A1573" s="116" t="str">
        <f>IF(ISBLANK(TBL_DATA[[#This Row],[Row.names]]), "",   DATE(YEAR(TBL_DATA[[#This Row],[Row.names]]), MONTH(TBL_DATA[[#This Row],[Row.names]]), DAY(TBL_DATA[[#This Row],[Row.names]])))</f>
        <v/>
      </c>
      <c r="B1573" s="119"/>
      <c r="C1573" s="68"/>
      <c r="E1573" s="53"/>
      <c r="F1573" s="53"/>
      <c r="G1573" s="54"/>
      <c r="H1573" s="114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81"/>
      <c r="V1573" s="53"/>
      <c r="W1573" s="53"/>
    </row>
    <row r="1574" spans="1:23" x14ac:dyDescent="0.25">
      <c r="A1574" s="116" t="str">
        <f>IF(ISBLANK(TBL_DATA[[#This Row],[Row.names]]), "",   DATE(YEAR(TBL_DATA[[#This Row],[Row.names]]), MONTH(TBL_DATA[[#This Row],[Row.names]]), DAY(TBL_DATA[[#This Row],[Row.names]])))</f>
        <v/>
      </c>
      <c r="B1574" s="119"/>
      <c r="C1574" s="68"/>
      <c r="E1574" s="53"/>
      <c r="F1574" s="53"/>
      <c r="G1574" s="54"/>
      <c r="H1574" s="114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81"/>
      <c r="V1574" s="53"/>
      <c r="W1574" s="53"/>
    </row>
    <row r="1575" spans="1:23" x14ac:dyDescent="0.25">
      <c r="A1575" s="116" t="str">
        <f>IF(ISBLANK(TBL_DATA[[#This Row],[Row.names]]), "",   DATE(YEAR(TBL_DATA[[#This Row],[Row.names]]), MONTH(TBL_DATA[[#This Row],[Row.names]]), DAY(TBL_DATA[[#This Row],[Row.names]])))</f>
        <v/>
      </c>
      <c r="B1575" s="119"/>
      <c r="C1575" s="68"/>
      <c r="E1575" s="53"/>
      <c r="F1575" s="53"/>
      <c r="G1575" s="54"/>
      <c r="H1575" s="114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81"/>
      <c r="V1575" s="53"/>
      <c r="W1575" s="53"/>
    </row>
    <row r="1576" spans="1:23" x14ac:dyDescent="0.25">
      <c r="A1576" s="116" t="str">
        <f>IF(ISBLANK(TBL_DATA[[#This Row],[Row.names]]), "",   DATE(YEAR(TBL_DATA[[#This Row],[Row.names]]), MONTH(TBL_DATA[[#This Row],[Row.names]]), DAY(TBL_DATA[[#This Row],[Row.names]])))</f>
        <v/>
      </c>
      <c r="B1576" s="119"/>
      <c r="C1576" s="68"/>
      <c r="E1576" s="53"/>
      <c r="F1576" s="53"/>
      <c r="G1576" s="54"/>
      <c r="H1576" s="114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81"/>
      <c r="V1576" s="53"/>
      <c r="W1576" s="53"/>
    </row>
    <row r="1577" spans="1:23" x14ac:dyDescent="0.25">
      <c r="A1577" s="116" t="str">
        <f>IF(ISBLANK(TBL_DATA[[#This Row],[Row.names]]), "",   DATE(YEAR(TBL_DATA[[#This Row],[Row.names]]), MONTH(TBL_DATA[[#This Row],[Row.names]]), DAY(TBL_DATA[[#This Row],[Row.names]])))</f>
        <v/>
      </c>
      <c r="B1577" s="119"/>
      <c r="C1577" s="68"/>
      <c r="E1577" s="53"/>
      <c r="F1577" s="53"/>
      <c r="G1577" s="54"/>
      <c r="H1577" s="114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81"/>
      <c r="V1577" s="53"/>
      <c r="W1577" s="53"/>
    </row>
    <row r="1578" spans="1:23" x14ac:dyDescent="0.25">
      <c r="A1578" s="116" t="str">
        <f>IF(ISBLANK(TBL_DATA[[#This Row],[Row.names]]), "",   DATE(YEAR(TBL_DATA[[#This Row],[Row.names]]), MONTH(TBL_DATA[[#This Row],[Row.names]]), DAY(TBL_DATA[[#This Row],[Row.names]])))</f>
        <v/>
      </c>
      <c r="B1578" s="119"/>
      <c r="C1578" s="68"/>
      <c r="E1578" s="53"/>
      <c r="F1578" s="53"/>
      <c r="G1578" s="54"/>
      <c r="H1578" s="114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81"/>
      <c r="V1578" s="53"/>
      <c r="W1578" s="53"/>
    </row>
    <row r="1579" spans="1:23" x14ac:dyDescent="0.25">
      <c r="A1579" s="116" t="str">
        <f>IF(ISBLANK(TBL_DATA[[#This Row],[Row.names]]), "",   DATE(YEAR(TBL_DATA[[#This Row],[Row.names]]), MONTH(TBL_DATA[[#This Row],[Row.names]]), DAY(TBL_DATA[[#This Row],[Row.names]])))</f>
        <v/>
      </c>
      <c r="B1579" s="119"/>
      <c r="C1579" s="68"/>
      <c r="E1579" s="53"/>
      <c r="F1579" s="53"/>
      <c r="G1579" s="54"/>
      <c r="H1579" s="114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81"/>
      <c r="V1579" s="53"/>
      <c r="W1579" s="53"/>
    </row>
    <row r="1580" spans="1:23" x14ac:dyDescent="0.25">
      <c r="A1580" s="116" t="str">
        <f>IF(ISBLANK(TBL_DATA[[#This Row],[Row.names]]), "",   DATE(YEAR(TBL_DATA[[#This Row],[Row.names]]), MONTH(TBL_DATA[[#This Row],[Row.names]]), DAY(TBL_DATA[[#This Row],[Row.names]])))</f>
        <v/>
      </c>
      <c r="B1580" s="119"/>
      <c r="C1580" s="68"/>
      <c r="E1580" s="53"/>
      <c r="F1580" s="53"/>
      <c r="G1580" s="54"/>
      <c r="H1580" s="114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81"/>
      <c r="V1580" s="53"/>
      <c r="W1580" s="53"/>
    </row>
    <row r="1581" spans="1:23" x14ac:dyDescent="0.25">
      <c r="A1581" s="116" t="str">
        <f>IF(ISBLANK(TBL_DATA[[#This Row],[Row.names]]), "",   DATE(YEAR(TBL_DATA[[#This Row],[Row.names]]), MONTH(TBL_DATA[[#This Row],[Row.names]]), DAY(TBL_DATA[[#This Row],[Row.names]])))</f>
        <v/>
      </c>
      <c r="B1581" s="119"/>
      <c r="C1581" s="68"/>
      <c r="E1581" s="53"/>
      <c r="F1581" s="53"/>
      <c r="G1581" s="54"/>
      <c r="H1581" s="114"/>
      <c r="I1581" s="53"/>
      <c r="J1581" s="53"/>
      <c r="K1581" s="53"/>
      <c r="L1581" s="53"/>
      <c r="M1581" s="53"/>
      <c r="N1581" s="53"/>
      <c r="O1581" s="53"/>
      <c r="P1581" s="53"/>
      <c r="Q1581" s="53"/>
      <c r="R1581" s="53"/>
      <c r="S1581" s="53"/>
      <c r="T1581" s="53"/>
      <c r="U1581" s="81"/>
      <c r="V1581" s="53"/>
      <c r="W1581" s="53"/>
    </row>
    <row r="1582" spans="1:23" x14ac:dyDescent="0.25">
      <c r="A1582" s="116" t="str">
        <f>IF(ISBLANK(TBL_DATA[[#This Row],[Row.names]]), "",   DATE(YEAR(TBL_DATA[[#This Row],[Row.names]]), MONTH(TBL_DATA[[#This Row],[Row.names]]), DAY(TBL_DATA[[#This Row],[Row.names]])))</f>
        <v/>
      </c>
      <c r="B1582" s="119"/>
      <c r="C1582" s="68"/>
      <c r="E1582" s="53"/>
      <c r="F1582" s="53"/>
      <c r="G1582" s="54"/>
      <c r="H1582" s="114"/>
      <c r="I1582" s="53"/>
      <c r="J1582" s="53"/>
      <c r="K1582" s="53"/>
      <c r="L1582" s="53"/>
      <c r="M1582" s="53"/>
      <c r="N1582" s="53"/>
      <c r="O1582" s="53"/>
      <c r="P1582" s="53"/>
      <c r="Q1582" s="53"/>
      <c r="R1582" s="53"/>
      <c r="S1582" s="53"/>
      <c r="T1582" s="53"/>
      <c r="U1582" s="81"/>
      <c r="V1582" s="53"/>
      <c r="W1582" s="53"/>
    </row>
    <row r="1583" spans="1:23" x14ac:dyDescent="0.25">
      <c r="A1583" s="116" t="str">
        <f>IF(ISBLANK(TBL_DATA[[#This Row],[Row.names]]), "",   DATE(YEAR(TBL_DATA[[#This Row],[Row.names]]), MONTH(TBL_DATA[[#This Row],[Row.names]]), DAY(TBL_DATA[[#This Row],[Row.names]])))</f>
        <v/>
      </c>
      <c r="B1583" s="119"/>
      <c r="C1583" s="68"/>
      <c r="E1583" s="53"/>
      <c r="F1583" s="53"/>
      <c r="G1583" s="54"/>
      <c r="H1583" s="114"/>
      <c r="I1583" s="53"/>
      <c r="J1583" s="53"/>
      <c r="K1583" s="53"/>
      <c r="L1583" s="53"/>
      <c r="M1583" s="53"/>
      <c r="N1583" s="53"/>
      <c r="O1583" s="53"/>
      <c r="P1583" s="53"/>
      <c r="Q1583" s="53"/>
      <c r="R1583" s="53"/>
      <c r="S1583" s="53"/>
      <c r="T1583" s="53"/>
      <c r="U1583" s="81"/>
      <c r="V1583" s="53"/>
      <c r="W1583" s="53"/>
    </row>
    <row r="1584" spans="1:23" x14ac:dyDescent="0.25">
      <c r="A1584" s="116" t="str">
        <f>IF(ISBLANK(TBL_DATA[[#This Row],[Row.names]]), "",   DATE(YEAR(TBL_DATA[[#This Row],[Row.names]]), MONTH(TBL_DATA[[#This Row],[Row.names]]), DAY(TBL_DATA[[#This Row],[Row.names]])))</f>
        <v/>
      </c>
      <c r="B1584" s="119"/>
      <c r="C1584" s="68"/>
      <c r="E1584" s="53"/>
      <c r="F1584" s="53"/>
      <c r="G1584" s="54"/>
      <c r="H1584" s="114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81"/>
      <c r="V1584" s="53"/>
      <c r="W1584" s="53"/>
    </row>
    <row r="1585" spans="1:23" x14ac:dyDescent="0.25">
      <c r="A1585" s="116" t="str">
        <f>IF(ISBLANK(TBL_DATA[[#This Row],[Row.names]]), "",   DATE(YEAR(TBL_DATA[[#This Row],[Row.names]]), MONTH(TBL_DATA[[#This Row],[Row.names]]), DAY(TBL_DATA[[#This Row],[Row.names]])))</f>
        <v/>
      </c>
      <c r="B1585" s="119"/>
      <c r="C1585" s="68"/>
      <c r="E1585" s="53"/>
      <c r="F1585" s="53"/>
      <c r="G1585" s="54"/>
      <c r="H1585" s="114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81"/>
      <c r="V1585" s="53"/>
      <c r="W1585" s="53"/>
    </row>
    <row r="1586" spans="1:23" x14ac:dyDescent="0.25">
      <c r="A1586" s="116" t="str">
        <f>IF(ISBLANK(TBL_DATA[[#This Row],[Row.names]]), "",   DATE(YEAR(TBL_DATA[[#This Row],[Row.names]]), MONTH(TBL_DATA[[#This Row],[Row.names]]), DAY(TBL_DATA[[#This Row],[Row.names]])))</f>
        <v/>
      </c>
      <c r="B1586" s="119"/>
      <c r="C1586" s="68"/>
      <c r="E1586" s="53"/>
      <c r="F1586" s="53"/>
      <c r="G1586" s="54"/>
      <c r="H1586" s="114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81"/>
      <c r="V1586" s="53"/>
      <c r="W1586" s="53"/>
    </row>
    <row r="1587" spans="1:23" x14ac:dyDescent="0.25">
      <c r="A1587" s="116" t="str">
        <f>IF(ISBLANK(TBL_DATA[[#This Row],[Row.names]]), "",   DATE(YEAR(TBL_DATA[[#This Row],[Row.names]]), MONTH(TBL_DATA[[#This Row],[Row.names]]), DAY(TBL_DATA[[#This Row],[Row.names]])))</f>
        <v/>
      </c>
      <c r="B1587" s="119"/>
      <c r="C1587" s="68"/>
      <c r="E1587" s="53"/>
      <c r="F1587" s="53"/>
      <c r="G1587" s="54"/>
      <c r="H1587" s="114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81"/>
      <c r="V1587" s="53"/>
      <c r="W1587" s="53"/>
    </row>
    <row r="1588" spans="1:23" x14ac:dyDescent="0.25">
      <c r="A1588" s="116" t="str">
        <f>IF(ISBLANK(TBL_DATA[[#This Row],[Row.names]]), "",   DATE(YEAR(TBL_DATA[[#This Row],[Row.names]]), MONTH(TBL_DATA[[#This Row],[Row.names]]), DAY(TBL_DATA[[#This Row],[Row.names]])))</f>
        <v/>
      </c>
      <c r="B1588" s="119"/>
      <c r="C1588" s="68"/>
      <c r="E1588" s="53"/>
      <c r="F1588" s="53"/>
      <c r="G1588" s="54"/>
      <c r="H1588" s="114"/>
      <c r="I1588" s="53"/>
      <c r="J1588" s="53"/>
      <c r="K1588" s="53"/>
      <c r="L1588" s="53"/>
      <c r="M1588" s="53"/>
      <c r="N1588" s="53"/>
      <c r="O1588" s="53"/>
      <c r="P1588" s="53"/>
      <c r="Q1588" s="53"/>
      <c r="R1588" s="53"/>
      <c r="S1588" s="53"/>
      <c r="T1588" s="53"/>
      <c r="U1588" s="81"/>
      <c r="V1588" s="53"/>
      <c r="W1588" s="53"/>
    </row>
    <row r="1589" spans="1:23" x14ac:dyDescent="0.25">
      <c r="A1589" s="116" t="str">
        <f>IF(ISBLANK(TBL_DATA[[#This Row],[Row.names]]), "",   DATE(YEAR(TBL_DATA[[#This Row],[Row.names]]), MONTH(TBL_DATA[[#This Row],[Row.names]]), DAY(TBL_DATA[[#This Row],[Row.names]])))</f>
        <v/>
      </c>
      <c r="B1589" s="119"/>
      <c r="C1589" s="68"/>
      <c r="E1589" s="53"/>
      <c r="F1589" s="53"/>
      <c r="G1589" s="54"/>
      <c r="H1589" s="114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  <c r="T1589" s="53"/>
      <c r="U1589" s="81"/>
      <c r="V1589" s="53"/>
      <c r="W1589" s="53"/>
    </row>
    <row r="1590" spans="1:23" x14ac:dyDescent="0.25">
      <c r="A1590" s="116" t="str">
        <f>IF(ISBLANK(TBL_DATA[[#This Row],[Row.names]]), "",   DATE(YEAR(TBL_DATA[[#This Row],[Row.names]]), MONTH(TBL_DATA[[#This Row],[Row.names]]), DAY(TBL_DATA[[#This Row],[Row.names]])))</f>
        <v/>
      </c>
      <c r="B1590" s="119"/>
      <c r="C1590" s="68"/>
      <c r="E1590" s="53"/>
      <c r="F1590" s="53"/>
      <c r="G1590" s="54"/>
      <c r="H1590" s="114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  <c r="T1590" s="53"/>
      <c r="U1590" s="81"/>
      <c r="V1590" s="53"/>
      <c r="W1590" s="53"/>
    </row>
    <row r="1591" spans="1:23" x14ac:dyDescent="0.25">
      <c r="A1591" s="116" t="str">
        <f>IF(ISBLANK(TBL_DATA[[#This Row],[Row.names]]), "",   DATE(YEAR(TBL_DATA[[#This Row],[Row.names]]), MONTH(TBL_DATA[[#This Row],[Row.names]]), DAY(TBL_DATA[[#This Row],[Row.names]])))</f>
        <v/>
      </c>
      <c r="B1591" s="119"/>
      <c r="C1591" s="68"/>
      <c r="E1591" s="53"/>
      <c r="F1591" s="53"/>
      <c r="G1591" s="54"/>
      <c r="H1591" s="114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  <c r="T1591" s="53"/>
      <c r="U1591" s="81"/>
      <c r="V1591" s="53"/>
      <c r="W1591" s="53"/>
    </row>
    <row r="1592" spans="1:23" x14ac:dyDescent="0.25">
      <c r="A1592" s="116" t="str">
        <f>IF(ISBLANK(TBL_DATA[[#This Row],[Row.names]]), "",   DATE(YEAR(TBL_DATA[[#This Row],[Row.names]]), MONTH(TBL_DATA[[#This Row],[Row.names]]), DAY(TBL_DATA[[#This Row],[Row.names]])))</f>
        <v/>
      </c>
      <c r="B1592" s="119"/>
      <c r="C1592" s="68"/>
      <c r="E1592" s="53"/>
      <c r="F1592" s="53"/>
      <c r="G1592" s="54"/>
      <c r="H1592" s="114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  <c r="T1592" s="53"/>
      <c r="U1592" s="81"/>
      <c r="V1592" s="53"/>
      <c r="W1592" s="53"/>
    </row>
    <row r="1593" spans="1:23" x14ac:dyDescent="0.25">
      <c r="A1593" s="116" t="str">
        <f>IF(ISBLANK(TBL_DATA[[#This Row],[Row.names]]), "",   DATE(YEAR(TBL_DATA[[#This Row],[Row.names]]), MONTH(TBL_DATA[[#This Row],[Row.names]]), DAY(TBL_DATA[[#This Row],[Row.names]])))</f>
        <v/>
      </c>
      <c r="B1593" s="119"/>
      <c r="C1593" s="68"/>
      <c r="E1593" s="53"/>
      <c r="F1593" s="53"/>
      <c r="G1593" s="54"/>
      <c r="H1593" s="114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81"/>
      <c r="V1593" s="53"/>
      <c r="W1593" s="53"/>
    </row>
    <row r="1594" spans="1:23" x14ac:dyDescent="0.25">
      <c r="A1594" s="116" t="str">
        <f>IF(ISBLANK(TBL_DATA[[#This Row],[Row.names]]), "",   DATE(YEAR(TBL_DATA[[#This Row],[Row.names]]), MONTH(TBL_DATA[[#This Row],[Row.names]]), DAY(TBL_DATA[[#This Row],[Row.names]])))</f>
        <v/>
      </c>
      <c r="B1594" s="119"/>
      <c r="C1594" s="68"/>
      <c r="E1594" s="53"/>
      <c r="F1594" s="53"/>
      <c r="G1594" s="54"/>
      <c r="H1594" s="114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  <c r="T1594" s="53"/>
      <c r="U1594" s="81"/>
      <c r="V1594" s="53"/>
      <c r="W1594" s="53"/>
    </row>
    <row r="1595" spans="1:23" x14ac:dyDescent="0.25">
      <c r="A1595" s="116" t="str">
        <f>IF(ISBLANK(TBL_DATA[[#This Row],[Row.names]]), "",   DATE(YEAR(TBL_DATA[[#This Row],[Row.names]]), MONTH(TBL_DATA[[#This Row],[Row.names]]), DAY(TBL_DATA[[#This Row],[Row.names]])))</f>
        <v/>
      </c>
      <c r="B1595" s="119"/>
      <c r="C1595" s="68"/>
      <c r="E1595" s="53"/>
      <c r="F1595" s="53"/>
      <c r="G1595" s="54"/>
      <c r="H1595" s="114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  <c r="T1595" s="53"/>
      <c r="U1595" s="81"/>
      <c r="V1595" s="53"/>
      <c r="W1595" s="53"/>
    </row>
    <row r="1596" spans="1:23" x14ac:dyDescent="0.25">
      <c r="A1596" s="116" t="str">
        <f>IF(ISBLANK(TBL_DATA[[#This Row],[Row.names]]), "",   DATE(YEAR(TBL_DATA[[#This Row],[Row.names]]), MONTH(TBL_DATA[[#This Row],[Row.names]]), DAY(TBL_DATA[[#This Row],[Row.names]])))</f>
        <v/>
      </c>
      <c r="B1596" s="119"/>
      <c r="C1596" s="68"/>
      <c r="E1596" s="53"/>
      <c r="F1596" s="53"/>
      <c r="G1596" s="54"/>
      <c r="H1596" s="114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  <c r="T1596" s="53"/>
      <c r="U1596" s="81"/>
      <c r="V1596" s="53"/>
      <c r="W1596" s="53"/>
    </row>
    <row r="1597" spans="1:23" x14ac:dyDescent="0.25">
      <c r="A1597" s="116" t="str">
        <f>IF(ISBLANK(TBL_DATA[[#This Row],[Row.names]]), "",   DATE(YEAR(TBL_DATA[[#This Row],[Row.names]]), MONTH(TBL_DATA[[#This Row],[Row.names]]), DAY(TBL_DATA[[#This Row],[Row.names]])))</f>
        <v/>
      </c>
      <c r="B1597" s="119"/>
      <c r="C1597" s="68"/>
      <c r="E1597" s="53"/>
      <c r="F1597" s="53"/>
      <c r="G1597" s="54"/>
      <c r="H1597" s="114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  <c r="T1597" s="53"/>
      <c r="U1597" s="81"/>
      <c r="V1597" s="53"/>
      <c r="W1597" s="53"/>
    </row>
    <row r="1598" spans="1:23" x14ac:dyDescent="0.25">
      <c r="A1598" s="116" t="str">
        <f>IF(ISBLANK(TBL_DATA[[#This Row],[Row.names]]), "",   DATE(YEAR(TBL_DATA[[#This Row],[Row.names]]), MONTH(TBL_DATA[[#This Row],[Row.names]]), DAY(TBL_DATA[[#This Row],[Row.names]])))</f>
        <v/>
      </c>
      <c r="B1598" s="119"/>
      <c r="C1598" s="68"/>
      <c r="E1598" s="53"/>
      <c r="F1598" s="53"/>
      <c r="G1598" s="54"/>
      <c r="H1598" s="114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81"/>
      <c r="V1598" s="53"/>
      <c r="W1598" s="53"/>
    </row>
    <row r="1599" spans="1:23" x14ac:dyDescent="0.25">
      <c r="A1599" s="116" t="str">
        <f>IF(ISBLANK(TBL_DATA[[#This Row],[Row.names]]), "",   DATE(YEAR(TBL_DATA[[#This Row],[Row.names]]), MONTH(TBL_DATA[[#This Row],[Row.names]]), DAY(TBL_DATA[[#This Row],[Row.names]])))</f>
        <v/>
      </c>
      <c r="B1599" s="119"/>
      <c r="C1599" s="68"/>
      <c r="E1599" s="53"/>
      <c r="F1599" s="53"/>
      <c r="G1599" s="54"/>
      <c r="H1599" s="114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  <c r="T1599" s="53"/>
      <c r="U1599" s="81"/>
      <c r="V1599" s="53"/>
      <c r="W1599" s="53"/>
    </row>
    <row r="1600" spans="1:23" x14ac:dyDescent="0.25">
      <c r="A1600" s="116" t="str">
        <f>IF(ISBLANK(TBL_DATA[[#This Row],[Row.names]]), "",   DATE(YEAR(TBL_DATA[[#This Row],[Row.names]]), MONTH(TBL_DATA[[#This Row],[Row.names]]), DAY(TBL_DATA[[#This Row],[Row.names]])))</f>
        <v/>
      </c>
      <c r="B1600" s="119"/>
      <c r="C1600" s="68"/>
      <c r="E1600" s="53"/>
      <c r="F1600" s="53"/>
      <c r="G1600" s="54"/>
      <c r="H1600" s="114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  <c r="T1600" s="53"/>
      <c r="U1600" s="81"/>
      <c r="V1600" s="53"/>
      <c r="W1600" s="53"/>
    </row>
    <row r="1601" spans="1:23" x14ac:dyDescent="0.25">
      <c r="A1601" s="116" t="str">
        <f>IF(ISBLANK(TBL_DATA[[#This Row],[Row.names]]), "",   DATE(YEAR(TBL_DATA[[#This Row],[Row.names]]), MONTH(TBL_DATA[[#This Row],[Row.names]]), DAY(TBL_DATA[[#This Row],[Row.names]])))</f>
        <v/>
      </c>
      <c r="B1601" s="119"/>
      <c r="C1601" s="68"/>
      <c r="E1601" s="53"/>
      <c r="F1601" s="53"/>
      <c r="G1601" s="54"/>
      <c r="H1601" s="114"/>
      <c r="I1601" s="53"/>
      <c r="J1601" s="53"/>
      <c r="K1601" s="53"/>
      <c r="L1601" s="53"/>
      <c r="M1601" s="53"/>
      <c r="N1601" s="53"/>
      <c r="O1601" s="53"/>
      <c r="P1601" s="53"/>
      <c r="Q1601" s="53"/>
      <c r="R1601" s="53"/>
      <c r="S1601" s="53"/>
      <c r="T1601" s="53"/>
      <c r="U1601" s="81"/>
      <c r="V1601" s="53"/>
      <c r="W1601" s="53"/>
    </row>
    <row r="1602" spans="1:23" x14ac:dyDescent="0.25">
      <c r="A1602" s="116" t="str">
        <f>IF(ISBLANK(TBL_DATA[[#This Row],[Row.names]]), "",   DATE(YEAR(TBL_DATA[[#This Row],[Row.names]]), MONTH(TBL_DATA[[#This Row],[Row.names]]), DAY(TBL_DATA[[#This Row],[Row.names]])))</f>
        <v/>
      </c>
      <c r="B1602" s="119"/>
      <c r="C1602" s="68"/>
      <c r="E1602" s="53"/>
      <c r="F1602" s="53"/>
      <c r="G1602" s="54"/>
      <c r="H1602" s="114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81"/>
      <c r="V1602" s="53"/>
      <c r="W1602" s="53"/>
    </row>
    <row r="1603" spans="1:23" x14ac:dyDescent="0.25">
      <c r="A1603" s="116" t="str">
        <f>IF(ISBLANK(TBL_DATA[[#This Row],[Row.names]]), "",   DATE(YEAR(TBL_DATA[[#This Row],[Row.names]]), MONTH(TBL_DATA[[#This Row],[Row.names]]), DAY(TBL_DATA[[#This Row],[Row.names]])))</f>
        <v/>
      </c>
      <c r="B1603" s="119"/>
      <c r="C1603" s="68"/>
      <c r="E1603" s="53"/>
      <c r="F1603" s="53"/>
      <c r="G1603" s="54"/>
      <c r="H1603" s="114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81"/>
      <c r="V1603" s="53"/>
      <c r="W1603" s="53"/>
    </row>
    <row r="1604" spans="1:23" x14ac:dyDescent="0.25">
      <c r="A1604" s="116" t="str">
        <f>IF(ISBLANK(TBL_DATA[[#This Row],[Row.names]]), "",   DATE(YEAR(TBL_DATA[[#This Row],[Row.names]]), MONTH(TBL_DATA[[#This Row],[Row.names]]), DAY(TBL_DATA[[#This Row],[Row.names]])))</f>
        <v/>
      </c>
      <c r="B1604" s="119"/>
      <c r="C1604" s="68"/>
      <c r="E1604" s="53"/>
      <c r="F1604" s="53"/>
      <c r="G1604" s="54"/>
      <c r="H1604" s="114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81"/>
      <c r="V1604" s="53"/>
      <c r="W1604" s="53"/>
    </row>
    <row r="1605" spans="1:23" x14ac:dyDescent="0.25">
      <c r="A1605" s="116" t="str">
        <f>IF(ISBLANK(TBL_DATA[[#This Row],[Row.names]]), "",   DATE(YEAR(TBL_DATA[[#This Row],[Row.names]]), MONTH(TBL_DATA[[#This Row],[Row.names]]), DAY(TBL_DATA[[#This Row],[Row.names]])))</f>
        <v/>
      </c>
      <c r="B1605" s="119"/>
      <c r="C1605" s="68"/>
      <c r="E1605" s="53"/>
      <c r="F1605" s="53"/>
      <c r="G1605" s="54"/>
      <c r="H1605" s="114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81"/>
      <c r="V1605" s="53"/>
      <c r="W1605" s="53"/>
    </row>
    <row r="1606" spans="1:23" x14ac:dyDescent="0.25">
      <c r="A1606" s="116" t="str">
        <f>IF(ISBLANK(TBL_DATA[[#This Row],[Row.names]]), "",   DATE(YEAR(TBL_DATA[[#This Row],[Row.names]]), MONTH(TBL_DATA[[#This Row],[Row.names]]), DAY(TBL_DATA[[#This Row],[Row.names]])))</f>
        <v/>
      </c>
      <c r="B1606" s="119"/>
      <c r="C1606" s="68"/>
      <c r="E1606" s="53"/>
      <c r="F1606" s="53"/>
      <c r="G1606" s="54"/>
      <c r="H1606" s="114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81"/>
      <c r="V1606" s="53"/>
      <c r="W1606" s="53"/>
    </row>
    <row r="1607" spans="1:23" x14ac:dyDescent="0.25">
      <c r="A1607" s="116" t="str">
        <f>IF(ISBLANK(TBL_DATA[[#This Row],[Row.names]]), "",   DATE(YEAR(TBL_DATA[[#This Row],[Row.names]]), MONTH(TBL_DATA[[#This Row],[Row.names]]), DAY(TBL_DATA[[#This Row],[Row.names]])))</f>
        <v/>
      </c>
      <c r="B1607" s="119"/>
      <c r="C1607" s="68"/>
      <c r="E1607" s="53"/>
      <c r="F1607" s="53"/>
      <c r="G1607" s="54"/>
      <c r="H1607" s="114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81"/>
      <c r="V1607" s="53"/>
      <c r="W1607" s="53"/>
    </row>
    <row r="1608" spans="1:23" x14ac:dyDescent="0.25">
      <c r="A1608" s="116" t="str">
        <f>IF(ISBLANK(TBL_DATA[[#This Row],[Row.names]]), "",   DATE(YEAR(TBL_DATA[[#This Row],[Row.names]]), MONTH(TBL_DATA[[#This Row],[Row.names]]), DAY(TBL_DATA[[#This Row],[Row.names]])))</f>
        <v/>
      </c>
      <c r="B1608" s="119"/>
      <c r="C1608" s="68"/>
      <c r="E1608" s="53"/>
      <c r="F1608" s="53"/>
      <c r="G1608" s="54"/>
      <c r="H1608" s="114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81"/>
      <c r="V1608" s="53"/>
      <c r="W1608" s="53"/>
    </row>
    <row r="1609" spans="1:23" x14ac:dyDescent="0.25">
      <c r="A1609" s="116" t="str">
        <f>IF(ISBLANK(TBL_DATA[[#This Row],[Row.names]]), "",   DATE(YEAR(TBL_DATA[[#This Row],[Row.names]]), MONTH(TBL_DATA[[#This Row],[Row.names]]), DAY(TBL_DATA[[#This Row],[Row.names]])))</f>
        <v/>
      </c>
      <c r="B1609" s="119"/>
      <c r="C1609" s="68"/>
      <c r="E1609" s="53"/>
      <c r="F1609" s="53"/>
      <c r="G1609" s="54"/>
      <c r="H1609" s="114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81"/>
      <c r="V1609" s="53"/>
      <c r="W1609" s="53"/>
    </row>
    <row r="1610" spans="1:23" x14ac:dyDescent="0.25">
      <c r="A1610" s="116" t="str">
        <f>IF(ISBLANK(TBL_DATA[[#This Row],[Row.names]]), "",   DATE(YEAR(TBL_DATA[[#This Row],[Row.names]]), MONTH(TBL_DATA[[#This Row],[Row.names]]), DAY(TBL_DATA[[#This Row],[Row.names]])))</f>
        <v/>
      </c>
      <c r="B1610" s="119"/>
      <c r="C1610" s="68"/>
      <c r="E1610" s="53"/>
      <c r="F1610" s="53"/>
      <c r="G1610" s="54"/>
      <c r="H1610" s="114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81"/>
      <c r="V1610" s="53"/>
      <c r="W1610" s="53"/>
    </row>
    <row r="1611" spans="1:23" x14ac:dyDescent="0.25">
      <c r="A1611" s="116" t="str">
        <f>IF(ISBLANK(TBL_DATA[[#This Row],[Row.names]]), "",   DATE(YEAR(TBL_DATA[[#This Row],[Row.names]]), MONTH(TBL_DATA[[#This Row],[Row.names]]), DAY(TBL_DATA[[#This Row],[Row.names]])))</f>
        <v/>
      </c>
      <c r="B1611" s="119"/>
      <c r="C1611" s="68"/>
      <c r="E1611" s="53"/>
      <c r="F1611" s="53"/>
      <c r="G1611" s="54"/>
      <c r="H1611" s="114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81"/>
      <c r="V1611" s="53"/>
      <c r="W1611" s="53"/>
    </row>
    <row r="1612" spans="1:23" x14ac:dyDescent="0.25">
      <c r="A1612" s="116" t="str">
        <f>IF(ISBLANK(TBL_DATA[[#This Row],[Row.names]]), "",   DATE(YEAR(TBL_DATA[[#This Row],[Row.names]]), MONTH(TBL_DATA[[#This Row],[Row.names]]), DAY(TBL_DATA[[#This Row],[Row.names]])))</f>
        <v/>
      </c>
      <c r="B1612" s="119"/>
      <c r="C1612" s="68"/>
      <c r="E1612" s="53"/>
      <c r="F1612" s="53"/>
      <c r="G1612" s="54"/>
      <c r="H1612" s="114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81"/>
      <c r="V1612" s="53"/>
      <c r="W1612" s="53"/>
    </row>
    <row r="1613" spans="1:23" x14ac:dyDescent="0.25">
      <c r="A1613" s="116" t="str">
        <f>IF(ISBLANK(TBL_DATA[[#This Row],[Row.names]]), "",   DATE(YEAR(TBL_DATA[[#This Row],[Row.names]]), MONTH(TBL_DATA[[#This Row],[Row.names]]), DAY(TBL_DATA[[#This Row],[Row.names]])))</f>
        <v/>
      </c>
      <c r="B1613" s="119"/>
      <c r="C1613" s="68"/>
      <c r="E1613" s="53"/>
      <c r="F1613" s="53"/>
      <c r="G1613" s="54"/>
      <c r="H1613" s="114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81"/>
      <c r="V1613" s="53"/>
      <c r="W1613" s="53"/>
    </row>
    <row r="1614" spans="1:23" x14ac:dyDescent="0.25">
      <c r="A1614" s="116" t="str">
        <f>IF(ISBLANK(TBL_DATA[[#This Row],[Row.names]]), "",   DATE(YEAR(TBL_DATA[[#This Row],[Row.names]]), MONTH(TBL_DATA[[#This Row],[Row.names]]), DAY(TBL_DATA[[#This Row],[Row.names]])))</f>
        <v/>
      </c>
      <c r="B1614" s="119"/>
      <c r="C1614" s="68"/>
      <c r="E1614" s="53"/>
      <c r="F1614" s="53"/>
      <c r="G1614" s="54"/>
      <c r="H1614" s="114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81"/>
      <c r="V1614" s="53"/>
      <c r="W1614" s="53"/>
    </row>
    <row r="1615" spans="1:23" x14ac:dyDescent="0.25">
      <c r="A1615" s="116" t="str">
        <f>IF(ISBLANK(TBL_DATA[[#This Row],[Row.names]]), "",   DATE(YEAR(TBL_DATA[[#This Row],[Row.names]]), MONTH(TBL_DATA[[#This Row],[Row.names]]), DAY(TBL_DATA[[#This Row],[Row.names]])))</f>
        <v/>
      </c>
      <c r="B1615" s="119"/>
      <c r="C1615" s="68"/>
      <c r="E1615" s="53"/>
      <c r="F1615" s="53"/>
      <c r="G1615" s="54"/>
      <c r="H1615" s="114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81"/>
      <c r="V1615" s="53"/>
      <c r="W1615" s="53"/>
    </row>
    <row r="1616" spans="1:23" x14ac:dyDescent="0.25">
      <c r="A1616" s="116" t="str">
        <f>IF(ISBLANK(TBL_DATA[[#This Row],[Row.names]]), "",   DATE(YEAR(TBL_DATA[[#This Row],[Row.names]]), MONTH(TBL_DATA[[#This Row],[Row.names]]), DAY(TBL_DATA[[#This Row],[Row.names]])))</f>
        <v/>
      </c>
      <c r="B1616" s="119"/>
      <c r="C1616" s="68"/>
      <c r="E1616" s="53"/>
      <c r="F1616" s="53"/>
      <c r="G1616" s="54"/>
      <c r="H1616" s="114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81"/>
      <c r="V1616" s="53"/>
      <c r="W1616" s="53"/>
    </row>
    <row r="1617" spans="1:23" x14ac:dyDescent="0.25">
      <c r="A1617" s="116" t="str">
        <f>IF(ISBLANK(TBL_DATA[[#This Row],[Row.names]]), "",   DATE(YEAR(TBL_DATA[[#This Row],[Row.names]]), MONTH(TBL_DATA[[#This Row],[Row.names]]), DAY(TBL_DATA[[#This Row],[Row.names]])))</f>
        <v/>
      </c>
      <c r="B1617" s="119"/>
      <c r="C1617" s="68"/>
      <c r="E1617" s="53"/>
      <c r="F1617" s="53"/>
      <c r="G1617" s="54"/>
      <c r="H1617" s="114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81"/>
      <c r="V1617" s="53"/>
      <c r="W1617" s="53"/>
    </row>
    <row r="1618" spans="1:23" x14ac:dyDescent="0.25">
      <c r="A1618" s="116" t="str">
        <f>IF(ISBLANK(TBL_DATA[[#This Row],[Row.names]]), "",   DATE(YEAR(TBL_DATA[[#This Row],[Row.names]]), MONTH(TBL_DATA[[#This Row],[Row.names]]), DAY(TBL_DATA[[#This Row],[Row.names]])))</f>
        <v/>
      </c>
      <c r="B1618" s="119"/>
      <c r="C1618" s="68"/>
      <c r="E1618" s="53"/>
      <c r="F1618" s="53"/>
      <c r="G1618" s="54"/>
      <c r="H1618" s="114"/>
      <c r="I1618" s="53"/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81"/>
      <c r="V1618" s="53"/>
      <c r="W1618" s="53"/>
    </row>
    <row r="1619" spans="1:23" x14ac:dyDescent="0.25">
      <c r="A1619" s="116" t="str">
        <f>IF(ISBLANK(TBL_DATA[[#This Row],[Row.names]]), "",   DATE(YEAR(TBL_DATA[[#This Row],[Row.names]]), MONTH(TBL_DATA[[#This Row],[Row.names]]), DAY(TBL_DATA[[#This Row],[Row.names]])))</f>
        <v/>
      </c>
      <c r="B1619" s="119"/>
      <c r="C1619" s="68"/>
      <c r="E1619" s="53"/>
      <c r="F1619" s="53"/>
      <c r="G1619" s="54"/>
      <c r="H1619" s="114"/>
      <c r="I1619" s="53"/>
      <c r="J1619" s="53"/>
      <c r="K1619" s="53"/>
      <c r="L1619" s="53"/>
      <c r="M1619" s="53"/>
      <c r="N1619" s="53"/>
      <c r="O1619" s="53"/>
      <c r="P1619" s="53"/>
      <c r="Q1619" s="53"/>
      <c r="R1619" s="53"/>
      <c r="S1619" s="53"/>
      <c r="T1619" s="53"/>
      <c r="U1619" s="81"/>
      <c r="V1619" s="53"/>
      <c r="W1619" s="53"/>
    </row>
    <row r="1620" spans="1:23" x14ac:dyDescent="0.25">
      <c r="A1620" s="116" t="str">
        <f>IF(ISBLANK(TBL_DATA[[#This Row],[Row.names]]), "",   DATE(YEAR(TBL_DATA[[#This Row],[Row.names]]), MONTH(TBL_DATA[[#This Row],[Row.names]]), DAY(TBL_DATA[[#This Row],[Row.names]])))</f>
        <v/>
      </c>
      <c r="B1620" s="119"/>
      <c r="C1620" s="68"/>
      <c r="E1620" s="53"/>
      <c r="F1620" s="53"/>
      <c r="G1620" s="54"/>
      <c r="H1620" s="114"/>
      <c r="I1620" s="53"/>
      <c r="J1620" s="53"/>
      <c r="K1620" s="53"/>
      <c r="L1620" s="53"/>
      <c r="M1620" s="53"/>
      <c r="N1620" s="53"/>
      <c r="O1620" s="53"/>
      <c r="P1620" s="53"/>
      <c r="Q1620" s="53"/>
      <c r="R1620" s="53"/>
      <c r="S1620" s="53"/>
      <c r="T1620" s="53"/>
      <c r="U1620" s="81"/>
      <c r="V1620" s="53"/>
      <c r="W1620" s="53"/>
    </row>
    <row r="1621" spans="1:23" x14ac:dyDescent="0.25">
      <c r="A1621" s="116" t="str">
        <f>IF(ISBLANK(TBL_DATA[[#This Row],[Row.names]]), "",   DATE(YEAR(TBL_DATA[[#This Row],[Row.names]]), MONTH(TBL_DATA[[#This Row],[Row.names]]), DAY(TBL_DATA[[#This Row],[Row.names]])))</f>
        <v/>
      </c>
      <c r="B1621" s="119"/>
      <c r="C1621" s="68"/>
      <c r="E1621" s="53"/>
      <c r="F1621" s="53"/>
      <c r="G1621" s="54"/>
      <c r="H1621" s="114"/>
      <c r="I1621" s="53"/>
      <c r="J1621" s="53"/>
      <c r="K1621" s="53"/>
      <c r="L1621" s="53"/>
      <c r="M1621" s="53"/>
      <c r="N1621" s="53"/>
      <c r="O1621" s="53"/>
      <c r="P1621" s="53"/>
      <c r="Q1621" s="53"/>
      <c r="R1621" s="53"/>
      <c r="S1621" s="53"/>
      <c r="T1621" s="53"/>
      <c r="U1621" s="81"/>
      <c r="V1621" s="53"/>
      <c r="W1621" s="53"/>
    </row>
    <row r="1622" spans="1:23" x14ac:dyDescent="0.25">
      <c r="A1622" s="116" t="str">
        <f>IF(ISBLANK(TBL_DATA[[#This Row],[Row.names]]), "",   DATE(YEAR(TBL_DATA[[#This Row],[Row.names]]), MONTH(TBL_DATA[[#This Row],[Row.names]]), DAY(TBL_DATA[[#This Row],[Row.names]])))</f>
        <v/>
      </c>
      <c r="B1622" s="119"/>
      <c r="C1622" s="68"/>
      <c r="E1622" s="53"/>
      <c r="F1622" s="53"/>
      <c r="G1622" s="54"/>
      <c r="H1622" s="114"/>
      <c r="I1622" s="53"/>
      <c r="J1622" s="53"/>
      <c r="K1622" s="53"/>
      <c r="L1622" s="53"/>
      <c r="M1622" s="53"/>
      <c r="N1622" s="53"/>
      <c r="O1622" s="53"/>
      <c r="P1622" s="53"/>
      <c r="Q1622" s="53"/>
      <c r="R1622" s="53"/>
      <c r="S1622" s="53"/>
      <c r="T1622" s="53"/>
      <c r="U1622" s="81"/>
      <c r="V1622" s="53"/>
      <c r="W1622" s="53"/>
    </row>
    <row r="1623" spans="1:23" x14ac:dyDescent="0.25">
      <c r="A1623" s="116" t="str">
        <f>IF(ISBLANK(TBL_DATA[[#This Row],[Row.names]]), "",   DATE(YEAR(TBL_DATA[[#This Row],[Row.names]]), MONTH(TBL_DATA[[#This Row],[Row.names]]), DAY(TBL_DATA[[#This Row],[Row.names]])))</f>
        <v/>
      </c>
      <c r="B1623" s="119"/>
      <c r="C1623" s="68"/>
      <c r="E1623" s="53"/>
      <c r="F1623" s="53"/>
      <c r="G1623" s="54"/>
      <c r="H1623" s="114"/>
      <c r="I1623" s="53"/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81"/>
      <c r="V1623" s="53"/>
      <c r="W1623" s="53"/>
    </row>
    <row r="1624" spans="1:23" x14ac:dyDescent="0.25">
      <c r="A1624" s="116" t="str">
        <f>IF(ISBLANK(TBL_DATA[[#This Row],[Row.names]]), "",   DATE(YEAR(TBL_DATA[[#This Row],[Row.names]]), MONTH(TBL_DATA[[#This Row],[Row.names]]), DAY(TBL_DATA[[#This Row],[Row.names]])))</f>
        <v/>
      </c>
      <c r="B1624" s="119"/>
      <c r="C1624" s="68"/>
      <c r="E1624" s="53"/>
      <c r="F1624" s="53"/>
      <c r="G1624" s="54"/>
      <c r="H1624" s="114"/>
      <c r="I1624" s="53"/>
      <c r="J1624" s="53"/>
      <c r="K1624" s="53"/>
      <c r="L1624" s="53"/>
      <c r="M1624" s="53"/>
      <c r="N1624" s="53"/>
      <c r="O1624" s="53"/>
      <c r="P1624" s="53"/>
      <c r="Q1624" s="53"/>
      <c r="R1624" s="53"/>
      <c r="S1624" s="53"/>
      <c r="T1624" s="53"/>
      <c r="U1624" s="81"/>
      <c r="V1624" s="53"/>
      <c r="W1624" s="53"/>
    </row>
    <row r="1625" spans="1:23" x14ac:dyDescent="0.25">
      <c r="A1625" s="116" t="str">
        <f>IF(ISBLANK(TBL_DATA[[#This Row],[Row.names]]), "",   DATE(YEAR(TBL_DATA[[#This Row],[Row.names]]), MONTH(TBL_DATA[[#This Row],[Row.names]]), DAY(TBL_DATA[[#This Row],[Row.names]])))</f>
        <v/>
      </c>
      <c r="B1625" s="119"/>
      <c r="C1625" s="68"/>
      <c r="E1625" s="53"/>
      <c r="F1625" s="53"/>
      <c r="G1625" s="54"/>
      <c r="H1625" s="114"/>
      <c r="I1625" s="53"/>
      <c r="J1625" s="53"/>
      <c r="K1625" s="53"/>
      <c r="L1625" s="53"/>
      <c r="M1625" s="53"/>
      <c r="N1625" s="53"/>
      <c r="O1625" s="53"/>
      <c r="P1625" s="53"/>
      <c r="Q1625" s="53"/>
      <c r="R1625" s="53"/>
      <c r="S1625" s="53"/>
      <c r="T1625" s="53"/>
      <c r="U1625" s="81"/>
      <c r="V1625" s="53"/>
      <c r="W1625" s="53"/>
    </row>
    <row r="1626" spans="1:23" x14ac:dyDescent="0.25">
      <c r="A1626" s="116" t="str">
        <f>IF(ISBLANK(TBL_DATA[[#This Row],[Row.names]]), "",   DATE(YEAR(TBL_DATA[[#This Row],[Row.names]]), MONTH(TBL_DATA[[#This Row],[Row.names]]), DAY(TBL_DATA[[#This Row],[Row.names]])))</f>
        <v/>
      </c>
      <c r="B1626" s="119"/>
      <c r="C1626" s="68"/>
      <c r="E1626" s="53"/>
      <c r="F1626" s="53"/>
      <c r="G1626" s="54"/>
      <c r="H1626" s="114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81"/>
      <c r="V1626" s="53"/>
      <c r="W1626" s="53"/>
    </row>
    <row r="1627" spans="1:23" x14ac:dyDescent="0.25">
      <c r="A1627" s="116" t="str">
        <f>IF(ISBLANK(TBL_DATA[[#This Row],[Row.names]]), "",   DATE(YEAR(TBL_DATA[[#This Row],[Row.names]]), MONTH(TBL_DATA[[#This Row],[Row.names]]), DAY(TBL_DATA[[#This Row],[Row.names]])))</f>
        <v/>
      </c>
      <c r="B1627" s="119"/>
      <c r="C1627" s="68"/>
      <c r="E1627" s="53"/>
      <c r="F1627" s="53"/>
      <c r="G1627" s="54"/>
      <c r="H1627" s="114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81"/>
      <c r="V1627" s="53"/>
      <c r="W1627" s="53"/>
    </row>
    <row r="1628" spans="1:23" x14ac:dyDescent="0.25">
      <c r="A1628" s="116" t="str">
        <f>IF(ISBLANK(TBL_DATA[[#This Row],[Row.names]]), "",   DATE(YEAR(TBL_DATA[[#This Row],[Row.names]]), MONTH(TBL_DATA[[#This Row],[Row.names]]), DAY(TBL_DATA[[#This Row],[Row.names]])))</f>
        <v/>
      </c>
      <c r="B1628" s="119"/>
      <c r="C1628" s="68"/>
      <c r="E1628" s="53"/>
      <c r="F1628" s="53"/>
      <c r="G1628" s="54"/>
      <c r="H1628" s="114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81"/>
      <c r="V1628" s="53"/>
      <c r="W1628" s="53"/>
    </row>
    <row r="1629" spans="1:23" x14ac:dyDescent="0.25">
      <c r="A1629" s="116" t="str">
        <f>IF(ISBLANK(TBL_DATA[[#This Row],[Row.names]]), "",   DATE(YEAR(TBL_DATA[[#This Row],[Row.names]]), MONTH(TBL_DATA[[#This Row],[Row.names]]), DAY(TBL_DATA[[#This Row],[Row.names]])))</f>
        <v/>
      </c>
      <c r="B1629" s="119"/>
      <c r="C1629" s="68"/>
      <c r="E1629" s="53"/>
      <c r="F1629" s="53"/>
      <c r="G1629" s="54"/>
      <c r="H1629" s="114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81"/>
      <c r="V1629" s="53"/>
      <c r="W1629" s="53"/>
    </row>
    <row r="1630" spans="1:23" x14ac:dyDescent="0.25">
      <c r="A1630" s="116" t="str">
        <f>IF(ISBLANK(TBL_DATA[[#This Row],[Row.names]]), "",   DATE(YEAR(TBL_DATA[[#This Row],[Row.names]]), MONTH(TBL_DATA[[#This Row],[Row.names]]), DAY(TBL_DATA[[#This Row],[Row.names]])))</f>
        <v/>
      </c>
      <c r="B1630" s="119"/>
      <c r="C1630" s="68"/>
      <c r="E1630" s="53"/>
      <c r="F1630" s="53"/>
      <c r="G1630" s="54"/>
      <c r="H1630" s="114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81"/>
      <c r="V1630" s="53"/>
      <c r="W1630" s="53"/>
    </row>
    <row r="1631" spans="1:23" x14ac:dyDescent="0.25">
      <c r="A1631" s="116" t="str">
        <f>IF(ISBLANK(TBL_DATA[[#This Row],[Row.names]]), "",   DATE(YEAR(TBL_DATA[[#This Row],[Row.names]]), MONTH(TBL_DATA[[#This Row],[Row.names]]), DAY(TBL_DATA[[#This Row],[Row.names]])))</f>
        <v/>
      </c>
      <c r="B1631" s="119"/>
      <c r="C1631" s="68"/>
      <c r="E1631" s="53"/>
      <c r="F1631" s="53"/>
      <c r="G1631" s="54"/>
      <c r="H1631" s="114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81"/>
      <c r="V1631" s="53"/>
      <c r="W1631" s="53"/>
    </row>
    <row r="1632" spans="1:23" x14ac:dyDescent="0.25">
      <c r="A1632" s="116" t="str">
        <f>IF(ISBLANK(TBL_DATA[[#This Row],[Row.names]]), "",   DATE(YEAR(TBL_DATA[[#This Row],[Row.names]]), MONTH(TBL_DATA[[#This Row],[Row.names]]), DAY(TBL_DATA[[#This Row],[Row.names]])))</f>
        <v/>
      </c>
      <c r="B1632" s="119"/>
      <c r="C1632" s="68"/>
      <c r="E1632" s="53"/>
      <c r="F1632" s="53"/>
      <c r="G1632" s="54"/>
      <c r="H1632" s="114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81"/>
      <c r="V1632" s="53"/>
      <c r="W1632" s="53"/>
    </row>
    <row r="1633" spans="1:23" x14ac:dyDescent="0.25">
      <c r="A1633" s="116" t="str">
        <f>IF(ISBLANK(TBL_DATA[[#This Row],[Row.names]]), "",   DATE(YEAR(TBL_DATA[[#This Row],[Row.names]]), MONTH(TBL_DATA[[#This Row],[Row.names]]), DAY(TBL_DATA[[#This Row],[Row.names]])))</f>
        <v/>
      </c>
      <c r="B1633" s="119"/>
      <c r="C1633" s="68"/>
      <c r="E1633" s="53"/>
      <c r="F1633" s="53"/>
      <c r="G1633" s="54"/>
      <c r="H1633" s="114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81"/>
      <c r="V1633" s="53"/>
      <c r="W1633" s="53"/>
    </row>
    <row r="1634" spans="1:23" x14ac:dyDescent="0.25">
      <c r="A1634" s="116" t="str">
        <f>IF(ISBLANK(TBL_DATA[[#This Row],[Row.names]]), "",   DATE(YEAR(TBL_DATA[[#This Row],[Row.names]]), MONTH(TBL_DATA[[#This Row],[Row.names]]), DAY(TBL_DATA[[#This Row],[Row.names]])))</f>
        <v/>
      </c>
      <c r="B1634" s="119"/>
      <c r="C1634" s="68"/>
      <c r="E1634" s="53"/>
      <c r="F1634" s="53"/>
      <c r="G1634" s="54"/>
      <c r="H1634" s="114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81"/>
      <c r="V1634" s="53"/>
      <c r="W1634" s="53"/>
    </row>
    <row r="1635" spans="1:23" x14ac:dyDescent="0.25">
      <c r="A1635" s="116" t="str">
        <f>IF(ISBLANK(TBL_DATA[[#This Row],[Row.names]]), "",   DATE(YEAR(TBL_DATA[[#This Row],[Row.names]]), MONTH(TBL_DATA[[#This Row],[Row.names]]), DAY(TBL_DATA[[#This Row],[Row.names]])))</f>
        <v/>
      </c>
      <c r="B1635" s="119"/>
      <c r="C1635" s="68"/>
      <c r="E1635" s="53"/>
      <c r="F1635" s="53"/>
      <c r="G1635" s="54"/>
      <c r="H1635" s="114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81"/>
      <c r="V1635" s="53"/>
      <c r="W1635" s="53"/>
    </row>
    <row r="1636" spans="1:23" x14ac:dyDescent="0.25">
      <c r="A1636" s="116" t="str">
        <f>IF(ISBLANK(TBL_DATA[[#This Row],[Row.names]]), "",   DATE(YEAR(TBL_DATA[[#This Row],[Row.names]]), MONTH(TBL_DATA[[#This Row],[Row.names]]), DAY(TBL_DATA[[#This Row],[Row.names]])))</f>
        <v/>
      </c>
      <c r="B1636" s="119"/>
      <c r="C1636" s="68"/>
      <c r="E1636" s="53"/>
      <c r="F1636" s="53"/>
      <c r="G1636" s="54"/>
      <c r="H1636" s="114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81"/>
      <c r="V1636" s="53"/>
      <c r="W1636" s="53"/>
    </row>
    <row r="1637" spans="1:23" x14ac:dyDescent="0.25">
      <c r="A1637" s="116" t="str">
        <f>IF(ISBLANK(TBL_DATA[[#This Row],[Row.names]]), "",   DATE(YEAR(TBL_DATA[[#This Row],[Row.names]]), MONTH(TBL_DATA[[#This Row],[Row.names]]), DAY(TBL_DATA[[#This Row],[Row.names]])))</f>
        <v/>
      </c>
      <c r="B1637" s="119"/>
      <c r="C1637" s="68"/>
      <c r="E1637" s="53"/>
      <c r="F1637" s="53"/>
      <c r="G1637" s="54"/>
      <c r="H1637" s="114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81"/>
      <c r="V1637" s="53"/>
      <c r="W1637" s="53"/>
    </row>
    <row r="1638" spans="1:23" x14ac:dyDescent="0.25">
      <c r="A1638" s="116" t="str">
        <f>IF(ISBLANK(TBL_DATA[[#This Row],[Row.names]]), "",   DATE(YEAR(TBL_DATA[[#This Row],[Row.names]]), MONTH(TBL_DATA[[#This Row],[Row.names]]), DAY(TBL_DATA[[#This Row],[Row.names]])))</f>
        <v/>
      </c>
      <c r="B1638" s="119"/>
      <c r="C1638" s="68"/>
      <c r="E1638" s="53"/>
      <c r="F1638" s="53"/>
      <c r="G1638" s="54"/>
      <c r="H1638" s="114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81"/>
      <c r="V1638" s="53"/>
      <c r="W1638" s="53"/>
    </row>
    <row r="1639" spans="1:23" x14ac:dyDescent="0.25">
      <c r="A1639" s="116" t="str">
        <f>IF(ISBLANK(TBL_DATA[[#This Row],[Row.names]]), "",   DATE(YEAR(TBL_DATA[[#This Row],[Row.names]]), MONTH(TBL_DATA[[#This Row],[Row.names]]), DAY(TBL_DATA[[#This Row],[Row.names]])))</f>
        <v/>
      </c>
      <c r="B1639" s="119"/>
      <c r="C1639" s="68"/>
      <c r="E1639" s="53"/>
      <c r="F1639" s="53"/>
      <c r="G1639" s="54"/>
      <c r="H1639" s="114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81"/>
      <c r="V1639" s="53"/>
      <c r="W1639" s="53"/>
    </row>
    <row r="1640" spans="1:23" x14ac:dyDescent="0.25">
      <c r="A1640" s="116" t="str">
        <f>IF(ISBLANK(TBL_DATA[[#This Row],[Row.names]]), "",   DATE(YEAR(TBL_DATA[[#This Row],[Row.names]]), MONTH(TBL_DATA[[#This Row],[Row.names]]), DAY(TBL_DATA[[#This Row],[Row.names]])))</f>
        <v/>
      </c>
      <c r="B1640" s="119"/>
      <c r="C1640" s="68"/>
      <c r="E1640" s="53"/>
      <c r="F1640" s="53"/>
      <c r="G1640" s="54"/>
      <c r="H1640" s="114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81"/>
      <c r="V1640" s="53"/>
      <c r="W1640" s="53"/>
    </row>
    <row r="1641" spans="1:23" x14ac:dyDescent="0.25">
      <c r="A1641" s="116" t="str">
        <f>IF(ISBLANK(TBL_DATA[[#This Row],[Row.names]]), "",   DATE(YEAR(TBL_DATA[[#This Row],[Row.names]]), MONTH(TBL_DATA[[#This Row],[Row.names]]), DAY(TBL_DATA[[#This Row],[Row.names]])))</f>
        <v/>
      </c>
      <c r="B1641" s="119"/>
      <c r="C1641" s="68"/>
      <c r="E1641" s="53"/>
      <c r="F1641" s="53"/>
      <c r="G1641" s="54"/>
      <c r="H1641" s="114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81"/>
      <c r="V1641" s="53"/>
      <c r="W1641" s="53"/>
    </row>
    <row r="1642" spans="1:23" x14ac:dyDescent="0.25">
      <c r="A1642" s="116" t="str">
        <f>IF(ISBLANK(TBL_DATA[[#This Row],[Row.names]]), "",   DATE(YEAR(TBL_DATA[[#This Row],[Row.names]]), MONTH(TBL_DATA[[#This Row],[Row.names]]), DAY(TBL_DATA[[#This Row],[Row.names]])))</f>
        <v/>
      </c>
      <c r="B1642" s="119"/>
      <c r="C1642" s="68"/>
      <c r="E1642" s="53"/>
      <c r="F1642" s="53"/>
      <c r="G1642" s="54"/>
      <c r="H1642" s="114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81"/>
      <c r="V1642" s="53"/>
      <c r="W1642" s="53"/>
    </row>
    <row r="1643" spans="1:23" x14ac:dyDescent="0.25">
      <c r="A1643" s="116" t="str">
        <f>IF(ISBLANK(TBL_DATA[[#This Row],[Row.names]]), "",   DATE(YEAR(TBL_DATA[[#This Row],[Row.names]]), MONTH(TBL_DATA[[#This Row],[Row.names]]), DAY(TBL_DATA[[#This Row],[Row.names]])))</f>
        <v/>
      </c>
      <c r="B1643" s="119"/>
      <c r="C1643" s="68"/>
      <c r="E1643" s="53"/>
      <c r="F1643" s="53"/>
      <c r="G1643" s="54"/>
      <c r="H1643" s="114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81"/>
      <c r="V1643" s="53"/>
      <c r="W1643" s="53"/>
    </row>
    <row r="1644" spans="1:23" x14ac:dyDescent="0.25">
      <c r="A1644" s="116" t="str">
        <f>IF(ISBLANK(TBL_DATA[[#This Row],[Row.names]]), "",   DATE(YEAR(TBL_DATA[[#This Row],[Row.names]]), MONTH(TBL_DATA[[#This Row],[Row.names]]), DAY(TBL_DATA[[#This Row],[Row.names]])))</f>
        <v/>
      </c>
      <c r="B1644" s="119"/>
      <c r="C1644" s="68"/>
      <c r="E1644" s="53"/>
      <c r="F1644" s="53"/>
      <c r="G1644" s="54"/>
      <c r="H1644" s="114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81"/>
      <c r="V1644" s="53"/>
      <c r="W1644" s="53"/>
    </row>
    <row r="1645" spans="1:23" x14ac:dyDescent="0.25">
      <c r="A1645" s="116" t="str">
        <f>IF(ISBLANK(TBL_DATA[[#This Row],[Row.names]]), "",   DATE(YEAR(TBL_DATA[[#This Row],[Row.names]]), MONTH(TBL_DATA[[#This Row],[Row.names]]), DAY(TBL_DATA[[#This Row],[Row.names]])))</f>
        <v/>
      </c>
      <c r="B1645" s="119"/>
      <c r="C1645" s="68"/>
      <c r="E1645" s="53"/>
      <c r="F1645" s="53"/>
      <c r="G1645" s="54"/>
      <c r="H1645" s="114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81"/>
      <c r="V1645" s="53"/>
      <c r="W1645" s="53"/>
    </row>
    <row r="1646" spans="1:23" x14ac:dyDescent="0.25">
      <c r="A1646" s="116" t="str">
        <f>IF(ISBLANK(TBL_DATA[[#This Row],[Row.names]]), "",   DATE(YEAR(TBL_DATA[[#This Row],[Row.names]]), MONTH(TBL_DATA[[#This Row],[Row.names]]), DAY(TBL_DATA[[#This Row],[Row.names]])))</f>
        <v/>
      </c>
      <c r="B1646" s="119"/>
      <c r="C1646" s="68"/>
      <c r="E1646" s="53"/>
      <c r="F1646" s="53"/>
      <c r="G1646" s="54"/>
      <c r="H1646" s="114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81"/>
      <c r="V1646" s="53"/>
      <c r="W1646" s="53"/>
    </row>
    <row r="1647" spans="1:23" x14ac:dyDescent="0.25">
      <c r="A1647" s="116" t="str">
        <f>IF(ISBLANK(TBL_DATA[[#This Row],[Row.names]]), "",   DATE(YEAR(TBL_DATA[[#This Row],[Row.names]]), MONTH(TBL_DATA[[#This Row],[Row.names]]), DAY(TBL_DATA[[#This Row],[Row.names]])))</f>
        <v/>
      </c>
      <c r="B1647" s="119"/>
      <c r="C1647" s="68"/>
      <c r="E1647" s="53"/>
      <c r="F1647" s="53"/>
      <c r="G1647" s="54"/>
      <c r="H1647" s="114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81"/>
      <c r="V1647" s="53"/>
      <c r="W1647" s="53"/>
    </row>
    <row r="1648" spans="1:23" x14ac:dyDescent="0.25">
      <c r="A1648" s="116" t="str">
        <f>IF(ISBLANK(TBL_DATA[[#This Row],[Row.names]]), "",   DATE(YEAR(TBL_DATA[[#This Row],[Row.names]]), MONTH(TBL_DATA[[#This Row],[Row.names]]), DAY(TBL_DATA[[#This Row],[Row.names]])))</f>
        <v/>
      </c>
      <c r="B1648" s="119"/>
      <c r="C1648" s="68"/>
      <c r="E1648" s="53"/>
      <c r="F1648" s="53"/>
      <c r="G1648" s="54"/>
      <c r="H1648" s="114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81"/>
      <c r="V1648" s="53"/>
      <c r="W1648" s="53"/>
    </row>
    <row r="1649" spans="1:23" x14ac:dyDescent="0.25">
      <c r="A1649" s="116" t="str">
        <f>IF(ISBLANK(TBL_DATA[[#This Row],[Row.names]]), "",   DATE(YEAR(TBL_DATA[[#This Row],[Row.names]]), MONTH(TBL_DATA[[#This Row],[Row.names]]), DAY(TBL_DATA[[#This Row],[Row.names]])))</f>
        <v/>
      </c>
      <c r="B1649" s="119"/>
      <c r="C1649" s="68"/>
      <c r="E1649" s="53"/>
      <c r="F1649" s="53"/>
      <c r="G1649" s="54"/>
      <c r="H1649" s="114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81"/>
      <c r="V1649" s="53"/>
      <c r="W1649" s="53"/>
    </row>
    <row r="1650" spans="1:23" x14ac:dyDescent="0.25">
      <c r="A1650" s="116" t="str">
        <f>IF(ISBLANK(TBL_DATA[[#This Row],[Row.names]]), "",   DATE(YEAR(TBL_DATA[[#This Row],[Row.names]]), MONTH(TBL_DATA[[#This Row],[Row.names]]), DAY(TBL_DATA[[#This Row],[Row.names]])))</f>
        <v/>
      </c>
      <c r="B1650" s="119"/>
      <c r="C1650" s="68"/>
      <c r="E1650" s="53"/>
      <c r="F1650" s="53"/>
      <c r="G1650" s="54"/>
      <c r="H1650" s="114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81"/>
      <c r="V1650" s="53"/>
      <c r="W1650" s="53"/>
    </row>
    <row r="1651" spans="1:23" x14ac:dyDescent="0.25">
      <c r="A1651" s="116" t="str">
        <f>IF(ISBLANK(TBL_DATA[[#This Row],[Row.names]]), "",   DATE(YEAR(TBL_DATA[[#This Row],[Row.names]]), MONTH(TBL_DATA[[#This Row],[Row.names]]), DAY(TBL_DATA[[#This Row],[Row.names]])))</f>
        <v/>
      </c>
      <c r="B1651" s="119"/>
      <c r="C1651" s="68"/>
      <c r="E1651" s="53"/>
      <c r="F1651" s="53"/>
      <c r="G1651" s="54"/>
      <c r="H1651" s="114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81"/>
      <c r="V1651" s="53"/>
      <c r="W1651" s="53"/>
    </row>
    <row r="1652" spans="1:23" x14ac:dyDescent="0.25">
      <c r="A1652" s="116" t="str">
        <f>IF(ISBLANK(TBL_DATA[[#This Row],[Row.names]]), "",   DATE(YEAR(TBL_DATA[[#This Row],[Row.names]]), MONTH(TBL_DATA[[#This Row],[Row.names]]), DAY(TBL_DATA[[#This Row],[Row.names]])))</f>
        <v/>
      </c>
      <c r="B1652" s="119"/>
      <c r="C1652" s="68"/>
      <c r="E1652" s="53"/>
      <c r="F1652" s="53"/>
      <c r="G1652" s="54"/>
      <c r="H1652" s="114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81"/>
      <c r="V1652" s="53"/>
      <c r="W1652" s="53"/>
    </row>
    <row r="1653" spans="1:23" x14ac:dyDescent="0.25">
      <c r="A1653" s="116" t="str">
        <f>IF(ISBLANK(TBL_DATA[[#This Row],[Row.names]]), "",   DATE(YEAR(TBL_DATA[[#This Row],[Row.names]]), MONTH(TBL_DATA[[#This Row],[Row.names]]), DAY(TBL_DATA[[#This Row],[Row.names]])))</f>
        <v/>
      </c>
      <c r="B1653" s="119"/>
      <c r="C1653" s="68"/>
      <c r="E1653" s="53"/>
      <c r="F1653" s="53"/>
      <c r="G1653" s="54"/>
      <c r="H1653" s="114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81"/>
      <c r="V1653" s="53"/>
      <c r="W1653" s="53"/>
    </row>
    <row r="1654" spans="1:23" x14ac:dyDescent="0.25">
      <c r="A1654" s="116" t="str">
        <f>IF(ISBLANK(TBL_DATA[[#This Row],[Row.names]]), "",   DATE(YEAR(TBL_DATA[[#This Row],[Row.names]]), MONTH(TBL_DATA[[#This Row],[Row.names]]), DAY(TBL_DATA[[#This Row],[Row.names]])))</f>
        <v/>
      </c>
      <c r="B1654" s="119"/>
      <c r="C1654" s="68"/>
      <c r="E1654" s="53"/>
      <c r="F1654" s="53"/>
      <c r="G1654" s="54"/>
      <c r="H1654" s="114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81"/>
      <c r="V1654" s="53"/>
      <c r="W1654" s="53"/>
    </row>
    <row r="1655" spans="1:23" x14ac:dyDescent="0.25">
      <c r="A1655" s="116" t="str">
        <f>IF(ISBLANK(TBL_DATA[[#This Row],[Row.names]]), "",   DATE(YEAR(TBL_DATA[[#This Row],[Row.names]]), MONTH(TBL_DATA[[#This Row],[Row.names]]), DAY(TBL_DATA[[#This Row],[Row.names]])))</f>
        <v/>
      </c>
      <c r="B1655" s="119"/>
      <c r="C1655" s="68"/>
      <c r="E1655" s="53"/>
      <c r="F1655" s="53"/>
      <c r="G1655" s="54"/>
      <c r="H1655" s="114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81"/>
      <c r="V1655" s="53"/>
      <c r="W1655" s="53"/>
    </row>
    <row r="1656" spans="1:23" x14ac:dyDescent="0.25">
      <c r="A1656" s="116" t="str">
        <f>IF(ISBLANK(TBL_DATA[[#This Row],[Row.names]]), "",   DATE(YEAR(TBL_DATA[[#This Row],[Row.names]]), MONTH(TBL_DATA[[#This Row],[Row.names]]), DAY(TBL_DATA[[#This Row],[Row.names]])))</f>
        <v/>
      </c>
      <c r="B1656" s="119"/>
      <c r="C1656" s="68"/>
      <c r="E1656" s="53"/>
      <c r="F1656" s="53"/>
      <c r="G1656" s="54"/>
      <c r="H1656" s="114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81"/>
      <c r="V1656" s="53"/>
      <c r="W1656" s="53"/>
    </row>
    <row r="1657" spans="1:23" x14ac:dyDescent="0.25">
      <c r="A1657" s="116" t="str">
        <f>IF(ISBLANK(TBL_DATA[[#This Row],[Row.names]]), "",   DATE(YEAR(TBL_DATA[[#This Row],[Row.names]]), MONTH(TBL_DATA[[#This Row],[Row.names]]), DAY(TBL_DATA[[#This Row],[Row.names]])))</f>
        <v/>
      </c>
      <c r="B1657" s="119"/>
      <c r="C1657" s="68"/>
      <c r="E1657" s="53"/>
      <c r="F1657" s="53"/>
      <c r="G1657" s="54"/>
      <c r="H1657" s="114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81"/>
      <c r="V1657" s="53"/>
      <c r="W1657" s="53"/>
    </row>
    <row r="1658" spans="1:23" x14ac:dyDescent="0.25">
      <c r="A1658" s="116" t="str">
        <f>IF(ISBLANK(TBL_DATA[[#This Row],[Row.names]]), "",   DATE(YEAR(TBL_DATA[[#This Row],[Row.names]]), MONTH(TBL_DATA[[#This Row],[Row.names]]), DAY(TBL_DATA[[#This Row],[Row.names]])))</f>
        <v/>
      </c>
      <c r="B1658" s="119"/>
      <c r="C1658" s="68"/>
      <c r="E1658" s="53"/>
      <c r="F1658" s="53"/>
      <c r="G1658" s="54"/>
      <c r="H1658" s="114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81"/>
      <c r="V1658" s="53"/>
      <c r="W1658" s="53"/>
    </row>
    <row r="1659" spans="1:23" x14ac:dyDescent="0.25">
      <c r="A1659" s="116" t="str">
        <f>IF(ISBLANK(TBL_DATA[[#This Row],[Row.names]]), "",   DATE(YEAR(TBL_DATA[[#This Row],[Row.names]]), MONTH(TBL_DATA[[#This Row],[Row.names]]), DAY(TBL_DATA[[#This Row],[Row.names]])))</f>
        <v/>
      </c>
      <c r="B1659" s="119"/>
      <c r="C1659" s="68"/>
      <c r="E1659" s="53"/>
      <c r="F1659" s="53"/>
      <c r="G1659" s="54"/>
      <c r="H1659" s="114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81"/>
      <c r="V1659" s="53"/>
      <c r="W1659" s="53"/>
    </row>
    <row r="1660" spans="1:23" x14ac:dyDescent="0.25">
      <c r="A1660" s="116" t="str">
        <f>IF(ISBLANK(TBL_DATA[[#This Row],[Row.names]]), "",   DATE(YEAR(TBL_DATA[[#This Row],[Row.names]]), MONTH(TBL_DATA[[#This Row],[Row.names]]), DAY(TBL_DATA[[#This Row],[Row.names]])))</f>
        <v/>
      </c>
      <c r="B1660" s="119"/>
      <c r="C1660" s="68"/>
      <c r="E1660" s="53"/>
      <c r="F1660" s="53"/>
      <c r="G1660" s="54"/>
      <c r="H1660" s="114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81"/>
      <c r="V1660" s="53"/>
      <c r="W1660" s="53"/>
    </row>
    <row r="1661" spans="1:23" x14ac:dyDescent="0.25">
      <c r="A1661" s="116" t="str">
        <f>IF(ISBLANK(TBL_DATA[[#This Row],[Row.names]]), "",   DATE(YEAR(TBL_DATA[[#This Row],[Row.names]]), MONTH(TBL_DATA[[#This Row],[Row.names]]), DAY(TBL_DATA[[#This Row],[Row.names]])))</f>
        <v/>
      </c>
      <c r="B1661" s="119"/>
      <c r="C1661" s="68"/>
      <c r="E1661" s="53"/>
      <c r="F1661" s="53"/>
      <c r="G1661" s="54"/>
      <c r="H1661" s="114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81"/>
      <c r="V1661" s="53"/>
      <c r="W1661" s="53"/>
    </row>
    <row r="1662" spans="1:23" x14ac:dyDescent="0.25">
      <c r="A1662" s="116" t="str">
        <f>IF(ISBLANK(TBL_DATA[[#This Row],[Row.names]]), "",   DATE(YEAR(TBL_DATA[[#This Row],[Row.names]]), MONTH(TBL_DATA[[#This Row],[Row.names]]), DAY(TBL_DATA[[#This Row],[Row.names]])))</f>
        <v/>
      </c>
      <c r="B1662" s="119"/>
      <c r="C1662" s="68"/>
      <c r="E1662" s="53"/>
      <c r="F1662" s="53"/>
      <c r="G1662" s="54"/>
      <c r="H1662" s="114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81"/>
      <c r="V1662" s="53"/>
      <c r="W1662" s="53"/>
    </row>
    <row r="1663" spans="1:23" x14ac:dyDescent="0.25">
      <c r="A1663" s="116" t="str">
        <f>IF(ISBLANK(TBL_DATA[[#This Row],[Row.names]]), "",   DATE(YEAR(TBL_DATA[[#This Row],[Row.names]]), MONTH(TBL_DATA[[#This Row],[Row.names]]), DAY(TBL_DATA[[#This Row],[Row.names]])))</f>
        <v/>
      </c>
      <c r="B1663" s="119"/>
      <c r="C1663" s="68"/>
      <c r="E1663" s="53"/>
      <c r="F1663" s="53"/>
      <c r="G1663" s="54"/>
      <c r="H1663" s="114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81"/>
      <c r="V1663" s="53"/>
      <c r="W1663" s="53"/>
    </row>
    <row r="1664" spans="1:23" x14ac:dyDescent="0.25">
      <c r="A1664" s="116" t="str">
        <f>IF(ISBLANK(TBL_DATA[[#This Row],[Row.names]]), "",   DATE(YEAR(TBL_DATA[[#This Row],[Row.names]]), MONTH(TBL_DATA[[#This Row],[Row.names]]), DAY(TBL_DATA[[#This Row],[Row.names]])))</f>
        <v/>
      </c>
      <c r="B1664" s="119"/>
      <c r="C1664" s="68"/>
      <c r="E1664" s="53"/>
      <c r="F1664" s="53"/>
      <c r="G1664" s="54"/>
      <c r="H1664" s="114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81"/>
      <c r="V1664" s="53"/>
      <c r="W1664" s="53"/>
    </row>
    <row r="1665" spans="1:23" x14ac:dyDescent="0.25">
      <c r="A1665" s="116" t="str">
        <f>IF(ISBLANK(TBL_DATA[[#This Row],[Row.names]]), "",   DATE(YEAR(TBL_DATA[[#This Row],[Row.names]]), MONTH(TBL_DATA[[#This Row],[Row.names]]), DAY(TBL_DATA[[#This Row],[Row.names]])))</f>
        <v/>
      </c>
      <c r="B1665" s="119"/>
      <c r="C1665" s="68"/>
      <c r="E1665" s="53"/>
      <c r="F1665" s="53"/>
      <c r="G1665" s="54"/>
      <c r="H1665" s="114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81"/>
      <c r="V1665" s="53"/>
      <c r="W1665" s="53"/>
    </row>
    <row r="1666" spans="1:23" x14ac:dyDescent="0.25">
      <c r="A1666" s="116" t="str">
        <f>IF(ISBLANK(TBL_DATA[[#This Row],[Row.names]]), "",   DATE(YEAR(TBL_DATA[[#This Row],[Row.names]]), MONTH(TBL_DATA[[#This Row],[Row.names]]), DAY(TBL_DATA[[#This Row],[Row.names]])))</f>
        <v/>
      </c>
      <c r="B1666" s="119"/>
      <c r="C1666" s="68"/>
      <c r="E1666" s="53"/>
      <c r="F1666" s="53"/>
      <c r="G1666" s="54"/>
      <c r="H1666" s="114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81"/>
      <c r="V1666" s="53"/>
      <c r="W1666" s="53"/>
    </row>
    <row r="1667" spans="1:23" x14ac:dyDescent="0.25">
      <c r="A1667" s="116" t="str">
        <f>IF(ISBLANK(TBL_DATA[[#This Row],[Row.names]]), "",   DATE(YEAR(TBL_DATA[[#This Row],[Row.names]]), MONTH(TBL_DATA[[#This Row],[Row.names]]), DAY(TBL_DATA[[#This Row],[Row.names]])))</f>
        <v/>
      </c>
      <c r="B1667" s="119"/>
      <c r="C1667" s="68"/>
      <c r="E1667" s="53"/>
      <c r="F1667" s="53"/>
      <c r="G1667" s="54"/>
      <c r="H1667" s="114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81"/>
      <c r="V1667" s="53"/>
      <c r="W1667" s="53"/>
    </row>
    <row r="1668" spans="1:23" x14ac:dyDescent="0.25">
      <c r="A1668" s="116" t="str">
        <f>IF(ISBLANK(TBL_DATA[[#This Row],[Row.names]]), "",   DATE(YEAR(TBL_DATA[[#This Row],[Row.names]]), MONTH(TBL_DATA[[#This Row],[Row.names]]), DAY(TBL_DATA[[#This Row],[Row.names]])))</f>
        <v/>
      </c>
      <c r="B1668" s="119"/>
      <c r="C1668" s="68"/>
      <c r="E1668" s="53"/>
      <c r="F1668" s="53"/>
      <c r="G1668" s="54"/>
      <c r="H1668" s="114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81"/>
      <c r="V1668" s="53"/>
      <c r="W1668" s="53"/>
    </row>
    <row r="1669" spans="1:23" x14ac:dyDescent="0.25">
      <c r="A1669" s="116" t="str">
        <f>IF(ISBLANK(TBL_DATA[[#This Row],[Row.names]]), "",   DATE(YEAR(TBL_DATA[[#This Row],[Row.names]]), MONTH(TBL_DATA[[#This Row],[Row.names]]), DAY(TBL_DATA[[#This Row],[Row.names]])))</f>
        <v/>
      </c>
      <c r="B1669" s="119"/>
      <c r="C1669" s="68"/>
      <c r="E1669" s="53"/>
      <c r="F1669" s="53"/>
      <c r="G1669" s="54"/>
      <c r="H1669" s="114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81"/>
      <c r="V1669" s="53"/>
      <c r="W1669" s="53"/>
    </row>
    <row r="1670" spans="1:23" x14ac:dyDescent="0.25">
      <c r="A1670" s="116" t="str">
        <f>IF(ISBLANK(TBL_DATA[[#This Row],[Row.names]]), "",   DATE(YEAR(TBL_DATA[[#This Row],[Row.names]]), MONTH(TBL_DATA[[#This Row],[Row.names]]), DAY(TBL_DATA[[#This Row],[Row.names]])))</f>
        <v/>
      </c>
      <c r="B1670" s="119"/>
      <c r="C1670" s="68"/>
      <c r="E1670" s="53"/>
      <c r="F1670" s="53"/>
      <c r="G1670" s="54"/>
      <c r="H1670" s="114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81"/>
      <c r="V1670" s="53"/>
      <c r="W1670" s="53"/>
    </row>
    <row r="1671" spans="1:23" x14ac:dyDescent="0.25">
      <c r="A1671" s="116" t="str">
        <f>IF(ISBLANK(TBL_DATA[[#This Row],[Row.names]]), "",   DATE(YEAR(TBL_DATA[[#This Row],[Row.names]]), MONTH(TBL_DATA[[#This Row],[Row.names]]), DAY(TBL_DATA[[#This Row],[Row.names]])))</f>
        <v/>
      </c>
      <c r="B1671" s="119"/>
      <c r="C1671" s="68"/>
      <c r="E1671" s="53"/>
      <c r="F1671" s="53"/>
      <c r="G1671" s="54"/>
      <c r="H1671" s="114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81"/>
      <c r="V1671" s="53"/>
      <c r="W1671" s="53"/>
    </row>
    <row r="1672" spans="1:23" x14ac:dyDescent="0.25">
      <c r="A1672" s="116" t="str">
        <f>IF(ISBLANK(TBL_DATA[[#This Row],[Row.names]]), "",   DATE(YEAR(TBL_DATA[[#This Row],[Row.names]]), MONTH(TBL_DATA[[#This Row],[Row.names]]), DAY(TBL_DATA[[#This Row],[Row.names]])))</f>
        <v/>
      </c>
      <c r="B1672" s="119"/>
      <c r="C1672" s="68"/>
      <c r="E1672" s="53"/>
      <c r="F1672" s="53"/>
      <c r="G1672" s="54"/>
      <c r="H1672" s="114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81"/>
      <c r="V1672" s="53"/>
      <c r="W1672" s="53"/>
    </row>
    <row r="1673" spans="1:23" x14ac:dyDescent="0.25">
      <c r="A1673" s="116" t="str">
        <f>IF(ISBLANK(TBL_DATA[[#This Row],[Row.names]]), "",   DATE(YEAR(TBL_DATA[[#This Row],[Row.names]]), MONTH(TBL_DATA[[#This Row],[Row.names]]), DAY(TBL_DATA[[#This Row],[Row.names]])))</f>
        <v/>
      </c>
      <c r="B1673" s="119"/>
      <c r="C1673" s="68"/>
      <c r="E1673" s="53"/>
      <c r="F1673" s="53"/>
      <c r="G1673" s="54"/>
      <c r="H1673" s="114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81"/>
      <c r="V1673" s="53"/>
      <c r="W1673" s="53"/>
    </row>
    <row r="1674" spans="1:23" x14ac:dyDescent="0.25">
      <c r="A1674" s="116" t="str">
        <f>IF(ISBLANK(TBL_DATA[[#This Row],[Row.names]]), "",   DATE(YEAR(TBL_DATA[[#This Row],[Row.names]]), MONTH(TBL_DATA[[#This Row],[Row.names]]), DAY(TBL_DATA[[#This Row],[Row.names]])))</f>
        <v/>
      </c>
      <c r="B1674" s="119"/>
      <c r="C1674" s="68"/>
      <c r="E1674" s="53"/>
      <c r="F1674" s="53"/>
      <c r="G1674" s="54"/>
      <c r="H1674" s="114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81"/>
      <c r="V1674" s="53"/>
      <c r="W1674" s="53"/>
    </row>
    <row r="1675" spans="1:23" x14ac:dyDescent="0.25">
      <c r="A1675" s="116" t="str">
        <f>IF(ISBLANK(TBL_DATA[[#This Row],[Row.names]]), "",   DATE(YEAR(TBL_DATA[[#This Row],[Row.names]]), MONTH(TBL_DATA[[#This Row],[Row.names]]), DAY(TBL_DATA[[#This Row],[Row.names]])))</f>
        <v/>
      </c>
      <c r="B1675" s="119"/>
      <c r="C1675" s="68"/>
      <c r="E1675" s="53"/>
      <c r="F1675" s="53"/>
      <c r="G1675" s="54"/>
      <c r="H1675" s="114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81"/>
      <c r="V1675" s="53"/>
      <c r="W1675" s="53"/>
    </row>
    <row r="1676" spans="1:23" x14ac:dyDescent="0.25">
      <c r="A1676" s="116" t="str">
        <f>IF(ISBLANK(TBL_DATA[[#This Row],[Row.names]]), "",   DATE(YEAR(TBL_DATA[[#This Row],[Row.names]]), MONTH(TBL_DATA[[#This Row],[Row.names]]), DAY(TBL_DATA[[#This Row],[Row.names]])))</f>
        <v/>
      </c>
      <c r="B1676" s="119"/>
      <c r="C1676" s="68"/>
      <c r="E1676" s="53"/>
      <c r="F1676" s="53"/>
      <c r="G1676" s="54"/>
      <c r="H1676" s="114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81"/>
      <c r="V1676" s="53"/>
      <c r="W1676" s="53"/>
    </row>
    <row r="1677" spans="1:23" x14ac:dyDescent="0.25">
      <c r="A1677" s="116" t="str">
        <f>IF(ISBLANK(TBL_DATA[[#This Row],[Row.names]]), "",   DATE(YEAR(TBL_DATA[[#This Row],[Row.names]]), MONTH(TBL_DATA[[#This Row],[Row.names]]), DAY(TBL_DATA[[#This Row],[Row.names]])))</f>
        <v/>
      </c>
      <c r="B1677" s="119"/>
      <c r="C1677" s="68"/>
      <c r="E1677" s="53"/>
      <c r="F1677" s="53"/>
      <c r="G1677" s="54"/>
      <c r="H1677" s="114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81"/>
      <c r="V1677" s="53"/>
      <c r="W1677" s="53"/>
    </row>
    <row r="1678" spans="1:23" x14ac:dyDescent="0.25">
      <c r="A1678" s="116" t="str">
        <f>IF(ISBLANK(TBL_DATA[[#This Row],[Row.names]]), "",   DATE(YEAR(TBL_DATA[[#This Row],[Row.names]]), MONTH(TBL_DATA[[#This Row],[Row.names]]), DAY(TBL_DATA[[#This Row],[Row.names]])))</f>
        <v/>
      </c>
      <c r="B1678" s="119"/>
      <c r="C1678" s="68"/>
      <c r="E1678" s="53"/>
      <c r="F1678" s="53"/>
      <c r="G1678" s="54"/>
      <c r="H1678" s="114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81"/>
      <c r="V1678" s="53"/>
      <c r="W1678" s="53"/>
    </row>
    <row r="1679" spans="1:23" x14ac:dyDescent="0.25">
      <c r="A1679" s="116" t="str">
        <f>IF(ISBLANK(TBL_DATA[[#This Row],[Row.names]]), "",   DATE(YEAR(TBL_DATA[[#This Row],[Row.names]]), MONTH(TBL_DATA[[#This Row],[Row.names]]), DAY(TBL_DATA[[#This Row],[Row.names]])))</f>
        <v/>
      </c>
      <c r="B1679" s="119"/>
      <c r="C1679" s="68"/>
      <c r="E1679" s="53"/>
      <c r="F1679" s="53"/>
      <c r="G1679" s="54"/>
      <c r="H1679" s="114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81"/>
      <c r="V1679" s="53"/>
      <c r="W1679" s="53"/>
    </row>
    <row r="1680" spans="1:23" x14ac:dyDescent="0.25">
      <c r="A1680" s="116" t="str">
        <f>IF(ISBLANK(TBL_DATA[[#This Row],[Row.names]]), "",   DATE(YEAR(TBL_DATA[[#This Row],[Row.names]]), MONTH(TBL_DATA[[#This Row],[Row.names]]), DAY(TBL_DATA[[#This Row],[Row.names]])))</f>
        <v/>
      </c>
      <c r="B1680" s="119"/>
      <c r="C1680" s="68"/>
      <c r="E1680" s="53"/>
      <c r="F1680" s="53"/>
      <c r="G1680" s="54"/>
      <c r="H1680" s="114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81"/>
      <c r="V1680" s="53"/>
      <c r="W1680" s="53"/>
    </row>
    <row r="1681" spans="1:23" x14ac:dyDescent="0.25">
      <c r="A1681" s="116" t="str">
        <f>IF(ISBLANK(TBL_DATA[[#This Row],[Row.names]]), "",   DATE(YEAR(TBL_DATA[[#This Row],[Row.names]]), MONTH(TBL_DATA[[#This Row],[Row.names]]), DAY(TBL_DATA[[#This Row],[Row.names]])))</f>
        <v/>
      </c>
      <c r="B1681" s="119"/>
      <c r="C1681" s="68"/>
      <c r="E1681" s="53"/>
      <c r="F1681" s="53"/>
      <c r="G1681" s="54"/>
      <c r="H1681" s="114"/>
      <c r="I1681" s="53"/>
      <c r="J1681" s="53"/>
      <c r="K1681" s="53"/>
      <c r="L1681" s="53"/>
      <c r="M1681" s="53"/>
      <c r="N1681" s="53"/>
      <c r="O1681" s="53"/>
      <c r="P1681" s="53"/>
      <c r="Q1681" s="53"/>
      <c r="R1681" s="53"/>
      <c r="S1681" s="53"/>
      <c r="T1681" s="53"/>
      <c r="U1681" s="81"/>
      <c r="V1681" s="53"/>
      <c r="W1681" s="53"/>
    </row>
    <row r="1682" spans="1:23" x14ac:dyDescent="0.25">
      <c r="A1682" s="116" t="str">
        <f>IF(ISBLANK(TBL_DATA[[#This Row],[Row.names]]), "",   DATE(YEAR(TBL_DATA[[#This Row],[Row.names]]), MONTH(TBL_DATA[[#This Row],[Row.names]]), DAY(TBL_DATA[[#This Row],[Row.names]])))</f>
        <v/>
      </c>
      <c r="B1682" s="119"/>
      <c r="C1682" s="68"/>
      <c r="E1682" s="53"/>
      <c r="F1682" s="53"/>
      <c r="G1682" s="54"/>
      <c r="H1682" s="114"/>
      <c r="I1682" s="53"/>
      <c r="J1682" s="53"/>
      <c r="K1682" s="53"/>
      <c r="L1682" s="53"/>
      <c r="M1682" s="53"/>
      <c r="N1682" s="53"/>
      <c r="O1682" s="53"/>
      <c r="P1682" s="53"/>
      <c r="Q1682" s="53"/>
      <c r="R1682" s="53"/>
      <c r="S1682" s="53"/>
      <c r="T1682" s="53"/>
      <c r="U1682" s="81"/>
      <c r="V1682" s="53"/>
      <c r="W1682" s="53"/>
    </row>
    <row r="1683" spans="1:23" x14ac:dyDescent="0.25">
      <c r="A1683" s="116" t="str">
        <f>IF(ISBLANK(TBL_DATA[[#This Row],[Row.names]]), "",   DATE(YEAR(TBL_DATA[[#This Row],[Row.names]]), MONTH(TBL_DATA[[#This Row],[Row.names]]), DAY(TBL_DATA[[#This Row],[Row.names]])))</f>
        <v/>
      </c>
      <c r="B1683" s="119"/>
      <c r="C1683" s="68"/>
      <c r="E1683" s="53"/>
      <c r="F1683" s="53"/>
      <c r="G1683" s="54"/>
      <c r="H1683" s="114"/>
      <c r="I1683" s="53"/>
      <c r="J1683" s="53"/>
      <c r="K1683" s="53"/>
      <c r="L1683" s="53"/>
      <c r="M1683" s="53"/>
      <c r="N1683" s="53"/>
      <c r="O1683" s="53"/>
      <c r="P1683" s="53"/>
      <c r="Q1683" s="53"/>
      <c r="R1683" s="53"/>
      <c r="S1683" s="53"/>
      <c r="T1683" s="53"/>
      <c r="U1683" s="81"/>
      <c r="V1683" s="53"/>
      <c r="W1683" s="53"/>
    </row>
    <row r="1684" spans="1:23" x14ac:dyDescent="0.25">
      <c r="A1684" s="116" t="str">
        <f>IF(ISBLANK(TBL_DATA[[#This Row],[Row.names]]), "",   DATE(YEAR(TBL_DATA[[#This Row],[Row.names]]), MONTH(TBL_DATA[[#This Row],[Row.names]]), DAY(TBL_DATA[[#This Row],[Row.names]])))</f>
        <v/>
      </c>
      <c r="B1684" s="119"/>
      <c r="C1684" s="68"/>
      <c r="E1684" s="53"/>
      <c r="F1684" s="53"/>
      <c r="G1684" s="54"/>
      <c r="H1684" s="114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81"/>
      <c r="V1684" s="53"/>
      <c r="W1684" s="53"/>
    </row>
    <row r="1685" spans="1:23" x14ac:dyDescent="0.25">
      <c r="A1685" s="116" t="str">
        <f>IF(ISBLANK(TBL_DATA[[#This Row],[Row.names]]), "",   DATE(YEAR(TBL_DATA[[#This Row],[Row.names]]), MONTH(TBL_DATA[[#This Row],[Row.names]]), DAY(TBL_DATA[[#This Row],[Row.names]])))</f>
        <v/>
      </c>
      <c r="B1685" s="119"/>
      <c r="C1685" s="68"/>
      <c r="E1685" s="53"/>
      <c r="F1685" s="53"/>
      <c r="G1685" s="54"/>
      <c r="H1685" s="114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81"/>
      <c r="V1685" s="53"/>
      <c r="W1685" s="53"/>
    </row>
    <row r="1686" spans="1:23" x14ac:dyDescent="0.25">
      <c r="A1686" s="116" t="str">
        <f>IF(ISBLANK(TBL_DATA[[#This Row],[Row.names]]), "",   DATE(YEAR(TBL_DATA[[#This Row],[Row.names]]), MONTH(TBL_DATA[[#This Row],[Row.names]]), DAY(TBL_DATA[[#This Row],[Row.names]])))</f>
        <v/>
      </c>
      <c r="B1686" s="119"/>
      <c r="C1686" s="68"/>
      <c r="E1686" s="53"/>
      <c r="F1686" s="53"/>
      <c r="G1686" s="54"/>
      <c r="H1686" s="114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81"/>
      <c r="V1686" s="53"/>
      <c r="W1686" s="53"/>
    </row>
    <row r="1687" spans="1:23" x14ac:dyDescent="0.25">
      <c r="A1687" s="116" t="str">
        <f>IF(ISBLANK(TBL_DATA[[#This Row],[Row.names]]), "",   DATE(YEAR(TBL_DATA[[#This Row],[Row.names]]), MONTH(TBL_DATA[[#This Row],[Row.names]]), DAY(TBL_DATA[[#This Row],[Row.names]])))</f>
        <v/>
      </c>
      <c r="B1687" s="119"/>
      <c r="C1687" s="68"/>
      <c r="E1687" s="53"/>
      <c r="F1687" s="53"/>
      <c r="G1687" s="54"/>
      <c r="H1687" s="114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81"/>
      <c r="V1687" s="53"/>
      <c r="W1687" s="53"/>
    </row>
    <row r="1688" spans="1:23" x14ac:dyDescent="0.25">
      <c r="A1688" s="116" t="str">
        <f>IF(ISBLANK(TBL_DATA[[#This Row],[Row.names]]), "",   DATE(YEAR(TBL_DATA[[#This Row],[Row.names]]), MONTH(TBL_DATA[[#This Row],[Row.names]]), DAY(TBL_DATA[[#This Row],[Row.names]])))</f>
        <v/>
      </c>
      <c r="B1688" s="119"/>
      <c r="C1688" s="68"/>
      <c r="E1688" s="53"/>
      <c r="F1688" s="53"/>
      <c r="G1688" s="54"/>
      <c r="H1688" s="114"/>
      <c r="I1688" s="53"/>
      <c r="J1688" s="53"/>
      <c r="K1688" s="53"/>
      <c r="L1688" s="53"/>
      <c r="M1688" s="53"/>
      <c r="N1688" s="53"/>
      <c r="O1688" s="53"/>
      <c r="P1688" s="53"/>
      <c r="Q1688" s="53"/>
      <c r="R1688" s="53"/>
      <c r="S1688" s="53"/>
      <c r="T1688" s="53"/>
      <c r="U1688" s="81"/>
      <c r="V1688" s="53"/>
      <c r="W1688" s="53"/>
    </row>
    <row r="1689" spans="1:23" x14ac:dyDescent="0.25">
      <c r="A1689" s="116" t="str">
        <f>IF(ISBLANK(TBL_DATA[[#This Row],[Row.names]]), "",   DATE(YEAR(TBL_DATA[[#This Row],[Row.names]]), MONTH(TBL_DATA[[#This Row],[Row.names]]), DAY(TBL_DATA[[#This Row],[Row.names]])))</f>
        <v/>
      </c>
      <c r="B1689" s="119"/>
      <c r="C1689" s="68"/>
      <c r="E1689" s="53"/>
      <c r="F1689" s="53"/>
      <c r="G1689" s="54"/>
      <c r="H1689" s="114"/>
      <c r="I1689" s="53"/>
      <c r="J1689" s="53"/>
      <c r="K1689" s="53"/>
      <c r="L1689" s="53"/>
      <c r="M1689" s="53"/>
      <c r="N1689" s="53"/>
      <c r="O1689" s="53"/>
      <c r="P1689" s="53"/>
      <c r="Q1689" s="53"/>
      <c r="R1689" s="53"/>
      <c r="S1689" s="53"/>
      <c r="T1689" s="53"/>
      <c r="U1689" s="81"/>
      <c r="V1689" s="53"/>
      <c r="W1689" s="53"/>
    </row>
    <row r="1690" spans="1:23" x14ac:dyDescent="0.25">
      <c r="A1690" s="116" t="str">
        <f>IF(ISBLANK(TBL_DATA[[#This Row],[Row.names]]), "",   DATE(YEAR(TBL_DATA[[#This Row],[Row.names]]), MONTH(TBL_DATA[[#This Row],[Row.names]]), DAY(TBL_DATA[[#This Row],[Row.names]])))</f>
        <v/>
      </c>
      <c r="B1690" s="119"/>
      <c r="C1690" s="68"/>
      <c r="E1690" s="53"/>
      <c r="F1690" s="53"/>
      <c r="G1690" s="54"/>
      <c r="H1690" s="114"/>
      <c r="I1690" s="53"/>
      <c r="J1690" s="53"/>
      <c r="K1690" s="53"/>
      <c r="L1690" s="53"/>
      <c r="M1690" s="53"/>
      <c r="N1690" s="53"/>
      <c r="O1690" s="53"/>
      <c r="P1690" s="53"/>
      <c r="Q1690" s="53"/>
      <c r="R1690" s="53"/>
      <c r="S1690" s="53"/>
      <c r="T1690" s="53"/>
      <c r="U1690" s="81"/>
      <c r="V1690" s="53"/>
      <c r="W1690" s="53"/>
    </row>
    <row r="1691" spans="1:23" x14ac:dyDescent="0.25">
      <c r="A1691" s="116" t="str">
        <f>IF(ISBLANK(TBL_DATA[[#This Row],[Row.names]]), "",   DATE(YEAR(TBL_DATA[[#This Row],[Row.names]]), MONTH(TBL_DATA[[#This Row],[Row.names]]), DAY(TBL_DATA[[#This Row],[Row.names]])))</f>
        <v/>
      </c>
      <c r="B1691" s="119"/>
      <c r="C1691" s="68"/>
      <c r="E1691" s="53"/>
      <c r="F1691" s="53"/>
      <c r="G1691" s="54"/>
      <c r="H1691" s="114"/>
      <c r="I1691" s="53"/>
      <c r="J1691" s="53"/>
      <c r="K1691" s="53"/>
      <c r="L1691" s="53"/>
      <c r="M1691" s="53"/>
      <c r="N1691" s="53"/>
      <c r="O1691" s="53"/>
      <c r="P1691" s="53"/>
      <c r="Q1691" s="53"/>
      <c r="R1691" s="53"/>
      <c r="S1691" s="53"/>
      <c r="T1691" s="53"/>
      <c r="U1691" s="81"/>
      <c r="V1691" s="53"/>
      <c r="W1691" s="53"/>
    </row>
    <row r="1692" spans="1:23" x14ac:dyDescent="0.25">
      <c r="A1692" s="116" t="str">
        <f>IF(ISBLANK(TBL_DATA[[#This Row],[Row.names]]), "",   DATE(YEAR(TBL_DATA[[#This Row],[Row.names]]), MONTH(TBL_DATA[[#This Row],[Row.names]]), DAY(TBL_DATA[[#This Row],[Row.names]])))</f>
        <v/>
      </c>
      <c r="B1692" s="119"/>
      <c r="C1692" s="68"/>
      <c r="E1692" s="53"/>
      <c r="F1692" s="53"/>
      <c r="G1692" s="54"/>
      <c r="H1692" s="114"/>
      <c r="I1692" s="53"/>
      <c r="J1692" s="53"/>
      <c r="K1692" s="53"/>
      <c r="L1692" s="53"/>
      <c r="M1692" s="53"/>
      <c r="N1692" s="53"/>
      <c r="O1692" s="53"/>
      <c r="P1692" s="53"/>
      <c r="Q1692" s="53"/>
      <c r="R1692" s="53"/>
      <c r="S1692" s="53"/>
      <c r="T1692" s="53"/>
      <c r="U1692" s="81"/>
      <c r="V1692" s="53"/>
      <c r="W1692" s="53"/>
    </row>
    <row r="1693" spans="1:23" x14ac:dyDescent="0.25">
      <c r="A1693" s="116" t="str">
        <f>IF(ISBLANK(TBL_DATA[[#This Row],[Row.names]]), "",   DATE(YEAR(TBL_DATA[[#This Row],[Row.names]]), MONTH(TBL_DATA[[#This Row],[Row.names]]), DAY(TBL_DATA[[#This Row],[Row.names]])))</f>
        <v/>
      </c>
      <c r="B1693" s="119"/>
      <c r="C1693" s="68"/>
      <c r="E1693" s="53"/>
      <c r="F1693" s="53"/>
      <c r="G1693" s="54"/>
      <c r="H1693" s="114"/>
      <c r="I1693" s="53"/>
      <c r="J1693" s="53"/>
      <c r="K1693" s="53"/>
      <c r="L1693" s="53"/>
      <c r="M1693" s="53"/>
      <c r="N1693" s="53"/>
      <c r="O1693" s="53"/>
      <c r="P1693" s="53"/>
      <c r="Q1693" s="53"/>
      <c r="R1693" s="53"/>
      <c r="S1693" s="53"/>
      <c r="T1693" s="53"/>
      <c r="U1693" s="81"/>
      <c r="V1693" s="53"/>
      <c r="W1693" s="53"/>
    </row>
    <row r="1694" spans="1:23" x14ac:dyDescent="0.25">
      <c r="A1694" s="116" t="str">
        <f>IF(ISBLANK(TBL_DATA[[#This Row],[Row.names]]), "",   DATE(YEAR(TBL_DATA[[#This Row],[Row.names]]), MONTH(TBL_DATA[[#This Row],[Row.names]]), DAY(TBL_DATA[[#This Row],[Row.names]])))</f>
        <v/>
      </c>
      <c r="B1694" s="119"/>
      <c r="C1694" s="68"/>
      <c r="E1694" s="53"/>
      <c r="F1694" s="53"/>
      <c r="G1694" s="54"/>
      <c r="H1694" s="114"/>
      <c r="I1694" s="53"/>
      <c r="J1694" s="53"/>
      <c r="K1694" s="53"/>
      <c r="L1694" s="53"/>
      <c r="M1694" s="53"/>
      <c r="N1694" s="53"/>
      <c r="O1694" s="53"/>
      <c r="P1694" s="53"/>
      <c r="Q1694" s="53"/>
      <c r="R1694" s="53"/>
      <c r="S1694" s="53"/>
      <c r="T1694" s="53"/>
      <c r="U1694" s="81"/>
      <c r="V1694" s="53"/>
      <c r="W1694" s="53"/>
    </row>
    <row r="1695" spans="1:23" x14ac:dyDescent="0.25">
      <c r="A1695" s="116" t="str">
        <f>IF(ISBLANK(TBL_DATA[[#This Row],[Row.names]]), "",   DATE(YEAR(TBL_DATA[[#This Row],[Row.names]]), MONTH(TBL_DATA[[#This Row],[Row.names]]), DAY(TBL_DATA[[#This Row],[Row.names]])))</f>
        <v/>
      </c>
      <c r="B1695" s="119"/>
      <c r="C1695" s="68"/>
      <c r="E1695" s="53"/>
      <c r="F1695" s="53"/>
      <c r="G1695" s="54"/>
      <c r="H1695" s="114"/>
      <c r="I1695" s="53"/>
      <c r="J1695" s="53"/>
      <c r="K1695" s="53"/>
      <c r="L1695" s="53"/>
      <c r="M1695" s="53"/>
      <c r="N1695" s="53"/>
      <c r="O1695" s="53"/>
      <c r="P1695" s="53"/>
      <c r="Q1695" s="53"/>
      <c r="R1695" s="53"/>
      <c r="S1695" s="53"/>
      <c r="T1695" s="53"/>
      <c r="U1695" s="81"/>
      <c r="V1695" s="53"/>
      <c r="W1695" s="53"/>
    </row>
    <row r="1696" spans="1:23" x14ac:dyDescent="0.25">
      <c r="A1696" s="116" t="str">
        <f>IF(ISBLANK(TBL_DATA[[#This Row],[Row.names]]), "",   DATE(YEAR(TBL_DATA[[#This Row],[Row.names]]), MONTH(TBL_DATA[[#This Row],[Row.names]]), DAY(TBL_DATA[[#This Row],[Row.names]])))</f>
        <v/>
      </c>
      <c r="B1696" s="119"/>
      <c r="C1696" s="68"/>
      <c r="E1696" s="53"/>
      <c r="F1696" s="53"/>
      <c r="G1696" s="54"/>
      <c r="H1696" s="114"/>
      <c r="I1696" s="53"/>
      <c r="J1696" s="53"/>
      <c r="K1696" s="53"/>
      <c r="L1696" s="53"/>
      <c r="M1696" s="53"/>
      <c r="N1696" s="53"/>
      <c r="O1696" s="53"/>
      <c r="P1696" s="53"/>
      <c r="Q1696" s="53"/>
      <c r="R1696" s="53"/>
      <c r="S1696" s="53"/>
      <c r="T1696" s="53"/>
      <c r="U1696" s="81"/>
      <c r="V1696" s="53"/>
      <c r="W1696" s="53"/>
    </row>
    <row r="1697" spans="1:23" x14ac:dyDescent="0.25">
      <c r="A1697" s="116" t="str">
        <f>IF(ISBLANK(TBL_DATA[[#This Row],[Row.names]]), "",   DATE(YEAR(TBL_DATA[[#This Row],[Row.names]]), MONTH(TBL_DATA[[#This Row],[Row.names]]), DAY(TBL_DATA[[#This Row],[Row.names]])))</f>
        <v/>
      </c>
      <c r="B1697" s="119"/>
      <c r="C1697" s="68"/>
      <c r="E1697" s="53"/>
      <c r="F1697" s="53"/>
      <c r="G1697" s="54"/>
      <c r="H1697" s="114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81"/>
      <c r="V1697" s="53"/>
      <c r="W1697" s="53"/>
    </row>
    <row r="1698" spans="1:23" x14ac:dyDescent="0.25">
      <c r="A1698" s="116" t="str">
        <f>IF(ISBLANK(TBL_DATA[[#This Row],[Row.names]]), "",   DATE(YEAR(TBL_DATA[[#This Row],[Row.names]]), MONTH(TBL_DATA[[#This Row],[Row.names]]), DAY(TBL_DATA[[#This Row],[Row.names]])))</f>
        <v/>
      </c>
      <c r="B1698" s="119"/>
      <c r="C1698" s="68"/>
      <c r="E1698" s="53"/>
      <c r="F1698" s="53"/>
      <c r="G1698" s="54"/>
      <c r="H1698" s="114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81"/>
      <c r="V1698" s="53"/>
      <c r="W1698" s="53"/>
    </row>
    <row r="1699" spans="1:23" x14ac:dyDescent="0.25">
      <c r="A1699" s="116" t="str">
        <f>IF(ISBLANK(TBL_DATA[[#This Row],[Row.names]]), "",   DATE(YEAR(TBL_DATA[[#This Row],[Row.names]]), MONTH(TBL_DATA[[#This Row],[Row.names]]), DAY(TBL_DATA[[#This Row],[Row.names]])))</f>
        <v/>
      </c>
      <c r="B1699" s="119"/>
      <c r="C1699" s="68"/>
      <c r="E1699" s="53"/>
      <c r="F1699" s="53"/>
      <c r="G1699" s="54"/>
      <c r="H1699" s="114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81"/>
      <c r="V1699" s="53"/>
      <c r="W1699" s="53"/>
    </row>
    <row r="1700" spans="1:23" x14ac:dyDescent="0.25">
      <c r="A1700" s="116" t="str">
        <f>IF(ISBLANK(TBL_DATA[[#This Row],[Row.names]]), "",   DATE(YEAR(TBL_DATA[[#This Row],[Row.names]]), MONTH(TBL_DATA[[#This Row],[Row.names]]), DAY(TBL_DATA[[#This Row],[Row.names]])))</f>
        <v/>
      </c>
      <c r="B1700" s="119"/>
      <c r="C1700" s="68"/>
      <c r="E1700" s="53"/>
      <c r="F1700" s="53"/>
      <c r="G1700" s="54"/>
      <c r="H1700" s="114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81"/>
      <c r="V1700" s="53"/>
      <c r="W1700" s="53"/>
    </row>
    <row r="1701" spans="1:23" x14ac:dyDescent="0.25">
      <c r="A1701" s="116" t="str">
        <f>IF(ISBLANK(TBL_DATA[[#This Row],[Row.names]]), "",   DATE(YEAR(TBL_DATA[[#This Row],[Row.names]]), MONTH(TBL_DATA[[#This Row],[Row.names]]), DAY(TBL_DATA[[#This Row],[Row.names]])))</f>
        <v/>
      </c>
      <c r="B1701" s="119"/>
      <c r="C1701" s="68"/>
      <c r="E1701" s="53"/>
      <c r="F1701" s="53"/>
      <c r="G1701" s="54"/>
      <c r="H1701" s="114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81"/>
      <c r="V1701" s="53"/>
      <c r="W1701" s="53"/>
    </row>
    <row r="1702" spans="1:23" x14ac:dyDescent="0.25">
      <c r="A1702" s="116" t="str">
        <f>IF(ISBLANK(TBL_DATA[[#This Row],[Row.names]]), "",   DATE(YEAR(TBL_DATA[[#This Row],[Row.names]]), MONTH(TBL_DATA[[#This Row],[Row.names]]), DAY(TBL_DATA[[#This Row],[Row.names]])))</f>
        <v/>
      </c>
      <c r="B1702" s="119"/>
      <c r="C1702" s="68"/>
      <c r="E1702" s="53"/>
      <c r="F1702" s="53"/>
      <c r="G1702" s="54"/>
      <c r="H1702" s="114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81"/>
      <c r="V1702" s="53"/>
      <c r="W1702" s="53"/>
    </row>
    <row r="1703" spans="1:23" x14ac:dyDescent="0.25">
      <c r="A1703" s="116" t="str">
        <f>IF(ISBLANK(TBL_DATA[[#This Row],[Row.names]]), "",   DATE(YEAR(TBL_DATA[[#This Row],[Row.names]]), MONTH(TBL_DATA[[#This Row],[Row.names]]), DAY(TBL_DATA[[#This Row],[Row.names]])))</f>
        <v/>
      </c>
      <c r="B1703" s="119"/>
      <c r="C1703" s="68"/>
      <c r="E1703" s="53"/>
      <c r="F1703" s="53"/>
      <c r="G1703" s="54"/>
      <c r="H1703" s="114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81"/>
      <c r="V1703" s="53"/>
      <c r="W1703" s="53"/>
    </row>
    <row r="1704" spans="1:23" x14ac:dyDescent="0.25">
      <c r="A1704" s="116" t="str">
        <f>IF(ISBLANK(TBL_DATA[[#This Row],[Row.names]]), "",   DATE(YEAR(TBL_DATA[[#This Row],[Row.names]]), MONTH(TBL_DATA[[#This Row],[Row.names]]), DAY(TBL_DATA[[#This Row],[Row.names]])))</f>
        <v/>
      </c>
      <c r="B1704" s="119"/>
      <c r="C1704" s="68"/>
      <c r="E1704" s="53"/>
      <c r="F1704" s="53"/>
      <c r="G1704" s="54"/>
      <c r="H1704" s="114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81"/>
      <c r="V1704" s="53"/>
      <c r="W1704" s="53"/>
    </row>
    <row r="1705" spans="1:23" x14ac:dyDescent="0.25">
      <c r="A1705" s="116" t="str">
        <f>IF(ISBLANK(TBL_DATA[[#This Row],[Row.names]]), "",   DATE(YEAR(TBL_DATA[[#This Row],[Row.names]]), MONTH(TBL_DATA[[#This Row],[Row.names]]), DAY(TBL_DATA[[#This Row],[Row.names]])))</f>
        <v/>
      </c>
      <c r="B1705" s="119"/>
      <c r="C1705" s="68"/>
      <c r="E1705" s="53"/>
      <c r="F1705" s="53"/>
      <c r="G1705" s="54"/>
      <c r="H1705" s="114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81"/>
      <c r="V1705" s="53"/>
      <c r="W1705" s="53"/>
    </row>
    <row r="1706" spans="1:23" x14ac:dyDescent="0.25">
      <c r="A1706" s="116" t="str">
        <f>IF(ISBLANK(TBL_DATA[[#This Row],[Row.names]]), "",   DATE(YEAR(TBL_DATA[[#This Row],[Row.names]]), MONTH(TBL_DATA[[#This Row],[Row.names]]), DAY(TBL_DATA[[#This Row],[Row.names]])))</f>
        <v/>
      </c>
      <c r="B1706" s="119"/>
      <c r="C1706" s="68"/>
      <c r="E1706" s="53"/>
      <c r="F1706" s="53"/>
      <c r="G1706" s="54"/>
      <c r="H1706" s="114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81"/>
      <c r="V1706" s="53"/>
      <c r="W1706" s="53"/>
    </row>
    <row r="1707" spans="1:23" x14ac:dyDescent="0.25">
      <c r="A1707" s="116" t="str">
        <f>IF(ISBLANK(TBL_DATA[[#This Row],[Row.names]]), "",   DATE(YEAR(TBL_DATA[[#This Row],[Row.names]]), MONTH(TBL_DATA[[#This Row],[Row.names]]), DAY(TBL_DATA[[#This Row],[Row.names]])))</f>
        <v/>
      </c>
      <c r="B1707" s="119"/>
      <c r="C1707" s="68"/>
      <c r="E1707" s="53"/>
      <c r="F1707" s="53"/>
      <c r="G1707" s="54"/>
      <c r="H1707" s="114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81"/>
      <c r="V1707" s="53"/>
      <c r="W1707" s="53"/>
    </row>
    <row r="1708" spans="1:23" x14ac:dyDescent="0.25">
      <c r="A1708" s="116" t="str">
        <f>IF(ISBLANK(TBL_DATA[[#This Row],[Row.names]]), "",   DATE(YEAR(TBL_DATA[[#This Row],[Row.names]]), MONTH(TBL_DATA[[#This Row],[Row.names]]), DAY(TBL_DATA[[#This Row],[Row.names]])))</f>
        <v/>
      </c>
      <c r="B1708" s="119"/>
      <c r="C1708" s="68"/>
      <c r="E1708" s="53"/>
      <c r="F1708" s="53"/>
      <c r="G1708" s="54"/>
      <c r="H1708" s="114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81"/>
      <c r="V1708" s="53"/>
      <c r="W1708" s="53"/>
    </row>
    <row r="1709" spans="1:23" x14ac:dyDescent="0.25">
      <c r="A1709" s="116" t="str">
        <f>IF(ISBLANK(TBL_DATA[[#This Row],[Row.names]]), "",   DATE(YEAR(TBL_DATA[[#This Row],[Row.names]]), MONTH(TBL_DATA[[#This Row],[Row.names]]), DAY(TBL_DATA[[#This Row],[Row.names]])))</f>
        <v/>
      </c>
      <c r="B1709" s="119"/>
      <c r="C1709" s="68"/>
      <c r="E1709" s="53"/>
      <c r="F1709" s="53"/>
      <c r="G1709" s="54"/>
      <c r="H1709" s="114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81"/>
      <c r="V1709" s="53"/>
      <c r="W1709" s="53"/>
    </row>
    <row r="1710" spans="1:23" x14ac:dyDescent="0.25">
      <c r="A1710" s="116" t="str">
        <f>IF(ISBLANK(TBL_DATA[[#This Row],[Row.names]]), "",   DATE(YEAR(TBL_DATA[[#This Row],[Row.names]]), MONTH(TBL_DATA[[#This Row],[Row.names]]), DAY(TBL_DATA[[#This Row],[Row.names]])))</f>
        <v/>
      </c>
      <c r="B1710" s="119"/>
      <c r="C1710" s="68"/>
      <c r="E1710" s="53"/>
      <c r="F1710" s="53"/>
      <c r="G1710" s="54"/>
      <c r="H1710" s="114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81"/>
      <c r="V1710" s="53"/>
      <c r="W1710" s="53"/>
    </row>
    <row r="1711" spans="1:23" x14ac:dyDescent="0.25">
      <c r="A1711" s="116" t="str">
        <f>IF(ISBLANK(TBL_DATA[[#This Row],[Row.names]]), "",   DATE(YEAR(TBL_DATA[[#This Row],[Row.names]]), MONTH(TBL_DATA[[#This Row],[Row.names]]), DAY(TBL_DATA[[#This Row],[Row.names]])))</f>
        <v/>
      </c>
      <c r="B1711" s="119"/>
      <c r="C1711" s="68"/>
      <c r="E1711" s="53"/>
      <c r="F1711" s="53"/>
      <c r="G1711" s="54"/>
      <c r="H1711" s="114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81"/>
      <c r="V1711" s="53"/>
      <c r="W1711" s="53"/>
    </row>
    <row r="1712" spans="1:23" x14ac:dyDescent="0.25">
      <c r="A1712" s="116" t="str">
        <f>IF(ISBLANK(TBL_DATA[[#This Row],[Row.names]]), "",   DATE(YEAR(TBL_DATA[[#This Row],[Row.names]]), MONTH(TBL_DATA[[#This Row],[Row.names]]), DAY(TBL_DATA[[#This Row],[Row.names]])))</f>
        <v/>
      </c>
      <c r="B1712" s="119"/>
      <c r="C1712" s="68"/>
      <c r="E1712" s="53"/>
      <c r="F1712" s="53"/>
      <c r="G1712" s="54"/>
      <c r="H1712" s="114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81"/>
      <c r="V1712" s="53"/>
      <c r="W1712" s="53"/>
    </row>
    <row r="1713" spans="1:23" x14ac:dyDescent="0.25">
      <c r="A1713" s="116" t="str">
        <f>IF(ISBLANK(TBL_DATA[[#This Row],[Row.names]]), "",   DATE(YEAR(TBL_DATA[[#This Row],[Row.names]]), MONTH(TBL_DATA[[#This Row],[Row.names]]), DAY(TBL_DATA[[#This Row],[Row.names]])))</f>
        <v/>
      </c>
      <c r="B1713" s="119"/>
      <c r="C1713" s="68"/>
      <c r="E1713" s="53"/>
      <c r="F1713" s="53"/>
      <c r="G1713" s="54"/>
      <c r="H1713" s="114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81"/>
      <c r="V1713" s="53"/>
      <c r="W1713" s="53"/>
    </row>
    <row r="1714" spans="1:23" x14ac:dyDescent="0.25">
      <c r="A1714" s="116" t="str">
        <f>IF(ISBLANK(TBL_DATA[[#This Row],[Row.names]]), "",   DATE(YEAR(TBL_DATA[[#This Row],[Row.names]]), MONTH(TBL_DATA[[#This Row],[Row.names]]), DAY(TBL_DATA[[#This Row],[Row.names]])))</f>
        <v/>
      </c>
      <c r="B1714" s="119"/>
      <c r="C1714" s="68"/>
      <c r="E1714" s="53"/>
      <c r="F1714" s="53"/>
      <c r="G1714" s="54"/>
      <c r="H1714" s="114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81"/>
      <c r="V1714" s="53"/>
      <c r="W1714" s="53"/>
    </row>
    <row r="1715" spans="1:23" x14ac:dyDescent="0.25">
      <c r="A1715" s="116" t="str">
        <f>IF(ISBLANK(TBL_DATA[[#This Row],[Row.names]]), "",   DATE(YEAR(TBL_DATA[[#This Row],[Row.names]]), MONTH(TBL_DATA[[#This Row],[Row.names]]), DAY(TBL_DATA[[#This Row],[Row.names]])))</f>
        <v/>
      </c>
      <c r="B1715" s="119"/>
      <c r="C1715" s="68"/>
      <c r="E1715" s="53"/>
      <c r="F1715" s="53"/>
      <c r="G1715" s="54"/>
      <c r="H1715" s="114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81"/>
      <c r="V1715" s="53"/>
      <c r="W1715" s="53"/>
    </row>
    <row r="1716" spans="1:23" x14ac:dyDescent="0.25">
      <c r="A1716" s="116" t="str">
        <f>IF(ISBLANK(TBL_DATA[[#This Row],[Row.names]]), "",   DATE(YEAR(TBL_DATA[[#This Row],[Row.names]]), MONTH(TBL_DATA[[#This Row],[Row.names]]), DAY(TBL_DATA[[#This Row],[Row.names]])))</f>
        <v/>
      </c>
      <c r="B1716" s="119"/>
      <c r="C1716" s="68"/>
      <c r="E1716" s="53"/>
      <c r="F1716" s="53"/>
      <c r="G1716" s="54"/>
      <c r="H1716" s="114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81"/>
      <c r="V1716" s="53"/>
      <c r="W1716" s="53"/>
    </row>
    <row r="1717" spans="1:23" x14ac:dyDescent="0.25">
      <c r="A1717" s="116" t="str">
        <f>IF(ISBLANK(TBL_DATA[[#This Row],[Row.names]]), "",   DATE(YEAR(TBL_DATA[[#This Row],[Row.names]]), MONTH(TBL_DATA[[#This Row],[Row.names]]), DAY(TBL_DATA[[#This Row],[Row.names]])))</f>
        <v/>
      </c>
      <c r="B1717" s="119"/>
      <c r="C1717" s="68"/>
      <c r="E1717" s="53"/>
      <c r="F1717" s="53"/>
      <c r="G1717" s="54"/>
      <c r="H1717" s="114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81"/>
      <c r="V1717" s="53"/>
      <c r="W1717" s="53"/>
    </row>
    <row r="1718" spans="1:23" x14ac:dyDescent="0.25">
      <c r="A1718" s="116" t="str">
        <f>IF(ISBLANK(TBL_DATA[[#This Row],[Row.names]]), "",   DATE(YEAR(TBL_DATA[[#This Row],[Row.names]]), MONTH(TBL_DATA[[#This Row],[Row.names]]), DAY(TBL_DATA[[#This Row],[Row.names]])))</f>
        <v/>
      </c>
      <c r="B1718" s="119"/>
      <c r="C1718" s="68"/>
      <c r="E1718" s="53"/>
      <c r="F1718" s="53"/>
      <c r="G1718" s="54"/>
      <c r="H1718" s="114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81"/>
      <c r="V1718" s="53"/>
      <c r="W1718" s="53"/>
    </row>
    <row r="1719" spans="1:23" x14ac:dyDescent="0.25">
      <c r="A1719" s="116" t="str">
        <f>IF(ISBLANK(TBL_DATA[[#This Row],[Row.names]]), "",   DATE(YEAR(TBL_DATA[[#This Row],[Row.names]]), MONTH(TBL_DATA[[#This Row],[Row.names]]), DAY(TBL_DATA[[#This Row],[Row.names]])))</f>
        <v/>
      </c>
      <c r="B1719" s="119"/>
      <c r="C1719" s="68"/>
      <c r="E1719" s="53"/>
      <c r="F1719" s="53"/>
      <c r="G1719" s="54"/>
      <c r="H1719" s="114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81"/>
      <c r="V1719" s="53"/>
      <c r="W1719" s="53"/>
    </row>
    <row r="1720" spans="1:23" x14ac:dyDescent="0.25">
      <c r="A1720" s="116" t="str">
        <f>IF(ISBLANK(TBL_DATA[[#This Row],[Row.names]]), "",   DATE(YEAR(TBL_DATA[[#This Row],[Row.names]]), MONTH(TBL_DATA[[#This Row],[Row.names]]), DAY(TBL_DATA[[#This Row],[Row.names]])))</f>
        <v/>
      </c>
      <c r="B1720" s="119"/>
      <c r="C1720" s="68"/>
      <c r="E1720" s="53"/>
      <c r="F1720" s="53"/>
      <c r="G1720" s="54"/>
      <c r="H1720" s="114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81"/>
      <c r="V1720" s="53"/>
      <c r="W1720" s="53"/>
    </row>
    <row r="1721" spans="1:23" x14ac:dyDescent="0.25">
      <c r="A1721" s="116" t="str">
        <f>IF(ISBLANK(TBL_DATA[[#This Row],[Row.names]]), "",   DATE(YEAR(TBL_DATA[[#This Row],[Row.names]]), MONTH(TBL_DATA[[#This Row],[Row.names]]), DAY(TBL_DATA[[#This Row],[Row.names]])))</f>
        <v/>
      </c>
      <c r="B1721" s="119"/>
      <c r="C1721" s="68"/>
      <c r="E1721" s="53"/>
      <c r="F1721" s="53"/>
      <c r="G1721" s="54"/>
      <c r="H1721" s="114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81"/>
      <c r="V1721" s="53"/>
      <c r="W1721" s="53"/>
    </row>
    <row r="1722" spans="1:23" x14ac:dyDescent="0.25">
      <c r="A1722" s="116" t="str">
        <f>IF(ISBLANK(TBL_DATA[[#This Row],[Row.names]]), "",   DATE(YEAR(TBL_DATA[[#This Row],[Row.names]]), MONTH(TBL_DATA[[#This Row],[Row.names]]), DAY(TBL_DATA[[#This Row],[Row.names]])))</f>
        <v/>
      </c>
      <c r="B1722" s="119"/>
      <c r="C1722" s="68"/>
      <c r="E1722" s="53"/>
      <c r="F1722" s="53"/>
      <c r="G1722" s="54"/>
      <c r="H1722" s="114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81"/>
      <c r="V1722" s="53"/>
      <c r="W1722" s="53"/>
    </row>
    <row r="1723" spans="1:23" x14ac:dyDescent="0.25">
      <c r="A1723" s="116" t="str">
        <f>IF(ISBLANK(TBL_DATA[[#This Row],[Row.names]]), "",   DATE(YEAR(TBL_DATA[[#This Row],[Row.names]]), MONTH(TBL_DATA[[#This Row],[Row.names]]), DAY(TBL_DATA[[#This Row],[Row.names]])))</f>
        <v/>
      </c>
      <c r="B1723" s="119"/>
      <c r="C1723" s="68"/>
      <c r="E1723" s="53"/>
      <c r="F1723" s="53"/>
      <c r="G1723" s="54"/>
      <c r="H1723" s="114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81"/>
      <c r="V1723" s="53"/>
      <c r="W1723" s="53"/>
    </row>
    <row r="1724" spans="1:23" x14ac:dyDescent="0.25">
      <c r="A1724" s="116" t="str">
        <f>IF(ISBLANK(TBL_DATA[[#This Row],[Row.names]]), "",   DATE(YEAR(TBL_DATA[[#This Row],[Row.names]]), MONTH(TBL_DATA[[#This Row],[Row.names]]), DAY(TBL_DATA[[#This Row],[Row.names]])))</f>
        <v/>
      </c>
      <c r="B1724" s="119"/>
      <c r="C1724" s="68"/>
      <c r="E1724" s="53"/>
      <c r="F1724" s="53"/>
      <c r="G1724" s="54"/>
      <c r="H1724" s="114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81"/>
      <c r="V1724" s="53"/>
      <c r="W1724" s="53"/>
    </row>
    <row r="1725" spans="1:23" x14ac:dyDescent="0.25">
      <c r="A1725" s="116" t="str">
        <f>IF(ISBLANK(TBL_DATA[[#This Row],[Row.names]]), "",   DATE(YEAR(TBL_DATA[[#This Row],[Row.names]]), MONTH(TBL_DATA[[#This Row],[Row.names]]), DAY(TBL_DATA[[#This Row],[Row.names]])))</f>
        <v/>
      </c>
      <c r="B1725" s="119"/>
      <c r="C1725" s="68"/>
      <c r="E1725" s="53"/>
      <c r="F1725" s="53"/>
      <c r="G1725" s="54"/>
      <c r="H1725" s="114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81"/>
      <c r="V1725" s="53"/>
      <c r="W1725" s="53"/>
    </row>
    <row r="1726" spans="1:23" x14ac:dyDescent="0.25">
      <c r="A1726" s="116" t="str">
        <f>IF(ISBLANK(TBL_DATA[[#This Row],[Row.names]]), "",   DATE(YEAR(TBL_DATA[[#This Row],[Row.names]]), MONTH(TBL_DATA[[#This Row],[Row.names]]), DAY(TBL_DATA[[#This Row],[Row.names]])))</f>
        <v/>
      </c>
      <c r="B1726" s="119"/>
      <c r="C1726" s="68"/>
      <c r="E1726" s="53"/>
      <c r="F1726" s="53"/>
      <c r="G1726" s="54"/>
      <c r="H1726" s="114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81"/>
      <c r="V1726" s="53"/>
      <c r="W1726" s="53"/>
    </row>
    <row r="1727" spans="1:23" x14ac:dyDescent="0.25">
      <c r="A1727" s="116" t="str">
        <f>IF(ISBLANK(TBL_DATA[[#This Row],[Row.names]]), "",   DATE(YEAR(TBL_DATA[[#This Row],[Row.names]]), MONTH(TBL_DATA[[#This Row],[Row.names]]), DAY(TBL_DATA[[#This Row],[Row.names]])))</f>
        <v/>
      </c>
      <c r="B1727" s="119"/>
      <c r="C1727" s="68"/>
      <c r="E1727" s="53"/>
      <c r="F1727" s="53"/>
      <c r="G1727" s="54"/>
      <c r="H1727" s="114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81"/>
      <c r="V1727" s="53"/>
      <c r="W1727" s="53"/>
    </row>
    <row r="1728" spans="1:23" x14ac:dyDescent="0.25">
      <c r="A1728" s="116" t="str">
        <f>IF(ISBLANK(TBL_DATA[[#This Row],[Row.names]]), "",   DATE(YEAR(TBL_DATA[[#This Row],[Row.names]]), MONTH(TBL_DATA[[#This Row],[Row.names]]), DAY(TBL_DATA[[#This Row],[Row.names]])))</f>
        <v/>
      </c>
      <c r="B1728" s="119"/>
      <c r="C1728" s="68"/>
      <c r="E1728" s="53"/>
      <c r="F1728" s="53"/>
      <c r="G1728" s="54"/>
      <c r="H1728" s="114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81"/>
      <c r="V1728" s="53"/>
      <c r="W1728" s="53"/>
    </row>
    <row r="1729" spans="1:23" x14ac:dyDescent="0.25">
      <c r="A1729" s="116" t="str">
        <f>IF(ISBLANK(TBL_DATA[[#This Row],[Row.names]]), "",   DATE(YEAR(TBL_DATA[[#This Row],[Row.names]]), MONTH(TBL_DATA[[#This Row],[Row.names]]), DAY(TBL_DATA[[#This Row],[Row.names]])))</f>
        <v/>
      </c>
      <c r="B1729" s="119"/>
      <c r="C1729" s="68"/>
      <c r="E1729" s="53"/>
      <c r="F1729" s="53"/>
      <c r="G1729" s="54"/>
      <c r="H1729" s="114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81"/>
      <c r="V1729" s="53"/>
      <c r="W1729" s="53"/>
    </row>
    <row r="1730" spans="1:23" x14ac:dyDescent="0.25">
      <c r="A1730" s="116" t="str">
        <f>IF(ISBLANK(TBL_DATA[[#This Row],[Row.names]]), "",   DATE(YEAR(TBL_DATA[[#This Row],[Row.names]]), MONTH(TBL_DATA[[#This Row],[Row.names]]), DAY(TBL_DATA[[#This Row],[Row.names]])))</f>
        <v/>
      </c>
      <c r="B1730" s="119"/>
      <c r="C1730" s="68"/>
      <c r="E1730" s="53"/>
      <c r="F1730" s="53"/>
      <c r="G1730" s="54"/>
      <c r="H1730" s="114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81"/>
      <c r="V1730" s="53"/>
      <c r="W1730" s="53"/>
    </row>
    <row r="1731" spans="1:23" x14ac:dyDescent="0.25">
      <c r="A1731" s="116" t="str">
        <f>IF(ISBLANK(TBL_DATA[[#This Row],[Row.names]]), "",   DATE(YEAR(TBL_DATA[[#This Row],[Row.names]]), MONTH(TBL_DATA[[#This Row],[Row.names]]), DAY(TBL_DATA[[#This Row],[Row.names]])))</f>
        <v/>
      </c>
      <c r="B1731" s="119"/>
      <c r="C1731" s="68"/>
      <c r="E1731" s="53"/>
      <c r="F1731" s="53"/>
      <c r="G1731" s="54"/>
      <c r="H1731" s="114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81"/>
      <c r="V1731" s="53"/>
      <c r="W1731" s="53"/>
    </row>
    <row r="1732" spans="1:23" x14ac:dyDescent="0.25">
      <c r="A1732" s="116" t="str">
        <f>IF(ISBLANK(TBL_DATA[[#This Row],[Row.names]]), "",   DATE(YEAR(TBL_DATA[[#This Row],[Row.names]]), MONTH(TBL_DATA[[#This Row],[Row.names]]), DAY(TBL_DATA[[#This Row],[Row.names]])))</f>
        <v/>
      </c>
      <c r="B1732" s="119"/>
      <c r="C1732" s="68"/>
      <c r="E1732" s="53"/>
      <c r="F1732" s="53"/>
      <c r="G1732" s="54"/>
      <c r="H1732" s="114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81"/>
      <c r="V1732" s="53"/>
      <c r="W1732" s="53"/>
    </row>
    <row r="1733" spans="1:23" x14ac:dyDescent="0.25">
      <c r="A1733" s="116" t="str">
        <f>IF(ISBLANK(TBL_DATA[[#This Row],[Row.names]]), "",   DATE(YEAR(TBL_DATA[[#This Row],[Row.names]]), MONTH(TBL_DATA[[#This Row],[Row.names]]), DAY(TBL_DATA[[#This Row],[Row.names]])))</f>
        <v/>
      </c>
      <c r="B1733" s="119"/>
      <c r="C1733" s="68"/>
      <c r="E1733" s="53"/>
      <c r="F1733" s="53"/>
      <c r="G1733" s="54"/>
      <c r="H1733" s="114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81"/>
      <c r="V1733" s="53"/>
      <c r="W1733" s="53"/>
    </row>
    <row r="1734" spans="1:23" x14ac:dyDescent="0.25">
      <c r="A1734" s="116" t="str">
        <f>IF(ISBLANK(TBL_DATA[[#This Row],[Row.names]]), "",   DATE(YEAR(TBL_DATA[[#This Row],[Row.names]]), MONTH(TBL_DATA[[#This Row],[Row.names]]), DAY(TBL_DATA[[#This Row],[Row.names]])))</f>
        <v/>
      </c>
      <c r="B1734" s="119"/>
      <c r="C1734" s="68"/>
      <c r="E1734" s="53"/>
      <c r="F1734" s="53"/>
      <c r="G1734" s="54"/>
      <c r="H1734" s="114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81"/>
      <c r="V1734" s="53"/>
      <c r="W1734" s="53"/>
    </row>
    <row r="1735" spans="1:23" x14ac:dyDescent="0.25">
      <c r="A1735" s="116" t="str">
        <f>IF(ISBLANK(TBL_DATA[[#This Row],[Row.names]]), "",   DATE(YEAR(TBL_DATA[[#This Row],[Row.names]]), MONTH(TBL_DATA[[#This Row],[Row.names]]), DAY(TBL_DATA[[#This Row],[Row.names]])))</f>
        <v/>
      </c>
      <c r="B1735" s="119"/>
      <c r="C1735" s="68"/>
      <c r="E1735" s="53"/>
      <c r="F1735" s="53"/>
      <c r="G1735" s="54"/>
      <c r="H1735" s="114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81"/>
      <c r="V1735" s="53"/>
      <c r="W1735" s="53"/>
    </row>
    <row r="1736" spans="1:23" x14ac:dyDescent="0.25">
      <c r="A1736" s="116" t="str">
        <f>IF(ISBLANK(TBL_DATA[[#This Row],[Row.names]]), "",   DATE(YEAR(TBL_DATA[[#This Row],[Row.names]]), MONTH(TBL_DATA[[#This Row],[Row.names]]), DAY(TBL_DATA[[#This Row],[Row.names]])))</f>
        <v/>
      </c>
      <c r="B1736" s="119"/>
      <c r="C1736" s="68"/>
      <c r="E1736" s="53"/>
      <c r="F1736" s="53"/>
      <c r="G1736" s="54"/>
      <c r="H1736" s="114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81"/>
      <c r="V1736" s="53"/>
      <c r="W1736" s="53"/>
    </row>
    <row r="1737" spans="1:23" x14ac:dyDescent="0.25">
      <c r="A1737" s="116" t="str">
        <f>IF(ISBLANK(TBL_DATA[[#This Row],[Row.names]]), "",   DATE(YEAR(TBL_DATA[[#This Row],[Row.names]]), MONTH(TBL_DATA[[#This Row],[Row.names]]), DAY(TBL_DATA[[#This Row],[Row.names]])))</f>
        <v/>
      </c>
      <c r="B1737" s="119"/>
      <c r="C1737" s="68"/>
      <c r="E1737" s="53"/>
      <c r="F1737" s="53"/>
      <c r="G1737" s="54"/>
      <c r="H1737" s="114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81"/>
      <c r="V1737" s="53"/>
      <c r="W1737" s="53"/>
    </row>
    <row r="1738" spans="1:23" x14ac:dyDescent="0.25">
      <c r="A1738" s="116" t="str">
        <f>IF(ISBLANK(TBL_DATA[[#This Row],[Row.names]]), "",   DATE(YEAR(TBL_DATA[[#This Row],[Row.names]]), MONTH(TBL_DATA[[#This Row],[Row.names]]), DAY(TBL_DATA[[#This Row],[Row.names]])))</f>
        <v/>
      </c>
      <c r="B1738" s="119"/>
      <c r="C1738" s="68"/>
      <c r="E1738" s="53"/>
      <c r="F1738" s="53"/>
      <c r="G1738" s="54"/>
      <c r="H1738" s="114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81"/>
      <c r="V1738" s="53"/>
      <c r="W1738" s="53"/>
    </row>
    <row r="1739" spans="1:23" x14ac:dyDescent="0.25">
      <c r="A1739" s="116" t="str">
        <f>IF(ISBLANK(TBL_DATA[[#This Row],[Row.names]]), "",   DATE(YEAR(TBL_DATA[[#This Row],[Row.names]]), MONTH(TBL_DATA[[#This Row],[Row.names]]), DAY(TBL_DATA[[#This Row],[Row.names]])))</f>
        <v/>
      </c>
      <c r="B1739" s="119"/>
      <c r="C1739" s="68"/>
      <c r="E1739" s="53"/>
      <c r="F1739" s="53"/>
      <c r="G1739" s="54"/>
      <c r="H1739" s="114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81"/>
      <c r="V1739" s="53"/>
      <c r="W1739" s="53"/>
    </row>
    <row r="1740" spans="1:23" x14ac:dyDescent="0.25">
      <c r="A1740" s="116" t="str">
        <f>IF(ISBLANK(TBL_DATA[[#This Row],[Row.names]]), "",   DATE(YEAR(TBL_DATA[[#This Row],[Row.names]]), MONTH(TBL_DATA[[#This Row],[Row.names]]), DAY(TBL_DATA[[#This Row],[Row.names]])))</f>
        <v/>
      </c>
      <c r="B1740" s="119"/>
      <c r="C1740" s="68"/>
      <c r="E1740" s="53"/>
      <c r="F1740" s="53"/>
      <c r="G1740" s="54"/>
      <c r="H1740" s="114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81"/>
      <c r="V1740" s="53"/>
      <c r="W1740" s="53"/>
    </row>
    <row r="1741" spans="1:23" x14ac:dyDescent="0.25">
      <c r="A1741" s="116" t="str">
        <f>IF(ISBLANK(TBL_DATA[[#This Row],[Row.names]]), "",   DATE(YEAR(TBL_DATA[[#This Row],[Row.names]]), MONTH(TBL_DATA[[#This Row],[Row.names]]), DAY(TBL_DATA[[#This Row],[Row.names]])))</f>
        <v/>
      </c>
      <c r="B1741" s="119"/>
      <c r="C1741" s="68"/>
      <c r="E1741" s="53"/>
      <c r="F1741" s="53"/>
      <c r="G1741" s="54"/>
      <c r="H1741" s="114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81"/>
      <c r="V1741" s="53"/>
      <c r="W1741" s="53"/>
    </row>
    <row r="1742" spans="1:23" x14ac:dyDescent="0.25">
      <c r="A1742" s="116" t="str">
        <f>IF(ISBLANK(TBL_DATA[[#This Row],[Row.names]]), "",   DATE(YEAR(TBL_DATA[[#This Row],[Row.names]]), MONTH(TBL_DATA[[#This Row],[Row.names]]), DAY(TBL_DATA[[#This Row],[Row.names]])))</f>
        <v/>
      </c>
      <c r="B1742" s="119"/>
      <c r="C1742" s="68"/>
      <c r="E1742" s="53"/>
      <c r="F1742" s="53"/>
      <c r="G1742" s="54"/>
      <c r="H1742" s="114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81"/>
      <c r="V1742" s="53"/>
      <c r="W1742" s="53"/>
    </row>
    <row r="1743" spans="1:23" x14ac:dyDescent="0.25">
      <c r="A1743" s="116" t="str">
        <f>IF(ISBLANK(TBL_DATA[[#This Row],[Row.names]]), "",   DATE(YEAR(TBL_DATA[[#This Row],[Row.names]]), MONTH(TBL_DATA[[#This Row],[Row.names]]), DAY(TBL_DATA[[#This Row],[Row.names]])))</f>
        <v/>
      </c>
      <c r="B1743" s="119"/>
      <c r="C1743" s="68"/>
      <c r="E1743" s="53"/>
      <c r="F1743" s="53"/>
      <c r="G1743" s="54"/>
      <c r="H1743" s="114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81"/>
      <c r="V1743" s="53"/>
      <c r="W1743" s="53"/>
    </row>
    <row r="1744" spans="1:23" x14ac:dyDescent="0.25">
      <c r="A1744" s="116" t="str">
        <f>IF(ISBLANK(TBL_DATA[[#This Row],[Row.names]]), "",   DATE(YEAR(TBL_DATA[[#This Row],[Row.names]]), MONTH(TBL_DATA[[#This Row],[Row.names]]), DAY(TBL_DATA[[#This Row],[Row.names]])))</f>
        <v/>
      </c>
      <c r="B1744" s="119"/>
      <c r="C1744" s="68"/>
      <c r="E1744" s="53"/>
      <c r="F1744" s="53"/>
      <c r="G1744" s="54"/>
      <c r="H1744" s="114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81"/>
      <c r="V1744" s="53"/>
      <c r="W1744" s="53"/>
    </row>
    <row r="1745" spans="1:23" x14ac:dyDescent="0.25">
      <c r="A1745" s="116" t="str">
        <f>IF(ISBLANK(TBL_DATA[[#This Row],[Row.names]]), "",   DATE(YEAR(TBL_DATA[[#This Row],[Row.names]]), MONTH(TBL_DATA[[#This Row],[Row.names]]), DAY(TBL_DATA[[#This Row],[Row.names]])))</f>
        <v/>
      </c>
      <c r="B1745" s="119"/>
      <c r="C1745" s="68"/>
      <c r="E1745" s="53"/>
      <c r="F1745" s="53"/>
      <c r="G1745" s="54"/>
      <c r="H1745" s="114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81"/>
      <c r="V1745" s="53"/>
      <c r="W1745" s="53"/>
    </row>
    <row r="1746" spans="1:23" x14ac:dyDescent="0.25">
      <c r="A1746" s="116" t="str">
        <f>IF(ISBLANK(TBL_DATA[[#This Row],[Row.names]]), "",   DATE(YEAR(TBL_DATA[[#This Row],[Row.names]]), MONTH(TBL_DATA[[#This Row],[Row.names]]), DAY(TBL_DATA[[#This Row],[Row.names]])))</f>
        <v/>
      </c>
      <c r="B1746" s="119"/>
      <c r="C1746" s="68"/>
      <c r="E1746" s="53"/>
      <c r="F1746" s="53"/>
      <c r="G1746" s="54"/>
      <c r="H1746" s="114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81"/>
      <c r="V1746" s="53"/>
      <c r="W1746" s="53"/>
    </row>
    <row r="1747" spans="1:23" x14ac:dyDescent="0.25">
      <c r="A1747" s="116" t="str">
        <f>IF(ISBLANK(TBL_DATA[[#This Row],[Row.names]]), "",   DATE(YEAR(TBL_DATA[[#This Row],[Row.names]]), MONTH(TBL_DATA[[#This Row],[Row.names]]), DAY(TBL_DATA[[#This Row],[Row.names]])))</f>
        <v/>
      </c>
      <c r="B1747" s="119"/>
      <c r="C1747" s="68"/>
      <c r="E1747" s="53"/>
      <c r="F1747" s="53"/>
      <c r="G1747" s="54"/>
      <c r="H1747" s="114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81"/>
      <c r="V1747" s="53"/>
      <c r="W1747" s="53"/>
    </row>
    <row r="1748" spans="1:23" x14ac:dyDescent="0.25">
      <c r="A1748" s="116" t="str">
        <f>IF(ISBLANK(TBL_DATA[[#This Row],[Row.names]]), "",   DATE(YEAR(TBL_DATA[[#This Row],[Row.names]]), MONTH(TBL_DATA[[#This Row],[Row.names]]), DAY(TBL_DATA[[#This Row],[Row.names]])))</f>
        <v/>
      </c>
      <c r="B1748" s="119"/>
      <c r="C1748" s="68"/>
      <c r="E1748" s="53"/>
      <c r="F1748" s="53"/>
      <c r="G1748" s="54"/>
      <c r="H1748" s="114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81"/>
      <c r="V1748" s="53"/>
      <c r="W1748" s="53"/>
    </row>
    <row r="1749" spans="1:23" x14ac:dyDescent="0.25">
      <c r="A1749" s="116" t="str">
        <f>IF(ISBLANK(TBL_DATA[[#This Row],[Row.names]]), "",   DATE(YEAR(TBL_DATA[[#This Row],[Row.names]]), MONTH(TBL_DATA[[#This Row],[Row.names]]), DAY(TBL_DATA[[#This Row],[Row.names]])))</f>
        <v/>
      </c>
      <c r="B1749" s="119"/>
      <c r="C1749" s="68"/>
      <c r="E1749" s="53"/>
      <c r="F1749" s="53"/>
      <c r="G1749" s="54"/>
      <c r="H1749" s="114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81"/>
      <c r="V1749" s="53"/>
      <c r="W1749" s="53"/>
    </row>
    <row r="1750" spans="1:23" x14ac:dyDescent="0.25">
      <c r="A1750" s="116" t="str">
        <f>IF(ISBLANK(TBL_DATA[[#This Row],[Row.names]]), "",   DATE(YEAR(TBL_DATA[[#This Row],[Row.names]]), MONTH(TBL_DATA[[#This Row],[Row.names]]), DAY(TBL_DATA[[#This Row],[Row.names]])))</f>
        <v/>
      </c>
      <c r="B1750" s="119"/>
      <c r="C1750" s="68"/>
      <c r="E1750" s="53"/>
      <c r="F1750" s="53"/>
      <c r="G1750" s="54"/>
      <c r="H1750" s="114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81"/>
      <c r="V1750" s="53"/>
      <c r="W1750" s="53"/>
    </row>
    <row r="1751" spans="1:23" x14ac:dyDescent="0.25">
      <c r="A1751" s="116" t="str">
        <f>IF(ISBLANK(TBL_DATA[[#This Row],[Row.names]]), "",   DATE(YEAR(TBL_DATA[[#This Row],[Row.names]]), MONTH(TBL_DATA[[#This Row],[Row.names]]), DAY(TBL_DATA[[#This Row],[Row.names]])))</f>
        <v/>
      </c>
      <c r="B1751" s="119"/>
      <c r="C1751" s="68"/>
      <c r="E1751" s="53"/>
      <c r="F1751" s="53"/>
      <c r="G1751" s="54"/>
      <c r="H1751" s="114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81"/>
      <c r="V1751" s="53"/>
      <c r="W1751" s="53"/>
    </row>
    <row r="1752" spans="1:23" x14ac:dyDescent="0.25">
      <c r="A1752" s="116" t="str">
        <f>IF(ISBLANK(TBL_DATA[[#This Row],[Row.names]]), "",   DATE(YEAR(TBL_DATA[[#This Row],[Row.names]]), MONTH(TBL_DATA[[#This Row],[Row.names]]), DAY(TBL_DATA[[#This Row],[Row.names]])))</f>
        <v/>
      </c>
      <c r="B1752" s="119"/>
      <c r="C1752" s="68"/>
      <c r="E1752" s="53"/>
      <c r="F1752" s="53"/>
      <c r="G1752" s="54"/>
      <c r="H1752" s="114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81"/>
      <c r="V1752" s="53"/>
      <c r="W1752" s="53"/>
    </row>
    <row r="1753" spans="1:23" x14ac:dyDescent="0.25">
      <c r="A1753" s="116" t="str">
        <f>IF(ISBLANK(TBL_DATA[[#This Row],[Row.names]]), "",   DATE(YEAR(TBL_DATA[[#This Row],[Row.names]]), MONTH(TBL_DATA[[#This Row],[Row.names]]), DAY(TBL_DATA[[#This Row],[Row.names]])))</f>
        <v/>
      </c>
      <c r="B1753" s="119"/>
      <c r="C1753" s="68"/>
      <c r="E1753" s="53"/>
      <c r="F1753" s="53"/>
      <c r="G1753" s="54"/>
      <c r="H1753" s="114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81"/>
      <c r="V1753" s="53"/>
      <c r="W1753" s="53"/>
    </row>
    <row r="1754" spans="1:23" x14ac:dyDescent="0.25">
      <c r="A1754" s="116" t="str">
        <f>IF(ISBLANK(TBL_DATA[[#This Row],[Row.names]]), "",   DATE(YEAR(TBL_DATA[[#This Row],[Row.names]]), MONTH(TBL_DATA[[#This Row],[Row.names]]), DAY(TBL_DATA[[#This Row],[Row.names]])))</f>
        <v/>
      </c>
      <c r="B1754" s="119"/>
      <c r="C1754" s="68"/>
      <c r="E1754" s="53"/>
      <c r="F1754" s="53"/>
      <c r="G1754" s="54"/>
      <c r="H1754" s="114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81"/>
      <c r="V1754" s="53"/>
      <c r="W1754" s="53"/>
    </row>
    <row r="1755" spans="1:23" x14ac:dyDescent="0.25">
      <c r="A1755" s="116" t="str">
        <f>IF(ISBLANK(TBL_DATA[[#This Row],[Row.names]]), "",   DATE(YEAR(TBL_DATA[[#This Row],[Row.names]]), MONTH(TBL_DATA[[#This Row],[Row.names]]), DAY(TBL_DATA[[#This Row],[Row.names]])))</f>
        <v/>
      </c>
      <c r="B1755" s="119"/>
      <c r="C1755" s="68"/>
      <c r="E1755" s="53"/>
      <c r="F1755" s="53"/>
      <c r="G1755" s="54"/>
      <c r="H1755" s="114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81"/>
      <c r="V1755" s="53"/>
      <c r="W1755" s="53"/>
    </row>
    <row r="1756" spans="1:23" x14ac:dyDescent="0.25">
      <c r="A1756" s="116" t="str">
        <f>IF(ISBLANK(TBL_DATA[[#This Row],[Row.names]]), "",   DATE(YEAR(TBL_DATA[[#This Row],[Row.names]]), MONTH(TBL_DATA[[#This Row],[Row.names]]), DAY(TBL_DATA[[#This Row],[Row.names]])))</f>
        <v/>
      </c>
      <c r="B1756" s="119"/>
      <c r="C1756" s="68"/>
      <c r="E1756" s="53"/>
      <c r="F1756" s="53"/>
      <c r="G1756" s="54"/>
      <c r="H1756" s="114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81"/>
      <c r="V1756" s="53"/>
      <c r="W1756" s="53"/>
    </row>
    <row r="1757" spans="1:23" x14ac:dyDescent="0.25">
      <c r="A1757" s="116" t="str">
        <f>IF(ISBLANK(TBL_DATA[[#This Row],[Row.names]]), "",   DATE(YEAR(TBL_DATA[[#This Row],[Row.names]]), MONTH(TBL_DATA[[#This Row],[Row.names]]), DAY(TBL_DATA[[#This Row],[Row.names]])))</f>
        <v/>
      </c>
      <c r="B1757" s="119"/>
      <c r="C1757" s="68"/>
      <c r="E1757" s="53"/>
      <c r="F1757" s="53"/>
      <c r="G1757" s="54"/>
      <c r="H1757" s="114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81"/>
      <c r="V1757" s="53"/>
      <c r="W1757" s="53"/>
    </row>
    <row r="1758" spans="1:23" x14ac:dyDescent="0.25">
      <c r="A1758" s="116" t="str">
        <f>IF(ISBLANK(TBL_DATA[[#This Row],[Row.names]]), "",   DATE(YEAR(TBL_DATA[[#This Row],[Row.names]]), MONTH(TBL_DATA[[#This Row],[Row.names]]), DAY(TBL_DATA[[#This Row],[Row.names]])))</f>
        <v/>
      </c>
      <c r="B1758" s="119"/>
      <c r="C1758" s="68"/>
      <c r="E1758" s="53"/>
      <c r="F1758" s="53"/>
      <c r="G1758" s="54"/>
      <c r="H1758" s="114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81"/>
      <c r="V1758" s="53"/>
      <c r="W1758" s="53"/>
    </row>
    <row r="1759" spans="1:23" x14ac:dyDescent="0.25">
      <c r="A1759" s="116" t="str">
        <f>IF(ISBLANK(TBL_DATA[[#This Row],[Row.names]]), "",   DATE(YEAR(TBL_DATA[[#This Row],[Row.names]]), MONTH(TBL_DATA[[#This Row],[Row.names]]), DAY(TBL_DATA[[#This Row],[Row.names]])))</f>
        <v/>
      </c>
      <c r="B1759" s="119"/>
      <c r="C1759" s="68"/>
      <c r="E1759" s="53"/>
      <c r="F1759" s="53"/>
      <c r="G1759" s="54"/>
      <c r="H1759" s="114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81"/>
      <c r="V1759" s="53"/>
      <c r="W1759" s="53"/>
    </row>
    <row r="1760" spans="1:23" x14ac:dyDescent="0.25">
      <c r="A1760" s="116" t="str">
        <f>IF(ISBLANK(TBL_DATA[[#This Row],[Row.names]]), "",   DATE(YEAR(TBL_DATA[[#This Row],[Row.names]]), MONTH(TBL_DATA[[#This Row],[Row.names]]), DAY(TBL_DATA[[#This Row],[Row.names]])))</f>
        <v/>
      </c>
      <c r="B1760" s="119"/>
      <c r="C1760" s="68"/>
      <c r="E1760" s="53"/>
      <c r="F1760" s="53"/>
      <c r="G1760" s="54"/>
      <c r="H1760" s="114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81"/>
      <c r="V1760" s="53"/>
      <c r="W1760" s="53"/>
    </row>
    <row r="1761" spans="1:23" x14ac:dyDescent="0.25">
      <c r="A1761" s="116" t="str">
        <f>IF(ISBLANK(TBL_DATA[[#This Row],[Row.names]]), "",   DATE(YEAR(TBL_DATA[[#This Row],[Row.names]]), MONTH(TBL_DATA[[#This Row],[Row.names]]), DAY(TBL_DATA[[#This Row],[Row.names]])))</f>
        <v/>
      </c>
      <c r="B1761" s="119"/>
      <c r="C1761" s="68"/>
      <c r="E1761" s="53"/>
      <c r="F1761" s="53"/>
      <c r="G1761" s="54"/>
      <c r="H1761" s="114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81"/>
      <c r="V1761" s="53"/>
      <c r="W1761" s="53"/>
    </row>
    <row r="1762" spans="1:23" x14ac:dyDescent="0.25">
      <c r="A1762" s="116" t="str">
        <f>IF(ISBLANK(TBL_DATA[[#This Row],[Row.names]]), "",   DATE(YEAR(TBL_DATA[[#This Row],[Row.names]]), MONTH(TBL_DATA[[#This Row],[Row.names]]), DAY(TBL_DATA[[#This Row],[Row.names]])))</f>
        <v/>
      </c>
      <c r="B1762" s="119"/>
      <c r="C1762" s="68"/>
      <c r="E1762" s="53"/>
      <c r="F1762" s="53"/>
      <c r="G1762" s="54"/>
      <c r="H1762" s="114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81"/>
      <c r="V1762" s="53"/>
      <c r="W1762" s="53"/>
    </row>
    <row r="1763" spans="1:23" x14ac:dyDescent="0.25">
      <c r="A1763" s="116" t="str">
        <f>IF(ISBLANK(TBL_DATA[[#This Row],[Row.names]]), "",   DATE(YEAR(TBL_DATA[[#This Row],[Row.names]]), MONTH(TBL_DATA[[#This Row],[Row.names]]), DAY(TBL_DATA[[#This Row],[Row.names]])))</f>
        <v/>
      </c>
      <c r="B1763" s="119"/>
      <c r="C1763" s="68"/>
      <c r="E1763" s="53"/>
      <c r="F1763" s="53"/>
      <c r="G1763" s="54"/>
      <c r="H1763" s="114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81"/>
      <c r="V1763" s="53"/>
      <c r="W1763" s="53"/>
    </row>
    <row r="1764" spans="1:23" x14ac:dyDescent="0.25">
      <c r="A1764" s="116" t="str">
        <f>IF(ISBLANK(TBL_DATA[[#This Row],[Row.names]]), "",   DATE(YEAR(TBL_DATA[[#This Row],[Row.names]]), MONTH(TBL_DATA[[#This Row],[Row.names]]), DAY(TBL_DATA[[#This Row],[Row.names]])))</f>
        <v/>
      </c>
      <c r="B1764" s="119"/>
      <c r="C1764" s="68"/>
      <c r="E1764" s="53"/>
      <c r="F1764" s="53"/>
      <c r="G1764" s="54"/>
      <c r="H1764" s="114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81"/>
      <c r="V1764" s="53"/>
      <c r="W1764" s="53"/>
    </row>
    <row r="1765" spans="1:23" x14ac:dyDescent="0.25">
      <c r="A1765" s="116" t="str">
        <f>IF(ISBLANK(TBL_DATA[[#This Row],[Row.names]]), "",   DATE(YEAR(TBL_DATA[[#This Row],[Row.names]]), MONTH(TBL_DATA[[#This Row],[Row.names]]), DAY(TBL_DATA[[#This Row],[Row.names]])))</f>
        <v/>
      </c>
      <c r="B1765" s="119"/>
      <c r="C1765" s="68"/>
      <c r="E1765" s="53"/>
      <c r="F1765" s="53"/>
      <c r="G1765" s="54"/>
      <c r="H1765" s="114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81"/>
      <c r="V1765" s="53"/>
      <c r="W1765" s="53"/>
    </row>
    <row r="1766" spans="1:23" x14ac:dyDescent="0.25">
      <c r="A1766" s="116" t="str">
        <f>IF(ISBLANK(TBL_DATA[[#This Row],[Row.names]]), "",   DATE(YEAR(TBL_DATA[[#This Row],[Row.names]]), MONTH(TBL_DATA[[#This Row],[Row.names]]), DAY(TBL_DATA[[#This Row],[Row.names]])))</f>
        <v/>
      </c>
      <c r="B1766" s="119"/>
      <c r="C1766" s="68"/>
      <c r="E1766" s="53"/>
      <c r="F1766" s="53"/>
      <c r="G1766" s="54"/>
      <c r="H1766" s="114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81"/>
      <c r="V1766" s="53"/>
      <c r="W1766" s="53"/>
    </row>
    <row r="1767" spans="1:23" x14ac:dyDescent="0.25">
      <c r="A1767" s="116" t="str">
        <f>IF(ISBLANK(TBL_DATA[[#This Row],[Row.names]]), "",   DATE(YEAR(TBL_DATA[[#This Row],[Row.names]]), MONTH(TBL_DATA[[#This Row],[Row.names]]), DAY(TBL_DATA[[#This Row],[Row.names]])))</f>
        <v/>
      </c>
      <c r="B1767" s="119"/>
      <c r="C1767" s="68"/>
      <c r="E1767" s="53"/>
      <c r="F1767" s="53"/>
      <c r="G1767" s="54"/>
      <c r="H1767" s="114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81"/>
      <c r="V1767" s="53"/>
      <c r="W1767" s="53"/>
    </row>
    <row r="1768" spans="1:23" x14ac:dyDescent="0.25">
      <c r="A1768" s="116" t="str">
        <f>IF(ISBLANK(TBL_DATA[[#This Row],[Row.names]]), "",   DATE(YEAR(TBL_DATA[[#This Row],[Row.names]]), MONTH(TBL_DATA[[#This Row],[Row.names]]), DAY(TBL_DATA[[#This Row],[Row.names]])))</f>
        <v/>
      </c>
      <c r="B1768" s="119"/>
      <c r="C1768" s="68"/>
      <c r="E1768" s="53"/>
      <c r="F1768" s="53"/>
      <c r="G1768" s="54"/>
      <c r="H1768" s="114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81"/>
      <c r="V1768" s="53"/>
      <c r="W1768" s="53"/>
    </row>
    <row r="1769" spans="1:23" x14ac:dyDescent="0.25">
      <c r="A1769" s="116" t="str">
        <f>IF(ISBLANK(TBL_DATA[[#This Row],[Row.names]]), "",   DATE(YEAR(TBL_DATA[[#This Row],[Row.names]]), MONTH(TBL_DATA[[#This Row],[Row.names]]), DAY(TBL_DATA[[#This Row],[Row.names]])))</f>
        <v/>
      </c>
      <c r="B1769" s="119"/>
      <c r="C1769" s="68"/>
      <c r="E1769" s="53"/>
      <c r="F1769" s="53"/>
      <c r="G1769" s="54"/>
      <c r="H1769" s="114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81"/>
      <c r="V1769" s="53"/>
      <c r="W1769" s="53"/>
    </row>
    <row r="1770" spans="1:23" x14ac:dyDescent="0.25">
      <c r="A1770" s="116" t="str">
        <f>IF(ISBLANK(TBL_DATA[[#This Row],[Row.names]]), "",   DATE(YEAR(TBL_DATA[[#This Row],[Row.names]]), MONTH(TBL_DATA[[#This Row],[Row.names]]), DAY(TBL_DATA[[#This Row],[Row.names]])))</f>
        <v/>
      </c>
      <c r="B1770" s="119"/>
      <c r="C1770" s="68"/>
      <c r="E1770" s="53"/>
      <c r="F1770" s="53"/>
      <c r="G1770" s="54"/>
      <c r="H1770" s="114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81"/>
      <c r="V1770" s="53"/>
      <c r="W1770" s="53"/>
    </row>
    <row r="1771" spans="1:23" x14ac:dyDescent="0.25">
      <c r="A1771" s="116" t="str">
        <f>IF(ISBLANK(TBL_DATA[[#This Row],[Row.names]]), "",   DATE(YEAR(TBL_DATA[[#This Row],[Row.names]]), MONTH(TBL_DATA[[#This Row],[Row.names]]), DAY(TBL_DATA[[#This Row],[Row.names]])))</f>
        <v/>
      </c>
      <c r="B1771" s="119"/>
      <c r="C1771" s="68"/>
      <c r="E1771" s="53"/>
      <c r="F1771" s="53"/>
      <c r="G1771" s="54"/>
      <c r="H1771" s="114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81"/>
      <c r="V1771" s="53"/>
      <c r="W1771" s="53"/>
    </row>
    <row r="1772" spans="1:23" x14ac:dyDescent="0.25">
      <c r="A1772" s="116" t="str">
        <f>IF(ISBLANK(TBL_DATA[[#This Row],[Row.names]]), "",   DATE(YEAR(TBL_DATA[[#This Row],[Row.names]]), MONTH(TBL_DATA[[#This Row],[Row.names]]), DAY(TBL_DATA[[#This Row],[Row.names]])))</f>
        <v/>
      </c>
      <c r="B1772" s="119"/>
      <c r="C1772" s="68"/>
      <c r="E1772" s="53"/>
      <c r="F1772" s="53"/>
      <c r="G1772" s="54"/>
      <c r="H1772" s="114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81"/>
      <c r="V1772" s="53"/>
      <c r="W1772" s="53"/>
    </row>
    <row r="1773" spans="1:23" x14ac:dyDescent="0.25">
      <c r="A1773" s="116" t="str">
        <f>IF(ISBLANK(TBL_DATA[[#This Row],[Row.names]]), "",   DATE(YEAR(TBL_DATA[[#This Row],[Row.names]]), MONTH(TBL_DATA[[#This Row],[Row.names]]), DAY(TBL_DATA[[#This Row],[Row.names]])))</f>
        <v/>
      </c>
      <c r="B1773" s="119"/>
      <c r="C1773" s="68"/>
      <c r="E1773" s="53"/>
      <c r="F1773" s="53"/>
      <c r="G1773" s="54"/>
      <c r="H1773" s="114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81"/>
      <c r="V1773" s="53"/>
      <c r="W1773" s="53"/>
    </row>
    <row r="1774" spans="1:23" x14ac:dyDescent="0.25">
      <c r="A1774" s="116" t="str">
        <f>IF(ISBLANK(TBL_DATA[[#This Row],[Row.names]]), "",   DATE(YEAR(TBL_DATA[[#This Row],[Row.names]]), MONTH(TBL_DATA[[#This Row],[Row.names]]), DAY(TBL_DATA[[#This Row],[Row.names]])))</f>
        <v/>
      </c>
      <c r="B1774" s="119"/>
      <c r="C1774" s="68"/>
      <c r="E1774" s="53"/>
      <c r="F1774" s="53"/>
      <c r="G1774" s="54"/>
      <c r="H1774" s="114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53"/>
      <c r="U1774" s="81"/>
      <c r="V1774" s="53"/>
      <c r="W1774" s="53"/>
    </row>
    <row r="1775" spans="1:23" x14ac:dyDescent="0.25">
      <c r="A1775" s="116" t="str">
        <f>IF(ISBLANK(TBL_DATA[[#This Row],[Row.names]]), "",   DATE(YEAR(TBL_DATA[[#This Row],[Row.names]]), MONTH(TBL_DATA[[#This Row],[Row.names]]), DAY(TBL_DATA[[#This Row],[Row.names]])))</f>
        <v/>
      </c>
      <c r="B1775" s="119"/>
      <c r="C1775" s="68"/>
      <c r="E1775" s="53"/>
      <c r="F1775" s="53"/>
      <c r="G1775" s="54"/>
      <c r="H1775" s="114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53"/>
      <c r="U1775" s="81"/>
      <c r="V1775" s="53"/>
      <c r="W1775" s="53"/>
    </row>
    <row r="1776" spans="1:23" x14ac:dyDescent="0.25">
      <c r="A1776" s="116" t="str">
        <f>IF(ISBLANK(TBL_DATA[[#This Row],[Row.names]]), "",   DATE(YEAR(TBL_DATA[[#This Row],[Row.names]]), MONTH(TBL_DATA[[#This Row],[Row.names]]), DAY(TBL_DATA[[#This Row],[Row.names]])))</f>
        <v/>
      </c>
      <c r="B1776" s="119"/>
      <c r="C1776" s="68"/>
      <c r="E1776" s="53"/>
      <c r="F1776" s="53"/>
      <c r="G1776" s="54"/>
      <c r="H1776" s="114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53"/>
      <c r="U1776" s="81"/>
      <c r="V1776" s="53"/>
      <c r="W1776" s="53"/>
    </row>
    <row r="1777" spans="1:23" x14ac:dyDescent="0.25">
      <c r="A1777" s="116" t="str">
        <f>IF(ISBLANK(TBL_DATA[[#This Row],[Row.names]]), "",   DATE(YEAR(TBL_DATA[[#This Row],[Row.names]]), MONTH(TBL_DATA[[#This Row],[Row.names]]), DAY(TBL_DATA[[#This Row],[Row.names]])))</f>
        <v/>
      </c>
      <c r="B1777" s="119"/>
      <c r="C1777" s="68"/>
      <c r="E1777" s="53"/>
      <c r="F1777" s="53"/>
      <c r="G1777" s="54"/>
      <c r="H1777" s="114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53"/>
      <c r="U1777" s="81"/>
      <c r="V1777" s="53"/>
      <c r="W1777" s="53"/>
    </row>
    <row r="1778" spans="1:23" x14ac:dyDescent="0.25">
      <c r="A1778" s="116" t="str">
        <f>IF(ISBLANK(TBL_DATA[[#This Row],[Row.names]]), "",   DATE(YEAR(TBL_DATA[[#This Row],[Row.names]]), MONTH(TBL_DATA[[#This Row],[Row.names]]), DAY(TBL_DATA[[#This Row],[Row.names]])))</f>
        <v/>
      </c>
      <c r="B1778" s="119"/>
      <c r="C1778" s="68"/>
      <c r="E1778" s="53"/>
      <c r="F1778" s="53"/>
      <c r="G1778" s="54"/>
      <c r="H1778" s="114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81"/>
      <c r="V1778" s="53"/>
      <c r="W1778" s="53"/>
    </row>
    <row r="1779" spans="1:23" x14ac:dyDescent="0.25">
      <c r="A1779" s="116" t="str">
        <f>IF(ISBLANK(TBL_DATA[[#This Row],[Row.names]]), "",   DATE(YEAR(TBL_DATA[[#This Row],[Row.names]]), MONTH(TBL_DATA[[#This Row],[Row.names]]), DAY(TBL_DATA[[#This Row],[Row.names]])))</f>
        <v/>
      </c>
      <c r="B1779" s="119"/>
      <c r="C1779" s="68"/>
      <c r="E1779" s="53"/>
      <c r="F1779" s="53"/>
      <c r="G1779" s="54"/>
      <c r="H1779" s="114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53"/>
      <c r="U1779" s="81"/>
      <c r="V1779" s="53"/>
      <c r="W1779" s="53"/>
    </row>
    <row r="1780" spans="1:23" x14ac:dyDescent="0.25">
      <c r="A1780" s="116" t="str">
        <f>IF(ISBLANK(TBL_DATA[[#This Row],[Row.names]]), "",   DATE(YEAR(TBL_DATA[[#This Row],[Row.names]]), MONTH(TBL_DATA[[#This Row],[Row.names]]), DAY(TBL_DATA[[#This Row],[Row.names]])))</f>
        <v/>
      </c>
      <c r="B1780" s="119"/>
      <c r="C1780" s="68"/>
      <c r="E1780" s="53"/>
      <c r="F1780" s="53"/>
      <c r="G1780" s="54"/>
      <c r="H1780" s="114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53"/>
      <c r="U1780" s="81"/>
      <c r="V1780" s="53"/>
      <c r="W1780" s="53"/>
    </row>
    <row r="1781" spans="1:23" x14ac:dyDescent="0.25">
      <c r="A1781" s="116" t="str">
        <f>IF(ISBLANK(TBL_DATA[[#This Row],[Row.names]]), "",   DATE(YEAR(TBL_DATA[[#This Row],[Row.names]]), MONTH(TBL_DATA[[#This Row],[Row.names]]), DAY(TBL_DATA[[#This Row],[Row.names]])))</f>
        <v/>
      </c>
      <c r="B1781" s="119"/>
      <c r="C1781" s="68"/>
      <c r="E1781" s="53"/>
      <c r="F1781" s="53"/>
      <c r="G1781" s="54"/>
      <c r="H1781" s="114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T1781" s="53"/>
      <c r="U1781" s="81"/>
      <c r="V1781" s="53"/>
      <c r="W1781" s="53"/>
    </row>
    <row r="1782" spans="1:23" x14ac:dyDescent="0.25">
      <c r="A1782" s="116" t="str">
        <f>IF(ISBLANK(TBL_DATA[[#This Row],[Row.names]]), "",   DATE(YEAR(TBL_DATA[[#This Row],[Row.names]]), MONTH(TBL_DATA[[#This Row],[Row.names]]), DAY(TBL_DATA[[#This Row],[Row.names]])))</f>
        <v/>
      </c>
      <c r="B1782" s="119"/>
      <c r="C1782" s="68"/>
      <c r="E1782" s="53"/>
      <c r="F1782" s="53"/>
      <c r="G1782" s="54"/>
      <c r="H1782" s="114"/>
      <c r="I1782" s="53"/>
      <c r="J1782" s="53"/>
      <c r="K1782" s="53"/>
      <c r="L1782" s="53"/>
      <c r="M1782" s="53"/>
      <c r="N1782" s="53"/>
      <c r="O1782" s="53"/>
      <c r="P1782" s="53"/>
      <c r="Q1782" s="53"/>
      <c r="R1782" s="53"/>
      <c r="S1782" s="53"/>
      <c r="T1782" s="53"/>
      <c r="U1782" s="81"/>
      <c r="V1782" s="53"/>
      <c r="W1782" s="53"/>
    </row>
    <row r="1783" spans="1:23" x14ac:dyDescent="0.25">
      <c r="A1783" s="116" t="str">
        <f>IF(ISBLANK(TBL_DATA[[#This Row],[Row.names]]), "",   DATE(YEAR(TBL_DATA[[#This Row],[Row.names]]), MONTH(TBL_DATA[[#This Row],[Row.names]]), DAY(TBL_DATA[[#This Row],[Row.names]])))</f>
        <v/>
      </c>
      <c r="B1783" s="119"/>
      <c r="C1783" s="68"/>
      <c r="E1783" s="53"/>
      <c r="F1783" s="53"/>
      <c r="G1783" s="54"/>
      <c r="H1783" s="114"/>
      <c r="I1783" s="53"/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81"/>
      <c r="V1783" s="53"/>
      <c r="W1783" s="53"/>
    </row>
    <row r="1784" spans="1:23" x14ac:dyDescent="0.25">
      <c r="A1784" s="116" t="str">
        <f>IF(ISBLANK(TBL_DATA[[#This Row],[Row.names]]), "",   DATE(YEAR(TBL_DATA[[#This Row],[Row.names]]), MONTH(TBL_DATA[[#This Row],[Row.names]]), DAY(TBL_DATA[[#This Row],[Row.names]])))</f>
        <v/>
      </c>
      <c r="B1784" s="119"/>
      <c r="C1784" s="68"/>
      <c r="E1784" s="53"/>
      <c r="F1784" s="53"/>
      <c r="G1784" s="54"/>
      <c r="H1784" s="114"/>
      <c r="I1784" s="53"/>
      <c r="J1784" s="53"/>
      <c r="K1784" s="53"/>
      <c r="L1784" s="53"/>
      <c r="M1784" s="53"/>
      <c r="N1784" s="53"/>
      <c r="O1784" s="53"/>
      <c r="P1784" s="53"/>
      <c r="Q1784" s="53"/>
      <c r="R1784" s="53"/>
      <c r="S1784" s="53"/>
      <c r="T1784" s="53"/>
      <c r="U1784" s="81"/>
      <c r="V1784" s="53"/>
      <c r="W1784" s="53"/>
    </row>
    <row r="1785" spans="1:23" x14ac:dyDescent="0.25">
      <c r="A1785" s="116" t="str">
        <f>IF(ISBLANK(TBL_DATA[[#This Row],[Row.names]]), "",   DATE(YEAR(TBL_DATA[[#This Row],[Row.names]]), MONTH(TBL_DATA[[#This Row],[Row.names]]), DAY(TBL_DATA[[#This Row],[Row.names]])))</f>
        <v/>
      </c>
      <c r="B1785" s="119"/>
      <c r="C1785" s="68"/>
      <c r="E1785" s="53"/>
      <c r="F1785" s="53"/>
      <c r="G1785" s="54"/>
      <c r="H1785" s="114"/>
      <c r="I1785" s="53"/>
      <c r="J1785" s="53"/>
      <c r="K1785" s="53"/>
      <c r="L1785" s="53"/>
      <c r="M1785" s="53"/>
      <c r="N1785" s="53"/>
      <c r="O1785" s="53"/>
      <c r="P1785" s="53"/>
      <c r="Q1785" s="53"/>
      <c r="R1785" s="53"/>
      <c r="S1785" s="53"/>
      <c r="T1785" s="53"/>
      <c r="U1785" s="81"/>
      <c r="V1785" s="53"/>
      <c r="W1785" s="53"/>
    </row>
    <row r="1786" spans="1:23" x14ac:dyDescent="0.25">
      <c r="A1786" s="116" t="str">
        <f>IF(ISBLANK(TBL_DATA[[#This Row],[Row.names]]), "",   DATE(YEAR(TBL_DATA[[#This Row],[Row.names]]), MONTH(TBL_DATA[[#This Row],[Row.names]]), DAY(TBL_DATA[[#This Row],[Row.names]])))</f>
        <v/>
      </c>
      <c r="B1786" s="119"/>
      <c r="C1786" s="68"/>
      <c r="E1786" s="53"/>
      <c r="F1786" s="53"/>
      <c r="G1786" s="54"/>
      <c r="H1786" s="114"/>
      <c r="I1786" s="53"/>
      <c r="J1786" s="53"/>
      <c r="K1786" s="53"/>
      <c r="L1786" s="53"/>
      <c r="M1786" s="53"/>
      <c r="N1786" s="53"/>
      <c r="O1786" s="53"/>
      <c r="P1786" s="53"/>
      <c r="Q1786" s="53"/>
      <c r="R1786" s="53"/>
      <c r="S1786" s="53"/>
      <c r="T1786" s="53"/>
      <c r="U1786" s="81"/>
      <c r="V1786" s="53"/>
      <c r="W1786" s="53"/>
    </row>
    <row r="1787" spans="1:23" x14ac:dyDescent="0.25">
      <c r="A1787" s="116" t="str">
        <f>IF(ISBLANK(TBL_DATA[[#This Row],[Row.names]]), "",   DATE(YEAR(TBL_DATA[[#This Row],[Row.names]]), MONTH(TBL_DATA[[#This Row],[Row.names]]), DAY(TBL_DATA[[#This Row],[Row.names]])))</f>
        <v/>
      </c>
      <c r="B1787" s="119"/>
      <c r="C1787" s="68"/>
      <c r="E1787" s="53"/>
      <c r="F1787" s="53"/>
      <c r="G1787" s="54"/>
      <c r="H1787" s="114"/>
      <c r="I1787" s="53"/>
      <c r="J1787" s="53"/>
      <c r="K1787" s="53"/>
      <c r="L1787" s="53"/>
      <c r="M1787" s="53"/>
      <c r="N1787" s="53"/>
      <c r="O1787" s="53"/>
      <c r="P1787" s="53"/>
      <c r="Q1787" s="53"/>
      <c r="R1787" s="53"/>
      <c r="S1787" s="53"/>
      <c r="T1787" s="53"/>
      <c r="U1787" s="81"/>
      <c r="V1787" s="53"/>
      <c r="W1787" s="53"/>
    </row>
    <row r="1788" spans="1:23" x14ac:dyDescent="0.25">
      <c r="A1788" s="116" t="str">
        <f>IF(ISBLANK(TBL_DATA[[#This Row],[Row.names]]), "",   DATE(YEAR(TBL_DATA[[#This Row],[Row.names]]), MONTH(TBL_DATA[[#This Row],[Row.names]]), DAY(TBL_DATA[[#This Row],[Row.names]])))</f>
        <v/>
      </c>
      <c r="B1788" s="119"/>
      <c r="C1788" s="68"/>
      <c r="E1788" s="53"/>
      <c r="F1788" s="53"/>
      <c r="G1788" s="54"/>
      <c r="H1788" s="114"/>
      <c r="I1788" s="53"/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81"/>
      <c r="V1788" s="53"/>
      <c r="W1788" s="53"/>
    </row>
    <row r="1789" spans="1:23" x14ac:dyDescent="0.25">
      <c r="A1789" s="116" t="str">
        <f>IF(ISBLANK(TBL_DATA[[#This Row],[Row.names]]), "",   DATE(YEAR(TBL_DATA[[#This Row],[Row.names]]), MONTH(TBL_DATA[[#This Row],[Row.names]]), DAY(TBL_DATA[[#This Row],[Row.names]])))</f>
        <v/>
      </c>
      <c r="B1789" s="119"/>
      <c r="C1789" s="68"/>
      <c r="E1789" s="53"/>
      <c r="F1789" s="53"/>
      <c r="G1789" s="54"/>
      <c r="H1789" s="114"/>
      <c r="I1789" s="53"/>
      <c r="J1789" s="53"/>
      <c r="K1789" s="53"/>
      <c r="L1789" s="53"/>
      <c r="M1789" s="53"/>
      <c r="N1789" s="53"/>
      <c r="O1789" s="53"/>
      <c r="P1789" s="53"/>
      <c r="Q1789" s="53"/>
      <c r="R1789" s="53"/>
      <c r="S1789" s="53"/>
      <c r="T1789" s="53"/>
      <c r="U1789" s="81"/>
      <c r="V1789" s="53"/>
      <c r="W1789" s="53"/>
    </row>
    <row r="1790" spans="1:23" x14ac:dyDescent="0.25">
      <c r="A1790" s="116" t="str">
        <f>IF(ISBLANK(TBL_DATA[[#This Row],[Row.names]]), "",   DATE(YEAR(TBL_DATA[[#This Row],[Row.names]]), MONTH(TBL_DATA[[#This Row],[Row.names]]), DAY(TBL_DATA[[#This Row],[Row.names]])))</f>
        <v/>
      </c>
      <c r="B1790" s="119"/>
      <c r="C1790" s="68"/>
      <c r="E1790" s="53"/>
      <c r="F1790" s="53"/>
      <c r="G1790" s="54"/>
      <c r="H1790" s="114"/>
      <c r="I1790" s="53"/>
      <c r="J1790" s="53"/>
      <c r="K1790" s="53"/>
      <c r="L1790" s="53"/>
      <c r="M1790" s="53"/>
      <c r="N1790" s="53"/>
      <c r="O1790" s="53"/>
      <c r="P1790" s="53"/>
      <c r="Q1790" s="53"/>
      <c r="R1790" s="53"/>
      <c r="S1790" s="53"/>
      <c r="T1790" s="53"/>
      <c r="U1790" s="81"/>
      <c r="V1790" s="53"/>
      <c r="W1790" s="53"/>
    </row>
    <row r="1791" spans="1:23" x14ac:dyDescent="0.25">
      <c r="A1791" s="116" t="str">
        <f>IF(ISBLANK(TBL_DATA[[#This Row],[Row.names]]), "",   DATE(YEAR(TBL_DATA[[#This Row],[Row.names]]), MONTH(TBL_DATA[[#This Row],[Row.names]]), DAY(TBL_DATA[[#This Row],[Row.names]])))</f>
        <v/>
      </c>
      <c r="B1791" s="119"/>
      <c r="C1791" s="68"/>
      <c r="E1791" s="53"/>
      <c r="F1791" s="53"/>
      <c r="G1791" s="54"/>
      <c r="H1791" s="114"/>
      <c r="I1791" s="53"/>
      <c r="J1791" s="53"/>
      <c r="K1791" s="53"/>
      <c r="L1791" s="53"/>
      <c r="M1791" s="53"/>
      <c r="N1791" s="53"/>
      <c r="O1791" s="53"/>
      <c r="P1791" s="53"/>
      <c r="Q1791" s="53"/>
      <c r="R1791" s="53"/>
      <c r="S1791" s="53"/>
      <c r="T1791" s="53"/>
      <c r="U1791" s="81"/>
      <c r="V1791" s="53"/>
      <c r="W1791" s="53"/>
    </row>
    <row r="1792" spans="1:23" x14ac:dyDescent="0.25">
      <c r="A1792" s="116" t="str">
        <f>IF(ISBLANK(TBL_DATA[[#This Row],[Row.names]]), "",   DATE(YEAR(TBL_DATA[[#This Row],[Row.names]]), MONTH(TBL_DATA[[#This Row],[Row.names]]), DAY(TBL_DATA[[#This Row],[Row.names]])))</f>
        <v/>
      </c>
      <c r="B1792" s="119"/>
      <c r="C1792" s="68"/>
      <c r="E1792" s="53"/>
      <c r="F1792" s="53"/>
      <c r="G1792" s="54"/>
      <c r="H1792" s="114"/>
      <c r="I1792" s="53"/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81"/>
      <c r="V1792" s="53"/>
      <c r="W1792" s="53"/>
    </row>
    <row r="1793" spans="1:23" x14ac:dyDescent="0.25">
      <c r="A1793" s="116" t="str">
        <f>IF(ISBLANK(TBL_DATA[[#This Row],[Row.names]]), "",   DATE(YEAR(TBL_DATA[[#This Row],[Row.names]]), MONTH(TBL_DATA[[#This Row],[Row.names]]), DAY(TBL_DATA[[#This Row],[Row.names]])))</f>
        <v/>
      </c>
      <c r="B1793" s="119"/>
      <c r="C1793" s="68"/>
      <c r="E1793" s="53"/>
      <c r="F1793" s="53"/>
      <c r="G1793" s="54"/>
      <c r="H1793" s="114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81"/>
      <c r="V1793" s="53"/>
      <c r="W1793" s="53"/>
    </row>
    <row r="1794" spans="1:23" x14ac:dyDescent="0.25">
      <c r="A1794" s="116" t="str">
        <f>IF(ISBLANK(TBL_DATA[[#This Row],[Row.names]]), "",   DATE(YEAR(TBL_DATA[[#This Row],[Row.names]]), MONTH(TBL_DATA[[#This Row],[Row.names]]), DAY(TBL_DATA[[#This Row],[Row.names]])))</f>
        <v/>
      </c>
      <c r="B1794" s="119"/>
      <c r="C1794" s="68"/>
      <c r="E1794" s="53"/>
      <c r="F1794" s="53"/>
      <c r="G1794" s="54"/>
      <c r="H1794" s="114"/>
      <c r="I1794" s="53"/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81"/>
      <c r="V1794" s="53"/>
      <c r="W1794" s="53"/>
    </row>
    <row r="1795" spans="1:23" x14ac:dyDescent="0.25">
      <c r="A1795" s="116" t="str">
        <f>IF(ISBLANK(TBL_DATA[[#This Row],[Row.names]]), "",   DATE(YEAR(TBL_DATA[[#This Row],[Row.names]]), MONTH(TBL_DATA[[#This Row],[Row.names]]), DAY(TBL_DATA[[#This Row],[Row.names]])))</f>
        <v/>
      </c>
      <c r="B1795" s="119"/>
      <c r="C1795" s="68"/>
      <c r="E1795" s="53"/>
      <c r="F1795" s="53"/>
      <c r="G1795" s="54"/>
      <c r="H1795" s="114"/>
      <c r="I1795" s="53"/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81"/>
      <c r="V1795" s="53"/>
      <c r="W1795" s="53"/>
    </row>
    <row r="1796" spans="1:23" x14ac:dyDescent="0.25">
      <c r="A1796" s="116" t="str">
        <f>IF(ISBLANK(TBL_DATA[[#This Row],[Row.names]]), "",   DATE(YEAR(TBL_DATA[[#This Row],[Row.names]]), MONTH(TBL_DATA[[#This Row],[Row.names]]), DAY(TBL_DATA[[#This Row],[Row.names]])))</f>
        <v/>
      </c>
      <c r="B1796" s="119"/>
      <c r="C1796" s="68"/>
      <c r="E1796" s="53"/>
      <c r="F1796" s="53"/>
      <c r="G1796" s="54"/>
      <c r="H1796" s="114"/>
      <c r="I1796" s="53"/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81"/>
      <c r="V1796" s="53"/>
      <c r="W1796" s="53"/>
    </row>
    <row r="1797" spans="1:23" x14ac:dyDescent="0.25">
      <c r="A1797" s="116" t="str">
        <f>IF(ISBLANK(TBL_DATA[[#This Row],[Row.names]]), "",   DATE(YEAR(TBL_DATA[[#This Row],[Row.names]]), MONTH(TBL_DATA[[#This Row],[Row.names]]), DAY(TBL_DATA[[#This Row],[Row.names]])))</f>
        <v/>
      </c>
      <c r="B1797" s="119"/>
      <c r="C1797" s="68"/>
      <c r="E1797" s="53"/>
      <c r="F1797" s="53"/>
      <c r="G1797" s="54"/>
      <c r="H1797" s="114"/>
      <c r="I1797" s="53"/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81"/>
      <c r="V1797" s="53"/>
      <c r="W1797" s="53"/>
    </row>
    <row r="1798" spans="1:23" x14ac:dyDescent="0.25">
      <c r="A1798" s="116" t="str">
        <f>IF(ISBLANK(TBL_DATA[[#This Row],[Row.names]]), "",   DATE(YEAR(TBL_DATA[[#This Row],[Row.names]]), MONTH(TBL_DATA[[#This Row],[Row.names]]), DAY(TBL_DATA[[#This Row],[Row.names]])))</f>
        <v/>
      </c>
      <c r="B1798" s="119"/>
      <c r="C1798" s="68"/>
      <c r="E1798" s="53"/>
      <c r="F1798" s="53"/>
      <c r="G1798" s="54"/>
      <c r="H1798" s="114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81"/>
      <c r="V1798" s="53"/>
      <c r="W1798" s="53"/>
    </row>
    <row r="1799" spans="1:23" x14ac:dyDescent="0.25">
      <c r="A1799" s="116" t="str">
        <f>IF(ISBLANK(TBL_DATA[[#This Row],[Row.names]]), "",   DATE(YEAR(TBL_DATA[[#This Row],[Row.names]]), MONTH(TBL_DATA[[#This Row],[Row.names]]), DAY(TBL_DATA[[#This Row],[Row.names]])))</f>
        <v/>
      </c>
      <c r="B1799" s="119"/>
      <c r="C1799" s="68"/>
      <c r="E1799" s="53"/>
      <c r="F1799" s="53"/>
      <c r="G1799" s="54"/>
      <c r="H1799" s="114"/>
      <c r="I1799" s="53"/>
      <c r="J1799" s="53"/>
      <c r="K1799" s="53"/>
      <c r="L1799" s="53"/>
      <c r="M1799" s="53"/>
      <c r="N1799" s="53"/>
      <c r="O1799" s="53"/>
      <c r="P1799" s="53"/>
      <c r="Q1799" s="53"/>
      <c r="R1799" s="53"/>
      <c r="S1799" s="53"/>
      <c r="T1799" s="53"/>
      <c r="U1799" s="81"/>
      <c r="V1799" s="53"/>
      <c r="W1799" s="53"/>
    </row>
    <row r="1800" spans="1:23" x14ac:dyDescent="0.25">
      <c r="A1800" s="116" t="str">
        <f>IF(ISBLANK(TBL_DATA[[#This Row],[Row.names]]), "",   DATE(YEAR(TBL_DATA[[#This Row],[Row.names]]), MONTH(TBL_DATA[[#This Row],[Row.names]]), DAY(TBL_DATA[[#This Row],[Row.names]])))</f>
        <v/>
      </c>
      <c r="B1800" s="119"/>
      <c r="C1800" s="68"/>
      <c r="E1800" s="53"/>
      <c r="F1800" s="53"/>
      <c r="G1800" s="54"/>
      <c r="H1800" s="114"/>
      <c r="I1800" s="53"/>
      <c r="J1800" s="53"/>
      <c r="K1800" s="53"/>
      <c r="L1800" s="53"/>
      <c r="M1800" s="53"/>
      <c r="N1800" s="53"/>
      <c r="O1800" s="53"/>
      <c r="P1800" s="53"/>
      <c r="Q1800" s="53"/>
      <c r="R1800" s="53"/>
      <c r="S1800" s="53"/>
      <c r="T1800" s="53"/>
      <c r="U1800" s="81"/>
      <c r="V1800" s="53"/>
      <c r="W1800" s="53"/>
    </row>
    <row r="1801" spans="1:23" x14ac:dyDescent="0.25">
      <c r="A1801" s="116" t="str">
        <f>IF(ISBLANK(TBL_DATA[[#This Row],[Row.names]]), "",   DATE(YEAR(TBL_DATA[[#This Row],[Row.names]]), MONTH(TBL_DATA[[#This Row],[Row.names]]), DAY(TBL_DATA[[#This Row],[Row.names]])))</f>
        <v/>
      </c>
      <c r="B1801" s="119"/>
      <c r="C1801" s="68"/>
      <c r="E1801" s="53"/>
      <c r="F1801" s="53"/>
      <c r="G1801" s="54"/>
      <c r="H1801" s="114"/>
      <c r="I1801" s="53"/>
      <c r="J1801" s="53"/>
      <c r="K1801" s="53"/>
      <c r="L1801" s="53"/>
      <c r="M1801" s="53"/>
      <c r="N1801" s="53"/>
      <c r="O1801" s="53"/>
      <c r="P1801" s="53"/>
      <c r="Q1801" s="53"/>
      <c r="R1801" s="53"/>
      <c r="S1801" s="53"/>
      <c r="T1801" s="53"/>
      <c r="U1801" s="81"/>
      <c r="V1801" s="53"/>
      <c r="W1801" s="53"/>
    </row>
    <row r="1802" spans="1:23" x14ac:dyDescent="0.25">
      <c r="A1802" s="116" t="str">
        <f>IF(ISBLANK(TBL_DATA[[#This Row],[Row.names]]), "",   DATE(YEAR(TBL_DATA[[#This Row],[Row.names]]), MONTH(TBL_DATA[[#This Row],[Row.names]]), DAY(TBL_DATA[[#This Row],[Row.names]])))</f>
        <v/>
      </c>
      <c r="B1802" s="119"/>
      <c r="C1802" s="68"/>
      <c r="E1802" s="53"/>
      <c r="F1802" s="53"/>
      <c r="G1802" s="54"/>
      <c r="H1802" s="114"/>
      <c r="I1802" s="53"/>
      <c r="J1802" s="53"/>
      <c r="K1802" s="53"/>
      <c r="L1802" s="53"/>
      <c r="M1802" s="53"/>
      <c r="N1802" s="53"/>
      <c r="O1802" s="53"/>
      <c r="P1802" s="53"/>
      <c r="Q1802" s="53"/>
      <c r="R1802" s="53"/>
      <c r="S1802" s="53"/>
      <c r="T1802" s="53"/>
      <c r="U1802" s="81"/>
      <c r="V1802" s="53"/>
      <c r="W1802" s="53"/>
    </row>
    <row r="1803" spans="1:23" x14ac:dyDescent="0.25">
      <c r="A1803" s="116" t="str">
        <f>IF(ISBLANK(TBL_DATA[[#This Row],[Row.names]]), "",   DATE(YEAR(TBL_DATA[[#This Row],[Row.names]]), MONTH(TBL_DATA[[#This Row],[Row.names]]), DAY(TBL_DATA[[#This Row],[Row.names]])))</f>
        <v/>
      </c>
      <c r="B1803" s="119"/>
      <c r="C1803" s="68"/>
      <c r="E1803" s="53"/>
      <c r="F1803" s="53"/>
      <c r="G1803" s="54"/>
      <c r="H1803" s="114"/>
      <c r="I1803" s="53"/>
      <c r="J1803" s="53"/>
      <c r="K1803" s="53"/>
      <c r="L1803" s="53"/>
      <c r="M1803" s="53"/>
      <c r="N1803" s="53"/>
      <c r="O1803" s="53"/>
      <c r="P1803" s="53"/>
      <c r="Q1803" s="53"/>
      <c r="R1803" s="53"/>
      <c r="S1803" s="53"/>
      <c r="T1803" s="53"/>
      <c r="U1803" s="81"/>
      <c r="V1803" s="53"/>
      <c r="W1803" s="53"/>
    </row>
    <row r="1804" spans="1:23" x14ac:dyDescent="0.25">
      <c r="A1804" s="116" t="str">
        <f>IF(ISBLANK(TBL_DATA[[#This Row],[Row.names]]), "",   DATE(YEAR(TBL_DATA[[#This Row],[Row.names]]), MONTH(TBL_DATA[[#This Row],[Row.names]]), DAY(TBL_DATA[[#This Row],[Row.names]])))</f>
        <v/>
      </c>
      <c r="B1804" s="119"/>
      <c r="C1804" s="68"/>
      <c r="E1804" s="53"/>
      <c r="F1804" s="53"/>
      <c r="G1804" s="54"/>
      <c r="H1804" s="114"/>
      <c r="I1804" s="53"/>
      <c r="J1804" s="53"/>
      <c r="K1804" s="53"/>
      <c r="L1804" s="53"/>
      <c r="M1804" s="53"/>
      <c r="N1804" s="53"/>
      <c r="O1804" s="53"/>
      <c r="P1804" s="53"/>
      <c r="Q1804" s="53"/>
      <c r="R1804" s="53"/>
      <c r="S1804" s="53"/>
      <c r="T1804" s="53"/>
      <c r="U1804" s="81"/>
      <c r="V1804" s="53"/>
      <c r="W1804" s="53"/>
    </row>
    <row r="1805" spans="1:23" x14ac:dyDescent="0.25">
      <c r="A1805" s="116" t="str">
        <f>IF(ISBLANK(TBL_DATA[[#This Row],[Row.names]]), "",   DATE(YEAR(TBL_DATA[[#This Row],[Row.names]]), MONTH(TBL_DATA[[#This Row],[Row.names]]), DAY(TBL_DATA[[#This Row],[Row.names]])))</f>
        <v/>
      </c>
      <c r="B1805" s="119"/>
      <c r="C1805" s="68"/>
      <c r="E1805" s="53"/>
      <c r="F1805" s="53"/>
      <c r="G1805" s="54"/>
      <c r="H1805" s="114"/>
      <c r="I1805" s="53"/>
      <c r="J1805" s="53"/>
      <c r="K1805" s="53"/>
      <c r="L1805" s="53"/>
      <c r="M1805" s="53"/>
      <c r="N1805" s="53"/>
      <c r="O1805" s="53"/>
      <c r="P1805" s="53"/>
      <c r="Q1805" s="53"/>
      <c r="R1805" s="53"/>
      <c r="S1805" s="53"/>
      <c r="T1805" s="53"/>
      <c r="U1805" s="81"/>
      <c r="V1805" s="53"/>
      <c r="W1805" s="53"/>
    </row>
    <row r="1806" spans="1:23" x14ac:dyDescent="0.25">
      <c r="A1806" s="116" t="str">
        <f>IF(ISBLANK(TBL_DATA[[#This Row],[Row.names]]), "",   DATE(YEAR(TBL_DATA[[#This Row],[Row.names]]), MONTH(TBL_DATA[[#This Row],[Row.names]]), DAY(TBL_DATA[[#This Row],[Row.names]])))</f>
        <v/>
      </c>
      <c r="B1806" s="119"/>
      <c r="C1806" s="68"/>
      <c r="E1806" s="53"/>
      <c r="F1806" s="53"/>
      <c r="G1806" s="54"/>
      <c r="H1806" s="114"/>
      <c r="I1806" s="53"/>
      <c r="J1806" s="53"/>
      <c r="K1806" s="53"/>
      <c r="L1806" s="53"/>
      <c r="M1806" s="53"/>
      <c r="N1806" s="53"/>
      <c r="O1806" s="53"/>
      <c r="P1806" s="53"/>
      <c r="Q1806" s="53"/>
      <c r="R1806" s="53"/>
      <c r="S1806" s="53"/>
      <c r="T1806" s="53"/>
      <c r="U1806" s="81"/>
      <c r="V1806" s="53"/>
      <c r="W1806" s="53"/>
    </row>
    <row r="1807" spans="1:23" x14ac:dyDescent="0.25">
      <c r="A1807" s="116" t="str">
        <f>IF(ISBLANK(TBL_DATA[[#This Row],[Row.names]]), "",   DATE(YEAR(TBL_DATA[[#This Row],[Row.names]]), MONTH(TBL_DATA[[#This Row],[Row.names]]), DAY(TBL_DATA[[#This Row],[Row.names]])))</f>
        <v/>
      </c>
      <c r="B1807" s="119"/>
      <c r="C1807" s="68"/>
      <c r="E1807" s="53"/>
      <c r="F1807" s="53"/>
      <c r="G1807" s="54"/>
      <c r="H1807" s="114"/>
      <c r="I1807" s="53"/>
      <c r="J1807" s="53"/>
      <c r="K1807" s="53"/>
      <c r="L1807" s="53"/>
      <c r="M1807" s="53"/>
      <c r="N1807" s="53"/>
      <c r="O1807" s="53"/>
      <c r="P1807" s="53"/>
      <c r="Q1807" s="53"/>
      <c r="R1807" s="53"/>
      <c r="S1807" s="53"/>
      <c r="T1807" s="53"/>
      <c r="U1807" s="81"/>
      <c r="V1807" s="53"/>
      <c r="W1807" s="53"/>
    </row>
    <row r="1808" spans="1:23" x14ac:dyDescent="0.25">
      <c r="A1808" s="116" t="str">
        <f>IF(ISBLANK(TBL_DATA[[#This Row],[Row.names]]), "",   DATE(YEAR(TBL_DATA[[#This Row],[Row.names]]), MONTH(TBL_DATA[[#This Row],[Row.names]]), DAY(TBL_DATA[[#This Row],[Row.names]])))</f>
        <v/>
      </c>
      <c r="B1808" s="119"/>
      <c r="C1808" s="68"/>
      <c r="E1808" s="53"/>
      <c r="F1808" s="53"/>
      <c r="G1808" s="54"/>
      <c r="H1808" s="114"/>
      <c r="I1808" s="53"/>
      <c r="J1808" s="53"/>
      <c r="K1808" s="53"/>
      <c r="L1808" s="53"/>
      <c r="M1808" s="53"/>
      <c r="N1808" s="53"/>
      <c r="O1808" s="53"/>
      <c r="P1808" s="53"/>
      <c r="Q1808" s="53"/>
      <c r="R1808" s="53"/>
      <c r="S1808" s="53"/>
      <c r="T1808" s="53"/>
      <c r="U1808" s="81"/>
      <c r="V1808" s="53"/>
      <c r="W1808" s="53"/>
    </row>
    <row r="1809" spans="1:23" x14ac:dyDescent="0.25">
      <c r="A1809" s="116" t="str">
        <f>IF(ISBLANK(TBL_DATA[[#This Row],[Row.names]]), "",   DATE(YEAR(TBL_DATA[[#This Row],[Row.names]]), MONTH(TBL_DATA[[#This Row],[Row.names]]), DAY(TBL_DATA[[#This Row],[Row.names]])))</f>
        <v/>
      </c>
      <c r="B1809" s="119"/>
      <c r="C1809" s="68"/>
      <c r="E1809" s="53"/>
      <c r="F1809" s="53"/>
      <c r="G1809" s="54"/>
      <c r="H1809" s="114"/>
      <c r="I1809" s="53"/>
      <c r="J1809" s="53"/>
      <c r="K1809" s="53"/>
      <c r="L1809" s="53"/>
      <c r="M1809" s="53"/>
      <c r="N1809" s="53"/>
      <c r="O1809" s="53"/>
      <c r="P1809" s="53"/>
      <c r="Q1809" s="53"/>
      <c r="R1809" s="53"/>
      <c r="S1809" s="53"/>
      <c r="T1809" s="53"/>
      <c r="U1809" s="81"/>
      <c r="V1809" s="53"/>
      <c r="W1809" s="53"/>
    </row>
    <row r="1810" spans="1:23" x14ac:dyDescent="0.25">
      <c r="A1810" s="116" t="str">
        <f>IF(ISBLANK(TBL_DATA[[#This Row],[Row.names]]), "",   DATE(YEAR(TBL_DATA[[#This Row],[Row.names]]), MONTH(TBL_DATA[[#This Row],[Row.names]]), DAY(TBL_DATA[[#This Row],[Row.names]])))</f>
        <v/>
      </c>
      <c r="B1810" s="119"/>
      <c r="C1810" s="68"/>
      <c r="E1810" s="53"/>
      <c r="F1810" s="53"/>
      <c r="G1810" s="54"/>
      <c r="H1810" s="114"/>
      <c r="I1810" s="53"/>
      <c r="J1810" s="53"/>
      <c r="K1810" s="53"/>
      <c r="L1810" s="53"/>
      <c r="M1810" s="53"/>
      <c r="N1810" s="53"/>
      <c r="O1810" s="53"/>
      <c r="P1810" s="53"/>
      <c r="Q1810" s="53"/>
      <c r="R1810" s="53"/>
      <c r="S1810" s="53"/>
      <c r="T1810" s="53"/>
      <c r="U1810" s="81"/>
      <c r="V1810" s="53"/>
      <c r="W1810" s="53"/>
    </row>
    <row r="1811" spans="1:23" x14ac:dyDescent="0.25">
      <c r="A1811" s="116" t="str">
        <f>IF(ISBLANK(TBL_DATA[[#This Row],[Row.names]]), "",   DATE(YEAR(TBL_DATA[[#This Row],[Row.names]]), MONTH(TBL_DATA[[#This Row],[Row.names]]), DAY(TBL_DATA[[#This Row],[Row.names]])))</f>
        <v/>
      </c>
      <c r="B1811" s="119"/>
      <c r="C1811" s="68"/>
      <c r="E1811" s="53"/>
      <c r="F1811" s="53"/>
      <c r="G1811" s="54"/>
      <c r="H1811" s="114"/>
      <c r="I1811" s="53"/>
      <c r="J1811" s="53"/>
      <c r="K1811" s="53"/>
      <c r="L1811" s="53"/>
      <c r="M1811" s="53"/>
      <c r="N1811" s="53"/>
      <c r="O1811" s="53"/>
      <c r="P1811" s="53"/>
      <c r="Q1811" s="53"/>
      <c r="R1811" s="53"/>
      <c r="S1811" s="53"/>
      <c r="T1811" s="53"/>
      <c r="U1811" s="81"/>
      <c r="V1811" s="53"/>
      <c r="W1811" s="53"/>
    </row>
    <row r="1812" spans="1:23" x14ac:dyDescent="0.25">
      <c r="A1812" s="116" t="str">
        <f>IF(ISBLANK(TBL_DATA[[#This Row],[Row.names]]), "",   DATE(YEAR(TBL_DATA[[#This Row],[Row.names]]), MONTH(TBL_DATA[[#This Row],[Row.names]]), DAY(TBL_DATA[[#This Row],[Row.names]])))</f>
        <v/>
      </c>
      <c r="B1812" s="119"/>
      <c r="C1812" s="68"/>
      <c r="E1812" s="53"/>
      <c r="F1812" s="53"/>
      <c r="G1812" s="54"/>
      <c r="H1812" s="114"/>
      <c r="I1812" s="53"/>
      <c r="J1812" s="53"/>
      <c r="K1812" s="53"/>
      <c r="L1812" s="53"/>
      <c r="M1812" s="53"/>
      <c r="N1812" s="53"/>
      <c r="O1812" s="53"/>
      <c r="P1812" s="53"/>
      <c r="Q1812" s="53"/>
      <c r="R1812" s="53"/>
      <c r="S1812" s="53"/>
      <c r="T1812" s="53"/>
      <c r="U1812" s="81"/>
      <c r="V1812" s="53"/>
      <c r="W1812" s="53"/>
    </row>
    <row r="1813" spans="1:23" x14ac:dyDescent="0.25">
      <c r="A1813" s="116" t="str">
        <f>IF(ISBLANK(TBL_DATA[[#This Row],[Row.names]]), "",   DATE(YEAR(TBL_DATA[[#This Row],[Row.names]]), MONTH(TBL_DATA[[#This Row],[Row.names]]), DAY(TBL_DATA[[#This Row],[Row.names]])))</f>
        <v/>
      </c>
      <c r="B1813" s="119"/>
      <c r="C1813" s="68"/>
      <c r="E1813" s="53"/>
      <c r="F1813" s="53"/>
      <c r="G1813" s="54"/>
      <c r="H1813" s="114"/>
      <c r="I1813" s="53"/>
      <c r="J1813" s="53"/>
      <c r="K1813" s="53"/>
      <c r="L1813" s="53"/>
      <c r="M1813" s="53"/>
      <c r="N1813" s="53"/>
      <c r="O1813" s="53"/>
      <c r="P1813" s="53"/>
      <c r="Q1813" s="53"/>
      <c r="R1813" s="53"/>
      <c r="S1813" s="53"/>
      <c r="T1813" s="53"/>
      <c r="U1813" s="81"/>
      <c r="V1813" s="53"/>
      <c r="W1813" s="53"/>
    </row>
    <row r="1814" spans="1:23" x14ac:dyDescent="0.25">
      <c r="A1814" s="116" t="str">
        <f>IF(ISBLANK(TBL_DATA[[#This Row],[Row.names]]), "",   DATE(YEAR(TBL_DATA[[#This Row],[Row.names]]), MONTH(TBL_DATA[[#This Row],[Row.names]]), DAY(TBL_DATA[[#This Row],[Row.names]])))</f>
        <v/>
      </c>
      <c r="B1814" s="119"/>
      <c r="C1814" s="68"/>
      <c r="E1814" s="53"/>
      <c r="F1814" s="53"/>
      <c r="G1814" s="54"/>
      <c r="H1814" s="114"/>
      <c r="I1814" s="53"/>
      <c r="J1814" s="53"/>
      <c r="K1814" s="53"/>
      <c r="L1814" s="53"/>
      <c r="M1814" s="53"/>
      <c r="N1814" s="53"/>
      <c r="O1814" s="53"/>
      <c r="P1814" s="53"/>
      <c r="Q1814" s="53"/>
      <c r="R1814" s="53"/>
      <c r="S1814" s="53"/>
      <c r="T1814" s="53"/>
      <c r="U1814" s="81"/>
      <c r="V1814" s="53"/>
      <c r="W1814" s="53"/>
    </row>
    <row r="1815" spans="1:23" x14ac:dyDescent="0.25">
      <c r="A1815" s="116" t="str">
        <f>IF(ISBLANK(TBL_DATA[[#This Row],[Row.names]]), "",   DATE(YEAR(TBL_DATA[[#This Row],[Row.names]]), MONTH(TBL_DATA[[#This Row],[Row.names]]), DAY(TBL_DATA[[#This Row],[Row.names]])))</f>
        <v/>
      </c>
      <c r="B1815" s="119"/>
      <c r="C1815" s="68"/>
      <c r="E1815" s="53"/>
      <c r="F1815" s="53"/>
      <c r="G1815" s="54"/>
      <c r="H1815" s="114"/>
      <c r="I1815" s="53"/>
      <c r="J1815" s="53"/>
      <c r="K1815" s="53"/>
      <c r="L1815" s="53"/>
      <c r="M1815" s="53"/>
      <c r="N1815" s="53"/>
      <c r="O1815" s="53"/>
      <c r="P1815" s="53"/>
      <c r="Q1815" s="53"/>
      <c r="R1815" s="53"/>
      <c r="S1815" s="53"/>
      <c r="T1815" s="53"/>
      <c r="U1815" s="81"/>
      <c r="V1815" s="53"/>
      <c r="W1815" s="53"/>
    </row>
    <row r="1816" spans="1:23" x14ac:dyDescent="0.25">
      <c r="A1816" s="116" t="str">
        <f>IF(ISBLANK(TBL_DATA[[#This Row],[Row.names]]), "",   DATE(YEAR(TBL_DATA[[#This Row],[Row.names]]), MONTH(TBL_DATA[[#This Row],[Row.names]]), DAY(TBL_DATA[[#This Row],[Row.names]])))</f>
        <v/>
      </c>
      <c r="B1816" s="119"/>
      <c r="C1816" s="68"/>
      <c r="E1816" s="53"/>
      <c r="F1816" s="53"/>
      <c r="G1816" s="54"/>
      <c r="H1816" s="114"/>
      <c r="I1816" s="53"/>
      <c r="J1816" s="53"/>
      <c r="K1816" s="53"/>
      <c r="L1816" s="53"/>
      <c r="M1816" s="53"/>
      <c r="N1816" s="53"/>
      <c r="O1816" s="53"/>
      <c r="P1816" s="53"/>
      <c r="Q1816" s="53"/>
      <c r="R1816" s="53"/>
      <c r="S1816" s="53"/>
      <c r="T1816" s="53"/>
      <c r="U1816" s="81"/>
      <c r="V1816" s="53"/>
      <c r="W1816" s="53"/>
    </row>
    <row r="1817" spans="1:23" x14ac:dyDescent="0.25">
      <c r="A1817" s="116" t="str">
        <f>IF(ISBLANK(TBL_DATA[[#This Row],[Row.names]]), "",   DATE(YEAR(TBL_DATA[[#This Row],[Row.names]]), MONTH(TBL_DATA[[#This Row],[Row.names]]), DAY(TBL_DATA[[#This Row],[Row.names]])))</f>
        <v/>
      </c>
      <c r="B1817" s="119"/>
      <c r="C1817" s="68"/>
      <c r="E1817" s="53"/>
      <c r="F1817" s="53"/>
      <c r="G1817" s="54"/>
      <c r="H1817" s="114"/>
      <c r="I1817" s="53"/>
      <c r="J1817" s="53"/>
      <c r="K1817" s="53"/>
      <c r="L1817" s="53"/>
      <c r="M1817" s="53"/>
      <c r="N1817" s="53"/>
      <c r="O1817" s="53"/>
      <c r="P1817" s="53"/>
      <c r="Q1817" s="53"/>
      <c r="R1817" s="53"/>
      <c r="S1817" s="53"/>
      <c r="T1817" s="53"/>
      <c r="U1817" s="81"/>
      <c r="V1817" s="53"/>
      <c r="W1817" s="53"/>
    </row>
    <row r="1818" spans="1:23" x14ac:dyDescent="0.25">
      <c r="A1818" s="116" t="str">
        <f>IF(ISBLANK(TBL_DATA[[#This Row],[Row.names]]), "",   DATE(YEAR(TBL_DATA[[#This Row],[Row.names]]), MONTH(TBL_DATA[[#This Row],[Row.names]]), DAY(TBL_DATA[[#This Row],[Row.names]])))</f>
        <v/>
      </c>
      <c r="B1818" s="119"/>
      <c r="C1818" s="68"/>
      <c r="E1818" s="53"/>
      <c r="F1818" s="53"/>
      <c r="G1818" s="54"/>
      <c r="H1818" s="114"/>
      <c r="I1818" s="53"/>
      <c r="J1818" s="53"/>
      <c r="K1818" s="53"/>
      <c r="L1818" s="53"/>
      <c r="M1818" s="53"/>
      <c r="N1818" s="53"/>
      <c r="O1818" s="53"/>
      <c r="P1818" s="53"/>
      <c r="Q1818" s="53"/>
      <c r="R1818" s="53"/>
      <c r="S1818" s="53"/>
      <c r="T1818" s="53"/>
      <c r="U1818" s="81"/>
      <c r="V1818" s="53"/>
      <c r="W1818" s="53"/>
    </row>
    <row r="1819" spans="1:23" x14ac:dyDescent="0.25">
      <c r="A1819" s="116" t="str">
        <f>IF(ISBLANK(TBL_DATA[[#This Row],[Row.names]]), "",   DATE(YEAR(TBL_DATA[[#This Row],[Row.names]]), MONTH(TBL_DATA[[#This Row],[Row.names]]), DAY(TBL_DATA[[#This Row],[Row.names]])))</f>
        <v/>
      </c>
      <c r="B1819" s="119"/>
      <c r="C1819" s="68"/>
      <c r="E1819" s="53"/>
      <c r="F1819" s="53"/>
      <c r="G1819" s="54"/>
      <c r="H1819" s="114"/>
      <c r="I1819" s="53"/>
      <c r="J1819" s="53"/>
      <c r="K1819" s="53"/>
      <c r="L1819" s="53"/>
      <c r="M1819" s="53"/>
      <c r="N1819" s="53"/>
      <c r="O1819" s="53"/>
      <c r="P1819" s="53"/>
      <c r="Q1819" s="53"/>
      <c r="R1819" s="53"/>
      <c r="S1819" s="53"/>
      <c r="T1819" s="53"/>
      <c r="U1819" s="81"/>
      <c r="V1819" s="53"/>
      <c r="W1819" s="53"/>
    </row>
    <row r="1820" spans="1:23" x14ac:dyDescent="0.25">
      <c r="A1820" s="116" t="str">
        <f>IF(ISBLANK(TBL_DATA[[#This Row],[Row.names]]), "",   DATE(YEAR(TBL_DATA[[#This Row],[Row.names]]), MONTH(TBL_DATA[[#This Row],[Row.names]]), DAY(TBL_DATA[[#This Row],[Row.names]])))</f>
        <v/>
      </c>
      <c r="B1820" s="119"/>
      <c r="C1820" s="68"/>
      <c r="E1820" s="53"/>
      <c r="F1820" s="53"/>
      <c r="G1820" s="54"/>
      <c r="H1820" s="114"/>
      <c r="I1820" s="53"/>
      <c r="J1820" s="53"/>
      <c r="K1820" s="53"/>
      <c r="L1820" s="53"/>
      <c r="M1820" s="53"/>
      <c r="N1820" s="53"/>
      <c r="O1820" s="53"/>
      <c r="P1820" s="53"/>
      <c r="Q1820" s="53"/>
      <c r="R1820" s="53"/>
      <c r="S1820" s="53"/>
      <c r="T1820" s="53"/>
      <c r="U1820" s="81"/>
      <c r="V1820" s="53"/>
      <c r="W1820" s="53"/>
    </row>
    <row r="1821" spans="1:23" x14ac:dyDescent="0.25">
      <c r="A1821" s="116" t="str">
        <f>IF(ISBLANK(TBL_DATA[[#This Row],[Row.names]]), "",   DATE(YEAR(TBL_DATA[[#This Row],[Row.names]]), MONTH(TBL_DATA[[#This Row],[Row.names]]), DAY(TBL_DATA[[#This Row],[Row.names]])))</f>
        <v/>
      </c>
      <c r="B1821" s="119"/>
      <c r="C1821" s="68"/>
      <c r="E1821" s="53"/>
      <c r="F1821" s="53"/>
      <c r="G1821" s="54"/>
      <c r="H1821" s="114"/>
      <c r="I1821" s="53"/>
      <c r="J1821" s="53"/>
      <c r="K1821" s="53"/>
      <c r="L1821" s="53"/>
      <c r="M1821" s="53"/>
      <c r="N1821" s="53"/>
      <c r="O1821" s="53"/>
      <c r="P1821" s="53"/>
      <c r="Q1821" s="53"/>
      <c r="R1821" s="53"/>
      <c r="S1821" s="53"/>
      <c r="T1821" s="53"/>
      <c r="U1821" s="81"/>
      <c r="V1821" s="53"/>
      <c r="W1821" s="53"/>
    </row>
    <row r="1822" spans="1:23" x14ac:dyDescent="0.25">
      <c r="A1822" s="116" t="str">
        <f>IF(ISBLANK(TBL_DATA[[#This Row],[Row.names]]), "",   DATE(YEAR(TBL_DATA[[#This Row],[Row.names]]), MONTH(TBL_DATA[[#This Row],[Row.names]]), DAY(TBL_DATA[[#This Row],[Row.names]])))</f>
        <v/>
      </c>
      <c r="B1822" s="119"/>
      <c r="C1822" s="68"/>
      <c r="E1822" s="53"/>
      <c r="F1822" s="53"/>
      <c r="G1822" s="54"/>
      <c r="H1822" s="114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  <c r="U1822" s="81"/>
      <c r="V1822" s="53"/>
      <c r="W1822" s="53"/>
    </row>
    <row r="1823" spans="1:23" x14ac:dyDescent="0.25">
      <c r="A1823" s="116" t="str">
        <f>IF(ISBLANK(TBL_DATA[[#This Row],[Row.names]]), "",   DATE(YEAR(TBL_DATA[[#This Row],[Row.names]]), MONTH(TBL_DATA[[#This Row],[Row.names]]), DAY(TBL_DATA[[#This Row],[Row.names]])))</f>
        <v/>
      </c>
      <c r="B1823" s="119"/>
      <c r="C1823" s="68"/>
      <c r="E1823" s="53"/>
      <c r="F1823" s="53"/>
      <c r="G1823" s="54"/>
      <c r="H1823" s="114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  <c r="U1823" s="81"/>
      <c r="V1823" s="53"/>
      <c r="W1823" s="53"/>
    </row>
    <row r="1824" spans="1:23" x14ac:dyDescent="0.25">
      <c r="A1824" s="116" t="str">
        <f>IF(ISBLANK(TBL_DATA[[#This Row],[Row.names]]), "",   DATE(YEAR(TBL_DATA[[#This Row],[Row.names]]), MONTH(TBL_DATA[[#This Row],[Row.names]]), DAY(TBL_DATA[[#This Row],[Row.names]])))</f>
        <v/>
      </c>
      <c r="B1824" s="119"/>
      <c r="C1824" s="68"/>
      <c r="E1824" s="53"/>
      <c r="F1824" s="53"/>
      <c r="G1824" s="54"/>
      <c r="H1824" s="114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  <c r="U1824" s="81"/>
      <c r="V1824" s="53"/>
      <c r="W1824" s="53"/>
    </row>
    <row r="1825" spans="1:23" x14ac:dyDescent="0.25">
      <c r="A1825" s="116" t="str">
        <f>IF(ISBLANK(TBL_DATA[[#This Row],[Row.names]]), "",   DATE(YEAR(TBL_DATA[[#This Row],[Row.names]]), MONTH(TBL_DATA[[#This Row],[Row.names]]), DAY(TBL_DATA[[#This Row],[Row.names]])))</f>
        <v/>
      </c>
      <c r="B1825" s="119"/>
      <c r="C1825" s="68"/>
      <c r="E1825" s="53"/>
      <c r="F1825" s="53"/>
      <c r="G1825" s="54"/>
      <c r="H1825" s="114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  <c r="U1825" s="81"/>
      <c r="V1825" s="53"/>
      <c r="W1825" s="53"/>
    </row>
    <row r="1826" spans="1:23" x14ac:dyDescent="0.25">
      <c r="A1826" s="116" t="str">
        <f>IF(ISBLANK(TBL_DATA[[#This Row],[Row.names]]), "",   DATE(YEAR(TBL_DATA[[#This Row],[Row.names]]), MONTH(TBL_DATA[[#This Row],[Row.names]]), DAY(TBL_DATA[[#This Row],[Row.names]])))</f>
        <v/>
      </c>
      <c r="B1826" s="119"/>
      <c r="C1826" s="68"/>
      <c r="E1826" s="53"/>
      <c r="F1826" s="53"/>
      <c r="G1826" s="54"/>
      <c r="H1826" s="114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  <c r="U1826" s="81"/>
      <c r="V1826" s="53"/>
      <c r="W1826" s="53"/>
    </row>
    <row r="1827" spans="1:23" x14ac:dyDescent="0.25">
      <c r="A1827" s="116" t="str">
        <f>IF(ISBLANK(TBL_DATA[[#This Row],[Row.names]]), "",   DATE(YEAR(TBL_DATA[[#This Row],[Row.names]]), MONTH(TBL_DATA[[#This Row],[Row.names]]), DAY(TBL_DATA[[#This Row],[Row.names]])))</f>
        <v/>
      </c>
      <c r="B1827" s="119"/>
      <c r="C1827" s="68"/>
      <c r="E1827" s="53"/>
      <c r="F1827" s="53"/>
      <c r="G1827" s="54"/>
      <c r="H1827" s="114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  <c r="U1827" s="81"/>
      <c r="V1827" s="53"/>
      <c r="W1827" s="53"/>
    </row>
    <row r="1828" spans="1:23" x14ac:dyDescent="0.25">
      <c r="A1828" s="116" t="str">
        <f>IF(ISBLANK(TBL_DATA[[#This Row],[Row.names]]), "",   DATE(YEAR(TBL_DATA[[#This Row],[Row.names]]), MONTH(TBL_DATA[[#This Row],[Row.names]]), DAY(TBL_DATA[[#This Row],[Row.names]])))</f>
        <v/>
      </c>
      <c r="B1828" s="119"/>
      <c r="C1828" s="68"/>
      <c r="E1828" s="53"/>
      <c r="F1828" s="53"/>
      <c r="G1828" s="54"/>
      <c r="H1828" s="114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  <c r="U1828" s="81"/>
      <c r="V1828" s="53"/>
      <c r="W1828" s="53"/>
    </row>
    <row r="1829" spans="1:23" x14ac:dyDescent="0.25">
      <c r="A1829" s="116" t="str">
        <f>IF(ISBLANK(TBL_DATA[[#This Row],[Row.names]]), "",   DATE(YEAR(TBL_DATA[[#This Row],[Row.names]]), MONTH(TBL_DATA[[#This Row],[Row.names]]), DAY(TBL_DATA[[#This Row],[Row.names]])))</f>
        <v/>
      </c>
      <c r="B1829" s="119"/>
      <c r="C1829" s="68"/>
      <c r="E1829" s="53"/>
      <c r="F1829" s="53"/>
      <c r="G1829" s="54"/>
      <c r="H1829" s="114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  <c r="U1829" s="81"/>
      <c r="V1829" s="53"/>
      <c r="W1829" s="53"/>
    </row>
    <row r="1830" spans="1:23" x14ac:dyDescent="0.25">
      <c r="A1830" s="116" t="str">
        <f>IF(ISBLANK(TBL_DATA[[#This Row],[Row.names]]), "",   DATE(YEAR(TBL_DATA[[#This Row],[Row.names]]), MONTH(TBL_DATA[[#This Row],[Row.names]]), DAY(TBL_DATA[[#This Row],[Row.names]])))</f>
        <v/>
      </c>
      <c r="B1830" s="119"/>
      <c r="C1830" s="68"/>
      <c r="E1830" s="53"/>
      <c r="F1830" s="53"/>
      <c r="G1830" s="54"/>
      <c r="H1830" s="114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  <c r="U1830" s="81"/>
      <c r="V1830" s="53"/>
      <c r="W1830" s="53"/>
    </row>
    <row r="1831" spans="1:23" x14ac:dyDescent="0.25">
      <c r="A1831" s="116" t="str">
        <f>IF(ISBLANK(TBL_DATA[[#This Row],[Row.names]]), "",   DATE(YEAR(TBL_DATA[[#This Row],[Row.names]]), MONTH(TBL_DATA[[#This Row],[Row.names]]), DAY(TBL_DATA[[#This Row],[Row.names]])))</f>
        <v/>
      </c>
      <c r="B1831" s="119"/>
      <c r="C1831" s="68"/>
      <c r="E1831" s="53"/>
      <c r="F1831" s="53"/>
      <c r="G1831" s="54"/>
      <c r="H1831" s="114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  <c r="U1831" s="81"/>
      <c r="V1831" s="53"/>
      <c r="W1831" s="53"/>
    </row>
    <row r="1832" spans="1:23" x14ac:dyDescent="0.25">
      <c r="A1832" s="116" t="str">
        <f>IF(ISBLANK(TBL_DATA[[#This Row],[Row.names]]), "",   DATE(YEAR(TBL_DATA[[#This Row],[Row.names]]), MONTH(TBL_DATA[[#This Row],[Row.names]]), DAY(TBL_DATA[[#This Row],[Row.names]])))</f>
        <v/>
      </c>
      <c r="B1832" s="119"/>
      <c r="C1832" s="68"/>
      <c r="E1832" s="53"/>
      <c r="F1832" s="53"/>
      <c r="G1832" s="54"/>
      <c r="H1832" s="114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  <c r="U1832" s="81"/>
      <c r="V1832" s="53"/>
      <c r="W1832" s="53"/>
    </row>
    <row r="1833" spans="1:23" x14ac:dyDescent="0.25">
      <c r="A1833" s="116" t="str">
        <f>IF(ISBLANK(TBL_DATA[[#This Row],[Row.names]]), "",   DATE(YEAR(TBL_DATA[[#This Row],[Row.names]]), MONTH(TBL_DATA[[#This Row],[Row.names]]), DAY(TBL_DATA[[#This Row],[Row.names]])))</f>
        <v/>
      </c>
      <c r="B1833" s="119"/>
      <c r="C1833" s="68"/>
      <c r="E1833" s="53"/>
      <c r="F1833" s="53"/>
      <c r="G1833" s="54"/>
      <c r="H1833" s="114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  <c r="U1833" s="81"/>
      <c r="V1833" s="53"/>
      <c r="W1833" s="53"/>
    </row>
    <row r="1834" spans="1:23" x14ac:dyDescent="0.25">
      <c r="A1834" s="116" t="str">
        <f>IF(ISBLANK(TBL_DATA[[#This Row],[Row.names]]), "",   DATE(YEAR(TBL_DATA[[#This Row],[Row.names]]), MONTH(TBL_DATA[[#This Row],[Row.names]]), DAY(TBL_DATA[[#This Row],[Row.names]])))</f>
        <v/>
      </c>
      <c r="B1834" s="119"/>
      <c r="C1834" s="68"/>
      <c r="E1834" s="53"/>
      <c r="F1834" s="53"/>
      <c r="G1834" s="54"/>
      <c r="H1834" s="114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  <c r="U1834" s="81"/>
      <c r="V1834" s="53"/>
      <c r="W1834" s="53"/>
    </row>
    <row r="1835" spans="1:23" x14ac:dyDescent="0.25">
      <c r="A1835" s="116" t="str">
        <f>IF(ISBLANK(TBL_DATA[[#This Row],[Row.names]]), "",   DATE(YEAR(TBL_DATA[[#This Row],[Row.names]]), MONTH(TBL_DATA[[#This Row],[Row.names]]), DAY(TBL_DATA[[#This Row],[Row.names]])))</f>
        <v/>
      </c>
      <c r="B1835" s="119"/>
      <c r="C1835" s="68"/>
      <c r="E1835" s="53"/>
      <c r="F1835" s="53"/>
      <c r="G1835" s="54"/>
      <c r="H1835" s="114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  <c r="U1835" s="81"/>
      <c r="V1835" s="53"/>
      <c r="W1835" s="53"/>
    </row>
    <row r="1836" spans="1:23" x14ac:dyDescent="0.25">
      <c r="A1836" s="116" t="str">
        <f>IF(ISBLANK(TBL_DATA[[#This Row],[Row.names]]), "",   DATE(YEAR(TBL_DATA[[#This Row],[Row.names]]), MONTH(TBL_DATA[[#This Row],[Row.names]]), DAY(TBL_DATA[[#This Row],[Row.names]])))</f>
        <v/>
      </c>
      <c r="B1836" s="119"/>
      <c r="C1836" s="68"/>
      <c r="E1836" s="53"/>
      <c r="F1836" s="53"/>
      <c r="G1836" s="54"/>
      <c r="H1836" s="114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  <c r="U1836" s="81"/>
      <c r="V1836" s="53"/>
      <c r="W1836" s="53"/>
    </row>
    <row r="1837" spans="1:23" x14ac:dyDescent="0.25">
      <c r="A1837" s="116" t="str">
        <f>IF(ISBLANK(TBL_DATA[[#This Row],[Row.names]]), "",   DATE(YEAR(TBL_DATA[[#This Row],[Row.names]]), MONTH(TBL_DATA[[#This Row],[Row.names]]), DAY(TBL_DATA[[#This Row],[Row.names]])))</f>
        <v/>
      </c>
      <c r="B1837" s="119"/>
      <c r="C1837" s="68"/>
      <c r="E1837" s="53"/>
      <c r="F1837" s="53"/>
      <c r="G1837" s="54"/>
      <c r="H1837" s="114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  <c r="U1837" s="81"/>
      <c r="V1837" s="53"/>
      <c r="W1837" s="53"/>
    </row>
    <row r="1838" spans="1:23" x14ac:dyDescent="0.25">
      <c r="A1838" s="116" t="str">
        <f>IF(ISBLANK(TBL_DATA[[#This Row],[Row.names]]), "",   DATE(YEAR(TBL_DATA[[#This Row],[Row.names]]), MONTH(TBL_DATA[[#This Row],[Row.names]]), DAY(TBL_DATA[[#This Row],[Row.names]])))</f>
        <v/>
      </c>
      <c r="B1838" s="119"/>
      <c r="C1838" s="68"/>
      <c r="E1838" s="53"/>
      <c r="F1838" s="53"/>
      <c r="G1838" s="54"/>
      <c r="H1838" s="114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  <c r="U1838" s="81"/>
      <c r="V1838" s="53"/>
      <c r="W1838" s="53"/>
    </row>
    <row r="1839" spans="1:23" x14ac:dyDescent="0.25">
      <c r="A1839" s="116" t="str">
        <f>IF(ISBLANK(TBL_DATA[[#This Row],[Row.names]]), "",   DATE(YEAR(TBL_DATA[[#This Row],[Row.names]]), MONTH(TBL_DATA[[#This Row],[Row.names]]), DAY(TBL_DATA[[#This Row],[Row.names]])))</f>
        <v/>
      </c>
      <c r="B1839" s="119"/>
      <c r="C1839" s="68"/>
      <c r="E1839" s="53"/>
      <c r="F1839" s="53"/>
      <c r="G1839" s="54"/>
      <c r="H1839" s="114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  <c r="U1839" s="81"/>
      <c r="V1839" s="53"/>
      <c r="W1839" s="53"/>
    </row>
    <row r="1840" spans="1:23" x14ac:dyDescent="0.25">
      <c r="A1840" s="116" t="str">
        <f>IF(ISBLANK(TBL_DATA[[#This Row],[Row.names]]), "",   DATE(YEAR(TBL_DATA[[#This Row],[Row.names]]), MONTH(TBL_DATA[[#This Row],[Row.names]]), DAY(TBL_DATA[[#This Row],[Row.names]])))</f>
        <v/>
      </c>
      <c r="B1840" s="119"/>
      <c r="C1840" s="68"/>
      <c r="E1840" s="53"/>
      <c r="F1840" s="53"/>
      <c r="G1840" s="54"/>
      <c r="H1840" s="114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  <c r="U1840" s="81"/>
      <c r="V1840" s="53"/>
      <c r="W1840" s="53"/>
    </row>
    <row r="1841" spans="1:23" x14ac:dyDescent="0.25">
      <c r="A1841" s="116" t="str">
        <f>IF(ISBLANK(TBL_DATA[[#This Row],[Row.names]]), "",   DATE(YEAR(TBL_DATA[[#This Row],[Row.names]]), MONTH(TBL_DATA[[#This Row],[Row.names]]), DAY(TBL_DATA[[#This Row],[Row.names]])))</f>
        <v/>
      </c>
      <c r="B1841" s="119"/>
      <c r="C1841" s="68"/>
      <c r="E1841" s="53"/>
      <c r="F1841" s="53"/>
      <c r="G1841" s="54"/>
      <c r="H1841" s="114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  <c r="U1841" s="81"/>
      <c r="V1841" s="53"/>
      <c r="W1841" s="53"/>
    </row>
    <row r="1842" spans="1:23" x14ac:dyDescent="0.25">
      <c r="A1842" s="116" t="str">
        <f>IF(ISBLANK(TBL_DATA[[#This Row],[Row.names]]), "",   DATE(YEAR(TBL_DATA[[#This Row],[Row.names]]), MONTH(TBL_DATA[[#This Row],[Row.names]]), DAY(TBL_DATA[[#This Row],[Row.names]])))</f>
        <v/>
      </c>
      <c r="B1842" s="119"/>
      <c r="C1842" s="68"/>
      <c r="E1842" s="53"/>
      <c r="F1842" s="53"/>
      <c r="G1842" s="54"/>
      <c r="H1842" s="114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  <c r="U1842" s="81"/>
      <c r="V1842" s="53"/>
      <c r="W1842" s="53"/>
    </row>
    <row r="1843" spans="1:23" x14ac:dyDescent="0.25">
      <c r="A1843" s="116" t="str">
        <f>IF(ISBLANK(TBL_DATA[[#This Row],[Row.names]]), "",   DATE(YEAR(TBL_DATA[[#This Row],[Row.names]]), MONTH(TBL_DATA[[#This Row],[Row.names]]), DAY(TBL_DATA[[#This Row],[Row.names]])))</f>
        <v/>
      </c>
      <c r="B1843" s="119"/>
      <c r="C1843" s="68"/>
      <c r="E1843" s="53"/>
      <c r="F1843" s="53"/>
      <c r="G1843" s="54"/>
      <c r="H1843" s="114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  <c r="U1843" s="81"/>
      <c r="V1843" s="53"/>
      <c r="W1843" s="53"/>
    </row>
    <row r="1844" spans="1:23" x14ac:dyDescent="0.25">
      <c r="A1844" s="116" t="str">
        <f>IF(ISBLANK(TBL_DATA[[#This Row],[Row.names]]), "",   DATE(YEAR(TBL_DATA[[#This Row],[Row.names]]), MONTH(TBL_DATA[[#This Row],[Row.names]]), DAY(TBL_DATA[[#This Row],[Row.names]])))</f>
        <v/>
      </c>
      <c r="B1844" s="119"/>
      <c r="C1844" s="68"/>
      <c r="E1844" s="53"/>
      <c r="F1844" s="53"/>
      <c r="G1844" s="54"/>
      <c r="H1844" s="114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  <c r="U1844" s="81"/>
      <c r="V1844" s="53"/>
      <c r="W1844" s="53"/>
    </row>
    <row r="1845" spans="1:23" x14ac:dyDescent="0.25">
      <c r="A1845" s="116" t="str">
        <f>IF(ISBLANK(TBL_DATA[[#This Row],[Row.names]]), "",   DATE(YEAR(TBL_DATA[[#This Row],[Row.names]]), MONTH(TBL_DATA[[#This Row],[Row.names]]), DAY(TBL_DATA[[#This Row],[Row.names]])))</f>
        <v/>
      </c>
      <c r="B1845" s="119"/>
      <c r="C1845" s="68"/>
      <c r="E1845" s="53"/>
      <c r="F1845" s="53"/>
      <c r="G1845" s="54"/>
      <c r="H1845" s="114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  <c r="U1845" s="81"/>
      <c r="V1845" s="53"/>
      <c r="W1845" s="53"/>
    </row>
    <row r="1846" spans="1:23" x14ac:dyDescent="0.25">
      <c r="A1846" s="116" t="str">
        <f>IF(ISBLANK(TBL_DATA[[#This Row],[Row.names]]), "",   DATE(YEAR(TBL_DATA[[#This Row],[Row.names]]), MONTH(TBL_DATA[[#This Row],[Row.names]]), DAY(TBL_DATA[[#This Row],[Row.names]])))</f>
        <v/>
      </c>
      <c r="B1846" s="119"/>
      <c r="C1846" s="68"/>
      <c r="E1846" s="53"/>
      <c r="F1846" s="53"/>
      <c r="G1846" s="54"/>
      <c r="H1846" s="114"/>
      <c r="I1846" s="53"/>
      <c r="J1846" s="53"/>
      <c r="K1846" s="53"/>
      <c r="L1846" s="53"/>
      <c r="M1846" s="53"/>
      <c r="N1846" s="53"/>
      <c r="O1846" s="53"/>
      <c r="P1846" s="53"/>
      <c r="Q1846" s="53"/>
      <c r="R1846" s="53"/>
      <c r="S1846" s="53"/>
      <c r="T1846" s="53"/>
      <c r="U1846" s="81"/>
      <c r="V1846" s="53"/>
      <c r="W1846" s="53"/>
    </row>
    <row r="1847" spans="1:23" x14ac:dyDescent="0.25">
      <c r="A1847" s="116" t="str">
        <f>IF(ISBLANK(TBL_DATA[[#This Row],[Row.names]]), "",   DATE(YEAR(TBL_DATA[[#This Row],[Row.names]]), MONTH(TBL_DATA[[#This Row],[Row.names]]), DAY(TBL_DATA[[#This Row],[Row.names]])))</f>
        <v/>
      </c>
      <c r="B1847" s="119"/>
      <c r="C1847" s="68"/>
      <c r="E1847" s="53"/>
      <c r="F1847" s="53"/>
      <c r="G1847" s="54"/>
      <c r="H1847" s="114"/>
      <c r="I1847" s="53"/>
      <c r="J1847" s="53"/>
      <c r="K1847" s="53"/>
      <c r="L1847" s="53"/>
      <c r="M1847" s="53"/>
      <c r="N1847" s="53"/>
      <c r="O1847" s="53"/>
      <c r="P1847" s="53"/>
      <c r="Q1847" s="53"/>
      <c r="R1847" s="53"/>
      <c r="S1847" s="53"/>
      <c r="T1847" s="53"/>
      <c r="U1847" s="81"/>
      <c r="V1847" s="53"/>
      <c r="W1847" s="53"/>
    </row>
    <row r="1848" spans="1:23" x14ac:dyDescent="0.25">
      <c r="A1848" s="116" t="str">
        <f>IF(ISBLANK(TBL_DATA[[#This Row],[Row.names]]), "",   DATE(YEAR(TBL_DATA[[#This Row],[Row.names]]), MONTH(TBL_DATA[[#This Row],[Row.names]]), DAY(TBL_DATA[[#This Row],[Row.names]])))</f>
        <v/>
      </c>
      <c r="B1848" s="119"/>
      <c r="C1848" s="68"/>
      <c r="E1848" s="53"/>
      <c r="F1848" s="53"/>
      <c r="G1848" s="54"/>
      <c r="H1848" s="114"/>
      <c r="I1848" s="53"/>
      <c r="J1848" s="53"/>
      <c r="K1848" s="53"/>
      <c r="L1848" s="53"/>
      <c r="M1848" s="53"/>
      <c r="N1848" s="53"/>
      <c r="O1848" s="53"/>
      <c r="P1848" s="53"/>
      <c r="Q1848" s="53"/>
      <c r="R1848" s="53"/>
      <c r="S1848" s="53"/>
      <c r="T1848" s="53"/>
      <c r="U1848" s="81"/>
      <c r="V1848" s="53"/>
      <c r="W1848" s="53"/>
    </row>
    <row r="1849" spans="1:23" x14ac:dyDescent="0.25">
      <c r="A1849" s="116" t="str">
        <f>IF(ISBLANK(TBL_DATA[[#This Row],[Row.names]]), "",   DATE(YEAR(TBL_DATA[[#This Row],[Row.names]]), MONTH(TBL_DATA[[#This Row],[Row.names]]), DAY(TBL_DATA[[#This Row],[Row.names]])))</f>
        <v/>
      </c>
      <c r="B1849" s="119"/>
      <c r="C1849" s="68"/>
      <c r="E1849" s="53"/>
      <c r="F1849" s="53"/>
      <c r="G1849" s="54"/>
      <c r="H1849" s="114"/>
      <c r="I1849" s="53"/>
      <c r="J1849" s="53"/>
      <c r="K1849" s="53"/>
      <c r="L1849" s="53"/>
      <c r="M1849" s="53"/>
      <c r="N1849" s="53"/>
      <c r="O1849" s="53"/>
      <c r="P1849" s="53"/>
      <c r="Q1849" s="53"/>
      <c r="R1849" s="53"/>
      <c r="S1849" s="53"/>
      <c r="T1849" s="53"/>
      <c r="U1849" s="81"/>
      <c r="V1849" s="53"/>
      <c r="W1849" s="53"/>
    </row>
    <row r="1850" spans="1:23" x14ac:dyDescent="0.25">
      <c r="A1850" s="116" t="str">
        <f>IF(ISBLANK(TBL_DATA[[#This Row],[Row.names]]), "",   DATE(YEAR(TBL_DATA[[#This Row],[Row.names]]), MONTH(TBL_DATA[[#This Row],[Row.names]]), DAY(TBL_DATA[[#This Row],[Row.names]])))</f>
        <v/>
      </c>
      <c r="B1850" s="119"/>
      <c r="C1850" s="68"/>
      <c r="E1850" s="53"/>
      <c r="F1850" s="53"/>
      <c r="G1850" s="54"/>
      <c r="H1850" s="114"/>
      <c r="I1850" s="53"/>
      <c r="J1850" s="53"/>
      <c r="K1850" s="53"/>
      <c r="L1850" s="53"/>
      <c r="M1850" s="53"/>
      <c r="N1850" s="53"/>
      <c r="O1850" s="53"/>
      <c r="P1850" s="53"/>
      <c r="Q1850" s="53"/>
      <c r="R1850" s="53"/>
      <c r="S1850" s="53"/>
      <c r="T1850" s="53"/>
      <c r="U1850" s="81"/>
      <c r="V1850" s="53"/>
      <c r="W1850" s="53"/>
    </row>
    <row r="1851" spans="1:23" x14ac:dyDescent="0.25">
      <c r="A1851" s="116" t="str">
        <f>IF(ISBLANK(TBL_DATA[[#This Row],[Row.names]]), "",   DATE(YEAR(TBL_DATA[[#This Row],[Row.names]]), MONTH(TBL_DATA[[#This Row],[Row.names]]), DAY(TBL_DATA[[#This Row],[Row.names]])))</f>
        <v/>
      </c>
      <c r="B1851" s="119"/>
      <c r="C1851" s="68"/>
      <c r="E1851" s="53"/>
      <c r="F1851" s="53"/>
      <c r="G1851" s="54"/>
      <c r="H1851" s="114"/>
      <c r="I1851" s="53"/>
      <c r="J1851" s="53"/>
      <c r="K1851" s="53"/>
      <c r="L1851" s="53"/>
      <c r="M1851" s="53"/>
      <c r="N1851" s="53"/>
      <c r="O1851" s="53"/>
      <c r="P1851" s="53"/>
      <c r="Q1851" s="53"/>
      <c r="R1851" s="53"/>
      <c r="S1851" s="53"/>
      <c r="T1851" s="53"/>
      <c r="U1851" s="81"/>
      <c r="V1851" s="53"/>
      <c r="W1851" s="53"/>
    </row>
    <row r="1852" spans="1:23" x14ac:dyDescent="0.25">
      <c r="A1852" s="116" t="str">
        <f>IF(ISBLANK(TBL_DATA[[#This Row],[Row.names]]), "",   DATE(YEAR(TBL_DATA[[#This Row],[Row.names]]), MONTH(TBL_DATA[[#This Row],[Row.names]]), DAY(TBL_DATA[[#This Row],[Row.names]])))</f>
        <v/>
      </c>
      <c r="B1852" s="119"/>
      <c r="C1852" s="68"/>
      <c r="E1852" s="53"/>
      <c r="F1852" s="53"/>
      <c r="G1852" s="54"/>
      <c r="H1852" s="114"/>
      <c r="I1852" s="53"/>
      <c r="J1852" s="53"/>
      <c r="K1852" s="53"/>
      <c r="L1852" s="53"/>
      <c r="M1852" s="53"/>
      <c r="N1852" s="53"/>
      <c r="O1852" s="53"/>
      <c r="P1852" s="53"/>
      <c r="Q1852" s="53"/>
      <c r="R1852" s="53"/>
      <c r="S1852" s="53"/>
      <c r="T1852" s="53"/>
      <c r="U1852" s="81"/>
      <c r="V1852" s="53"/>
      <c r="W1852" s="53"/>
    </row>
    <row r="1853" spans="1:23" x14ac:dyDescent="0.25">
      <c r="A1853" s="116" t="str">
        <f>IF(ISBLANK(TBL_DATA[[#This Row],[Row.names]]), "",   DATE(YEAR(TBL_DATA[[#This Row],[Row.names]]), MONTH(TBL_DATA[[#This Row],[Row.names]]), DAY(TBL_DATA[[#This Row],[Row.names]])))</f>
        <v/>
      </c>
      <c r="B1853" s="119"/>
      <c r="C1853" s="68"/>
      <c r="E1853" s="53"/>
      <c r="F1853" s="53"/>
      <c r="G1853" s="54"/>
      <c r="H1853" s="114"/>
      <c r="I1853" s="53"/>
      <c r="J1853" s="53"/>
      <c r="K1853" s="53"/>
      <c r="L1853" s="53"/>
      <c r="M1853" s="53"/>
      <c r="N1853" s="53"/>
      <c r="O1853" s="53"/>
      <c r="P1853" s="53"/>
      <c r="Q1853" s="53"/>
      <c r="R1853" s="53"/>
      <c r="S1853" s="53"/>
      <c r="T1853" s="53"/>
      <c r="U1853" s="81"/>
      <c r="V1853" s="53"/>
      <c r="W1853" s="53"/>
    </row>
    <row r="1854" spans="1:23" x14ac:dyDescent="0.25">
      <c r="A1854" s="116" t="str">
        <f>IF(ISBLANK(TBL_DATA[[#This Row],[Row.names]]), "",   DATE(YEAR(TBL_DATA[[#This Row],[Row.names]]), MONTH(TBL_DATA[[#This Row],[Row.names]]), DAY(TBL_DATA[[#This Row],[Row.names]])))</f>
        <v/>
      </c>
      <c r="B1854" s="119"/>
      <c r="C1854" s="68"/>
      <c r="E1854" s="53"/>
      <c r="F1854" s="53"/>
      <c r="G1854" s="54"/>
      <c r="H1854" s="114"/>
      <c r="I1854" s="53"/>
      <c r="J1854" s="53"/>
      <c r="K1854" s="53"/>
      <c r="L1854" s="53"/>
      <c r="M1854" s="53"/>
      <c r="N1854" s="53"/>
      <c r="O1854" s="53"/>
      <c r="P1854" s="53"/>
      <c r="Q1854" s="53"/>
      <c r="R1854" s="53"/>
      <c r="S1854" s="53"/>
      <c r="T1854" s="53"/>
      <c r="U1854" s="81"/>
      <c r="V1854" s="53"/>
      <c r="W1854" s="53"/>
    </row>
    <row r="1855" spans="1:23" x14ac:dyDescent="0.25">
      <c r="A1855" s="116" t="str">
        <f>IF(ISBLANK(TBL_DATA[[#This Row],[Row.names]]), "",   DATE(YEAR(TBL_DATA[[#This Row],[Row.names]]), MONTH(TBL_DATA[[#This Row],[Row.names]]), DAY(TBL_DATA[[#This Row],[Row.names]])))</f>
        <v/>
      </c>
      <c r="B1855" s="119"/>
      <c r="C1855" s="68"/>
      <c r="E1855" s="53"/>
      <c r="F1855" s="53"/>
      <c r="G1855" s="54"/>
      <c r="H1855" s="114"/>
      <c r="I1855" s="53"/>
      <c r="J1855" s="53"/>
      <c r="K1855" s="53"/>
      <c r="L1855" s="53"/>
      <c r="M1855" s="53"/>
      <c r="N1855" s="53"/>
      <c r="O1855" s="53"/>
      <c r="P1855" s="53"/>
      <c r="Q1855" s="53"/>
      <c r="R1855" s="53"/>
      <c r="S1855" s="53"/>
      <c r="T1855" s="53"/>
      <c r="U1855" s="81"/>
      <c r="V1855" s="53"/>
      <c r="W1855" s="53"/>
    </row>
    <row r="1856" spans="1:23" x14ac:dyDescent="0.25">
      <c r="A1856" s="116" t="str">
        <f>IF(ISBLANK(TBL_DATA[[#This Row],[Row.names]]), "",   DATE(YEAR(TBL_DATA[[#This Row],[Row.names]]), MONTH(TBL_DATA[[#This Row],[Row.names]]), DAY(TBL_DATA[[#This Row],[Row.names]])))</f>
        <v/>
      </c>
      <c r="B1856" s="119"/>
      <c r="C1856" s="68"/>
      <c r="E1856" s="53"/>
      <c r="F1856" s="53"/>
      <c r="G1856" s="54"/>
      <c r="H1856" s="114"/>
      <c r="I1856" s="53"/>
      <c r="J1856" s="53"/>
      <c r="K1856" s="53"/>
      <c r="L1856" s="53"/>
      <c r="M1856" s="53"/>
      <c r="N1856" s="53"/>
      <c r="O1856" s="53"/>
      <c r="P1856" s="53"/>
      <c r="Q1856" s="53"/>
      <c r="R1856" s="53"/>
      <c r="S1856" s="53"/>
      <c r="T1856" s="53"/>
      <c r="U1856" s="81"/>
      <c r="V1856" s="53"/>
      <c r="W1856" s="53"/>
    </row>
    <row r="1857" spans="1:23" x14ac:dyDescent="0.25">
      <c r="A1857" s="116" t="str">
        <f>IF(ISBLANK(TBL_DATA[[#This Row],[Row.names]]), "",   DATE(YEAR(TBL_DATA[[#This Row],[Row.names]]), MONTH(TBL_DATA[[#This Row],[Row.names]]), DAY(TBL_DATA[[#This Row],[Row.names]])))</f>
        <v/>
      </c>
      <c r="B1857" s="119"/>
      <c r="C1857" s="68"/>
      <c r="E1857" s="53"/>
      <c r="F1857" s="53"/>
      <c r="G1857" s="54"/>
      <c r="H1857" s="114"/>
      <c r="I1857" s="53"/>
      <c r="J1857" s="53"/>
      <c r="K1857" s="53"/>
      <c r="L1857" s="53"/>
      <c r="M1857" s="53"/>
      <c r="N1857" s="53"/>
      <c r="O1857" s="53"/>
      <c r="P1857" s="53"/>
      <c r="Q1857" s="53"/>
      <c r="R1857" s="53"/>
      <c r="S1857" s="53"/>
      <c r="T1857" s="53"/>
      <c r="U1857" s="81"/>
      <c r="V1857" s="53"/>
      <c r="W1857" s="53"/>
    </row>
    <row r="1858" spans="1:23" x14ac:dyDescent="0.25">
      <c r="A1858" s="116" t="str">
        <f>IF(ISBLANK(TBL_DATA[[#This Row],[Row.names]]), "",   DATE(YEAR(TBL_DATA[[#This Row],[Row.names]]), MONTH(TBL_DATA[[#This Row],[Row.names]]), DAY(TBL_DATA[[#This Row],[Row.names]])))</f>
        <v/>
      </c>
      <c r="B1858" s="119"/>
      <c r="C1858" s="68"/>
      <c r="E1858" s="53"/>
      <c r="F1858" s="53"/>
      <c r="G1858" s="54"/>
      <c r="H1858" s="114"/>
      <c r="I1858" s="53"/>
      <c r="J1858" s="53"/>
      <c r="K1858" s="53"/>
      <c r="L1858" s="53"/>
      <c r="M1858" s="53"/>
      <c r="N1858" s="53"/>
      <c r="O1858" s="53"/>
      <c r="P1858" s="53"/>
      <c r="Q1858" s="53"/>
      <c r="R1858" s="53"/>
      <c r="S1858" s="53"/>
      <c r="T1858" s="53"/>
      <c r="U1858" s="81"/>
      <c r="V1858" s="53"/>
      <c r="W1858" s="53"/>
    </row>
    <row r="1859" spans="1:23" x14ac:dyDescent="0.25">
      <c r="A1859" s="116" t="str">
        <f>IF(ISBLANK(TBL_DATA[[#This Row],[Row.names]]), "",   DATE(YEAR(TBL_DATA[[#This Row],[Row.names]]), MONTH(TBL_DATA[[#This Row],[Row.names]]), DAY(TBL_DATA[[#This Row],[Row.names]])))</f>
        <v/>
      </c>
      <c r="B1859" s="119"/>
      <c r="C1859" s="68"/>
      <c r="E1859" s="53"/>
      <c r="F1859" s="53"/>
      <c r="G1859" s="54"/>
      <c r="H1859" s="114"/>
      <c r="I1859" s="53"/>
      <c r="J1859" s="53"/>
      <c r="K1859" s="53"/>
      <c r="L1859" s="53"/>
      <c r="M1859" s="53"/>
      <c r="N1859" s="53"/>
      <c r="O1859" s="53"/>
      <c r="P1859" s="53"/>
      <c r="Q1859" s="53"/>
      <c r="R1859" s="53"/>
      <c r="S1859" s="53"/>
      <c r="T1859" s="53"/>
      <c r="U1859" s="81"/>
      <c r="V1859" s="53"/>
      <c r="W1859" s="53"/>
    </row>
    <row r="1860" spans="1:23" x14ac:dyDescent="0.25">
      <c r="A1860" s="116" t="str">
        <f>IF(ISBLANK(TBL_DATA[[#This Row],[Row.names]]), "",   DATE(YEAR(TBL_DATA[[#This Row],[Row.names]]), MONTH(TBL_DATA[[#This Row],[Row.names]]), DAY(TBL_DATA[[#This Row],[Row.names]])))</f>
        <v/>
      </c>
      <c r="B1860" s="119"/>
      <c r="C1860" s="68"/>
      <c r="E1860" s="53"/>
      <c r="F1860" s="53"/>
      <c r="G1860" s="54"/>
      <c r="H1860" s="114"/>
      <c r="I1860" s="53"/>
      <c r="J1860" s="53"/>
      <c r="K1860" s="53"/>
      <c r="L1860" s="53"/>
      <c r="M1860" s="53"/>
      <c r="N1860" s="53"/>
      <c r="O1860" s="53"/>
      <c r="P1860" s="53"/>
      <c r="Q1860" s="53"/>
      <c r="R1860" s="53"/>
      <c r="S1860" s="53"/>
      <c r="T1860" s="53"/>
      <c r="U1860" s="81"/>
      <c r="V1860" s="53"/>
      <c r="W1860" s="53"/>
    </row>
    <row r="1861" spans="1:23" x14ac:dyDescent="0.25">
      <c r="A1861" s="116" t="str">
        <f>IF(ISBLANK(TBL_DATA[[#This Row],[Row.names]]), "",   DATE(YEAR(TBL_DATA[[#This Row],[Row.names]]), MONTH(TBL_DATA[[#This Row],[Row.names]]), DAY(TBL_DATA[[#This Row],[Row.names]])))</f>
        <v/>
      </c>
      <c r="B1861" s="119"/>
      <c r="C1861" s="68"/>
      <c r="E1861" s="53"/>
      <c r="F1861" s="53"/>
      <c r="G1861" s="54"/>
      <c r="H1861" s="114"/>
      <c r="I1861" s="53"/>
      <c r="J1861" s="53"/>
      <c r="K1861" s="53"/>
      <c r="L1861" s="53"/>
      <c r="M1861" s="53"/>
      <c r="N1861" s="53"/>
      <c r="O1861" s="53"/>
      <c r="P1861" s="53"/>
      <c r="Q1861" s="53"/>
      <c r="R1861" s="53"/>
      <c r="S1861" s="53"/>
      <c r="T1861" s="53"/>
      <c r="U1861" s="81"/>
      <c r="V1861" s="53"/>
      <c r="W1861" s="53"/>
    </row>
    <row r="1862" spans="1:23" x14ac:dyDescent="0.25">
      <c r="A1862" s="116" t="str">
        <f>IF(ISBLANK(TBL_DATA[[#This Row],[Row.names]]), "",   DATE(YEAR(TBL_DATA[[#This Row],[Row.names]]), MONTH(TBL_DATA[[#This Row],[Row.names]]), DAY(TBL_DATA[[#This Row],[Row.names]])))</f>
        <v/>
      </c>
      <c r="B1862" s="119"/>
      <c r="C1862" s="68"/>
      <c r="E1862" s="53"/>
      <c r="F1862" s="53"/>
      <c r="G1862" s="54"/>
      <c r="H1862" s="114"/>
      <c r="I1862" s="53"/>
      <c r="J1862" s="53"/>
      <c r="K1862" s="53"/>
      <c r="L1862" s="53"/>
      <c r="M1862" s="53"/>
      <c r="N1862" s="53"/>
      <c r="O1862" s="53"/>
      <c r="P1862" s="53"/>
      <c r="Q1862" s="53"/>
      <c r="R1862" s="53"/>
      <c r="S1862" s="53"/>
      <c r="T1862" s="53"/>
      <c r="U1862" s="81"/>
      <c r="V1862" s="53"/>
      <c r="W1862" s="53"/>
    </row>
    <row r="1863" spans="1:23" x14ac:dyDescent="0.25">
      <c r="A1863" s="116" t="str">
        <f>IF(ISBLANK(TBL_DATA[[#This Row],[Row.names]]), "",   DATE(YEAR(TBL_DATA[[#This Row],[Row.names]]), MONTH(TBL_DATA[[#This Row],[Row.names]]), DAY(TBL_DATA[[#This Row],[Row.names]])))</f>
        <v/>
      </c>
      <c r="B1863" s="119"/>
      <c r="C1863" s="68"/>
      <c r="E1863" s="53"/>
      <c r="F1863" s="53"/>
      <c r="G1863" s="54"/>
      <c r="H1863" s="114"/>
      <c r="I1863" s="53"/>
      <c r="J1863" s="53"/>
      <c r="K1863" s="53"/>
      <c r="L1863" s="53"/>
      <c r="M1863" s="53"/>
      <c r="N1863" s="53"/>
      <c r="O1863" s="53"/>
      <c r="P1863" s="53"/>
      <c r="Q1863" s="53"/>
      <c r="R1863" s="53"/>
      <c r="S1863" s="53"/>
      <c r="T1863" s="53"/>
      <c r="U1863" s="81"/>
      <c r="V1863" s="53"/>
      <c r="W1863" s="53"/>
    </row>
    <row r="1864" spans="1:23" x14ac:dyDescent="0.25">
      <c r="A1864" s="116" t="str">
        <f>IF(ISBLANK(TBL_DATA[[#This Row],[Row.names]]), "",   DATE(YEAR(TBL_DATA[[#This Row],[Row.names]]), MONTH(TBL_DATA[[#This Row],[Row.names]]), DAY(TBL_DATA[[#This Row],[Row.names]])))</f>
        <v/>
      </c>
      <c r="B1864" s="119"/>
      <c r="C1864" s="68"/>
      <c r="E1864" s="53"/>
      <c r="F1864" s="53"/>
      <c r="G1864" s="54"/>
      <c r="H1864" s="114"/>
      <c r="I1864" s="53"/>
      <c r="J1864" s="53"/>
      <c r="K1864" s="53"/>
      <c r="L1864" s="53"/>
      <c r="M1864" s="53"/>
      <c r="N1864" s="53"/>
      <c r="O1864" s="53"/>
      <c r="P1864" s="53"/>
      <c r="Q1864" s="53"/>
      <c r="R1864" s="53"/>
      <c r="S1864" s="53"/>
      <c r="T1864" s="53"/>
      <c r="U1864" s="81"/>
      <c r="V1864" s="53"/>
      <c r="W1864" s="53"/>
    </row>
    <row r="1865" spans="1:23" x14ac:dyDescent="0.25">
      <c r="A1865" s="116" t="str">
        <f>IF(ISBLANK(TBL_DATA[[#This Row],[Row.names]]), "",   DATE(YEAR(TBL_DATA[[#This Row],[Row.names]]), MONTH(TBL_DATA[[#This Row],[Row.names]]), DAY(TBL_DATA[[#This Row],[Row.names]])))</f>
        <v/>
      </c>
      <c r="B1865" s="119"/>
      <c r="C1865" s="68"/>
      <c r="E1865" s="53"/>
      <c r="F1865" s="53"/>
      <c r="G1865" s="54"/>
      <c r="H1865" s="114"/>
      <c r="I1865" s="53"/>
      <c r="J1865" s="53"/>
      <c r="K1865" s="53"/>
      <c r="L1865" s="53"/>
      <c r="M1865" s="53"/>
      <c r="N1865" s="53"/>
      <c r="O1865" s="53"/>
      <c r="P1865" s="53"/>
      <c r="Q1865" s="53"/>
      <c r="R1865" s="53"/>
      <c r="S1865" s="53"/>
      <c r="T1865" s="53"/>
      <c r="U1865" s="81"/>
      <c r="V1865" s="53"/>
      <c r="W1865" s="53"/>
    </row>
    <row r="1866" spans="1:23" x14ac:dyDescent="0.25">
      <c r="A1866" s="116" t="str">
        <f>IF(ISBLANK(TBL_DATA[[#This Row],[Row.names]]), "",   DATE(YEAR(TBL_DATA[[#This Row],[Row.names]]), MONTH(TBL_DATA[[#This Row],[Row.names]]), DAY(TBL_DATA[[#This Row],[Row.names]])))</f>
        <v/>
      </c>
      <c r="B1866" s="119"/>
      <c r="C1866" s="68"/>
      <c r="E1866" s="53"/>
      <c r="F1866" s="53"/>
      <c r="G1866" s="54"/>
      <c r="H1866" s="114"/>
      <c r="I1866" s="53"/>
      <c r="J1866" s="53"/>
      <c r="K1866" s="53"/>
      <c r="L1866" s="53"/>
      <c r="M1866" s="53"/>
      <c r="N1866" s="53"/>
      <c r="O1866" s="53"/>
      <c r="P1866" s="53"/>
      <c r="Q1866" s="53"/>
      <c r="R1866" s="53"/>
      <c r="S1866" s="53"/>
      <c r="T1866" s="53"/>
      <c r="U1866" s="81"/>
      <c r="V1866" s="53"/>
      <c r="W1866" s="53"/>
    </row>
    <row r="1867" spans="1:23" x14ac:dyDescent="0.25">
      <c r="A1867" s="116" t="str">
        <f>IF(ISBLANK(TBL_DATA[[#This Row],[Row.names]]), "",   DATE(YEAR(TBL_DATA[[#This Row],[Row.names]]), MONTH(TBL_DATA[[#This Row],[Row.names]]), DAY(TBL_DATA[[#This Row],[Row.names]])))</f>
        <v/>
      </c>
      <c r="B1867" s="119"/>
      <c r="C1867" s="68"/>
      <c r="E1867" s="53"/>
      <c r="F1867" s="53"/>
      <c r="G1867" s="54"/>
      <c r="H1867" s="114"/>
      <c r="I1867" s="53"/>
      <c r="J1867" s="53"/>
      <c r="K1867" s="53"/>
      <c r="L1867" s="53"/>
      <c r="M1867" s="53"/>
      <c r="N1867" s="53"/>
      <c r="O1867" s="53"/>
      <c r="P1867" s="53"/>
      <c r="Q1867" s="53"/>
      <c r="R1867" s="53"/>
      <c r="S1867" s="53"/>
      <c r="T1867" s="53"/>
      <c r="U1867" s="81"/>
      <c r="V1867" s="53"/>
      <c r="W1867" s="53"/>
    </row>
    <row r="1868" spans="1:23" x14ac:dyDescent="0.25">
      <c r="A1868" s="116" t="str">
        <f>IF(ISBLANK(TBL_DATA[[#This Row],[Row.names]]), "",   DATE(YEAR(TBL_DATA[[#This Row],[Row.names]]), MONTH(TBL_DATA[[#This Row],[Row.names]]), DAY(TBL_DATA[[#This Row],[Row.names]])))</f>
        <v/>
      </c>
      <c r="B1868" s="119"/>
      <c r="C1868" s="68"/>
      <c r="E1868" s="53"/>
      <c r="F1868" s="53"/>
      <c r="G1868" s="54"/>
      <c r="H1868" s="114"/>
      <c r="I1868" s="53"/>
      <c r="J1868" s="53"/>
      <c r="K1868" s="53"/>
      <c r="L1868" s="53"/>
      <c r="M1868" s="53"/>
      <c r="N1868" s="53"/>
      <c r="O1868" s="53"/>
      <c r="P1868" s="53"/>
      <c r="Q1868" s="53"/>
      <c r="R1868" s="53"/>
      <c r="S1868" s="53"/>
      <c r="T1868" s="53"/>
      <c r="U1868" s="81"/>
      <c r="V1868" s="53"/>
      <c r="W1868" s="53"/>
    </row>
    <row r="1869" spans="1:23" x14ac:dyDescent="0.25">
      <c r="A1869" s="116" t="str">
        <f>IF(ISBLANK(TBL_DATA[[#This Row],[Row.names]]), "",   DATE(YEAR(TBL_DATA[[#This Row],[Row.names]]), MONTH(TBL_DATA[[#This Row],[Row.names]]), DAY(TBL_DATA[[#This Row],[Row.names]])))</f>
        <v/>
      </c>
      <c r="B1869" s="119"/>
      <c r="C1869" s="68"/>
      <c r="E1869" s="53"/>
      <c r="F1869" s="53"/>
      <c r="G1869" s="54"/>
      <c r="H1869" s="114"/>
      <c r="I1869" s="53"/>
      <c r="J1869" s="53"/>
      <c r="K1869" s="53"/>
      <c r="L1869" s="53"/>
      <c r="M1869" s="53"/>
      <c r="N1869" s="53"/>
      <c r="O1869" s="53"/>
      <c r="P1869" s="53"/>
      <c r="Q1869" s="53"/>
      <c r="R1869" s="53"/>
      <c r="S1869" s="53"/>
      <c r="T1869" s="53"/>
      <c r="U1869" s="81"/>
      <c r="V1869" s="53"/>
      <c r="W1869" s="53"/>
    </row>
    <row r="1870" spans="1:23" x14ac:dyDescent="0.25">
      <c r="A1870" s="116" t="str">
        <f>IF(ISBLANK(TBL_DATA[[#This Row],[Row.names]]), "",   DATE(YEAR(TBL_DATA[[#This Row],[Row.names]]), MONTH(TBL_DATA[[#This Row],[Row.names]]), DAY(TBL_DATA[[#This Row],[Row.names]])))</f>
        <v/>
      </c>
      <c r="B1870" s="119"/>
      <c r="C1870" s="68"/>
      <c r="E1870" s="53"/>
      <c r="F1870" s="53"/>
      <c r="G1870" s="54"/>
      <c r="H1870" s="114"/>
      <c r="I1870" s="53"/>
      <c r="J1870" s="53"/>
      <c r="K1870" s="53"/>
      <c r="L1870" s="53"/>
      <c r="M1870" s="53"/>
      <c r="N1870" s="53"/>
      <c r="O1870" s="53"/>
      <c r="P1870" s="53"/>
      <c r="Q1870" s="53"/>
      <c r="R1870" s="53"/>
      <c r="S1870" s="53"/>
      <c r="T1870" s="53"/>
      <c r="U1870" s="81"/>
      <c r="V1870" s="53"/>
      <c r="W1870" s="53"/>
    </row>
    <row r="1871" spans="1:23" x14ac:dyDescent="0.25">
      <c r="A1871" s="116" t="str">
        <f>IF(ISBLANK(TBL_DATA[[#This Row],[Row.names]]), "",   DATE(YEAR(TBL_DATA[[#This Row],[Row.names]]), MONTH(TBL_DATA[[#This Row],[Row.names]]), DAY(TBL_DATA[[#This Row],[Row.names]])))</f>
        <v/>
      </c>
      <c r="B1871" s="119"/>
      <c r="C1871" s="68"/>
      <c r="E1871" s="53"/>
      <c r="F1871" s="53"/>
      <c r="G1871" s="54"/>
      <c r="H1871" s="114"/>
      <c r="I1871" s="53"/>
      <c r="J1871" s="53"/>
      <c r="K1871" s="53"/>
      <c r="L1871" s="53"/>
      <c r="M1871" s="53"/>
      <c r="N1871" s="53"/>
      <c r="O1871" s="53"/>
      <c r="P1871" s="53"/>
      <c r="Q1871" s="53"/>
      <c r="R1871" s="53"/>
      <c r="S1871" s="53"/>
      <c r="T1871" s="53"/>
      <c r="U1871" s="81"/>
      <c r="V1871" s="53"/>
      <c r="W1871" s="53"/>
    </row>
    <row r="1872" spans="1:23" x14ac:dyDescent="0.25">
      <c r="A1872" s="116" t="str">
        <f>IF(ISBLANK(TBL_DATA[[#This Row],[Row.names]]), "",   DATE(YEAR(TBL_DATA[[#This Row],[Row.names]]), MONTH(TBL_DATA[[#This Row],[Row.names]]), DAY(TBL_DATA[[#This Row],[Row.names]])))</f>
        <v/>
      </c>
      <c r="B1872" s="119"/>
      <c r="C1872" s="68"/>
      <c r="E1872" s="53"/>
      <c r="F1872" s="53"/>
      <c r="G1872" s="54"/>
      <c r="H1872" s="114"/>
      <c r="I1872" s="53"/>
      <c r="J1872" s="53"/>
      <c r="K1872" s="53"/>
      <c r="L1872" s="53"/>
      <c r="M1872" s="53"/>
      <c r="N1872" s="53"/>
      <c r="O1872" s="53"/>
      <c r="P1872" s="53"/>
      <c r="Q1872" s="53"/>
      <c r="R1872" s="53"/>
      <c r="S1872" s="53"/>
      <c r="T1872" s="53"/>
      <c r="U1872" s="81"/>
      <c r="V1872" s="53"/>
      <c r="W1872" s="53"/>
    </row>
    <row r="1873" spans="1:23" x14ac:dyDescent="0.25">
      <c r="A1873" s="116" t="str">
        <f>IF(ISBLANK(TBL_DATA[[#This Row],[Row.names]]), "",   DATE(YEAR(TBL_DATA[[#This Row],[Row.names]]), MONTH(TBL_DATA[[#This Row],[Row.names]]), DAY(TBL_DATA[[#This Row],[Row.names]])))</f>
        <v/>
      </c>
      <c r="B1873" s="119"/>
      <c r="C1873" s="68"/>
      <c r="E1873" s="53"/>
      <c r="F1873" s="53"/>
      <c r="G1873" s="54"/>
      <c r="H1873" s="114"/>
      <c r="I1873" s="53"/>
      <c r="J1873" s="53"/>
      <c r="K1873" s="53"/>
      <c r="L1873" s="53"/>
      <c r="M1873" s="53"/>
      <c r="N1873" s="53"/>
      <c r="O1873" s="53"/>
      <c r="P1873" s="53"/>
      <c r="Q1873" s="53"/>
      <c r="R1873" s="53"/>
      <c r="S1873" s="53"/>
      <c r="T1873" s="53"/>
      <c r="U1873" s="81"/>
      <c r="V1873" s="53"/>
      <c r="W1873" s="53"/>
    </row>
    <row r="1874" spans="1:23" x14ac:dyDescent="0.25">
      <c r="A1874" s="116" t="str">
        <f>IF(ISBLANK(TBL_DATA[[#This Row],[Row.names]]), "",   DATE(YEAR(TBL_DATA[[#This Row],[Row.names]]), MONTH(TBL_DATA[[#This Row],[Row.names]]), DAY(TBL_DATA[[#This Row],[Row.names]])))</f>
        <v/>
      </c>
      <c r="B1874" s="119"/>
      <c r="C1874" s="68"/>
      <c r="E1874" s="53"/>
      <c r="F1874" s="53"/>
      <c r="G1874" s="54"/>
      <c r="H1874" s="114"/>
      <c r="I1874" s="53"/>
      <c r="J1874" s="53"/>
      <c r="K1874" s="53"/>
      <c r="L1874" s="53"/>
      <c r="M1874" s="53"/>
      <c r="N1874" s="53"/>
      <c r="O1874" s="53"/>
      <c r="P1874" s="53"/>
      <c r="Q1874" s="53"/>
      <c r="R1874" s="53"/>
      <c r="S1874" s="53"/>
      <c r="T1874" s="53"/>
      <c r="U1874" s="81"/>
      <c r="V1874" s="53"/>
      <c r="W1874" s="53"/>
    </row>
    <row r="1875" spans="1:23" x14ac:dyDescent="0.25">
      <c r="A1875" s="116" t="str">
        <f>IF(ISBLANK(TBL_DATA[[#This Row],[Row.names]]), "",   DATE(YEAR(TBL_DATA[[#This Row],[Row.names]]), MONTH(TBL_DATA[[#This Row],[Row.names]]), DAY(TBL_DATA[[#This Row],[Row.names]])))</f>
        <v/>
      </c>
      <c r="B1875" s="119"/>
      <c r="C1875" s="68"/>
      <c r="E1875" s="53"/>
      <c r="F1875" s="53"/>
      <c r="G1875" s="54"/>
      <c r="H1875" s="114"/>
      <c r="I1875" s="53"/>
      <c r="J1875" s="53"/>
      <c r="K1875" s="53"/>
      <c r="L1875" s="53"/>
      <c r="M1875" s="53"/>
      <c r="N1875" s="53"/>
      <c r="O1875" s="53"/>
      <c r="P1875" s="53"/>
      <c r="Q1875" s="53"/>
      <c r="R1875" s="53"/>
      <c r="S1875" s="53"/>
      <c r="T1875" s="53"/>
      <c r="U1875" s="81"/>
      <c r="V1875" s="53"/>
      <c r="W1875" s="53"/>
    </row>
    <row r="1876" spans="1:23" x14ac:dyDescent="0.25">
      <c r="A1876" s="116" t="str">
        <f>IF(ISBLANK(TBL_DATA[[#This Row],[Row.names]]), "",   DATE(YEAR(TBL_DATA[[#This Row],[Row.names]]), MONTH(TBL_DATA[[#This Row],[Row.names]]), DAY(TBL_DATA[[#This Row],[Row.names]])))</f>
        <v/>
      </c>
      <c r="B1876" s="119"/>
      <c r="C1876" s="68"/>
      <c r="E1876" s="53"/>
      <c r="F1876" s="53"/>
      <c r="G1876" s="54"/>
      <c r="H1876" s="114"/>
      <c r="I1876" s="53"/>
      <c r="J1876" s="53"/>
      <c r="K1876" s="53"/>
      <c r="L1876" s="53"/>
      <c r="M1876" s="53"/>
      <c r="N1876" s="53"/>
      <c r="O1876" s="53"/>
      <c r="P1876" s="53"/>
      <c r="Q1876" s="53"/>
      <c r="R1876" s="53"/>
      <c r="S1876" s="53"/>
      <c r="T1876" s="53"/>
      <c r="U1876" s="81"/>
      <c r="V1876" s="53"/>
      <c r="W1876" s="53"/>
    </row>
    <row r="1877" spans="1:23" x14ac:dyDescent="0.25">
      <c r="A1877" s="116" t="str">
        <f>IF(ISBLANK(TBL_DATA[[#This Row],[Row.names]]), "",   DATE(YEAR(TBL_DATA[[#This Row],[Row.names]]), MONTH(TBL_DATA[[#This Row],[Row.names]]), DAY(TBL_DATA[[#This Row],[Row.names]])))</f>
        <v/>
      </c>
      <c r="B1877" s="119"/>
      <c r="C1877" s="68"/>
      <c r="E1877" s="53"/>
      <c r="F1877" s="53"/>
      <c r="G1877" s="54"/>
      <c r="H1877" s="114"/>
      <c r="I1877" s="53"/>
      <c r="J1877" s="53"/>
      <c r="K1877" s="53"/>
      <c r="L1877" s="53"/>
      <c r="M1877" s="53"/>
      <c r="N1877" s="53"/>
      <c r="O1877" s="53"/>
      <c r="P1877" s="53"/>
      <c r="Q1877" s="53"/>
      <c r="R1877" s="53"/>
      <c r="S1877" s="53"/>
      <c r="T1877" s="53"/>
      <c r="U1877" s="81"/>
      <c r="V1877" s="53"/>
      <c r="W1877" s="53"/>
    </row>
    <row r="1878" spans="1:23" x14ac:dyDescent="0.25">
      <c r="A1878" s="116" t="str">
        <f>IF(ISBLANK(TBL_DATA[[#This Row],[Row.names]]), "",   DATE(YEAR(TBL_DATA[[#This Row],[Row.names]]), MONTH(TBL_DATA[[#This Row],[Row.names]]), DAY(TBL_DATA[[#This Row],[Row.names]])))</f>
        <v/>
      </c>
      <c r="B1878" s="119"/>
      <c r="C1878" s="68"/>
      <c r="E1878" s="53"/>
      <c r="F1878" s="53"/>
      <c r="G1878" s="54"/>
      <c r="H1878" s="114"/>
      <c r="I1878" s="53"/>
      <c r="J1878" s="53"/>
      <c r="K1878" s="53"/>
      <c r="L1878" s="53"/>
      <c r="M1878" s="53"/>
      <c r="N1878" s="53"/>
      <c r="O1878" s="53"/>
      <c r="P1878" s="53"/>
      <c r="Q1878" s="53"/>
      <c r="R1878" s="53"/>
      <c r="S1878" s="53"/>
      <c r="T1878" s="53"/>
      <c r="U1878" s="81"/>
      <c r="V1878" s="53"/>
      <c r="W1878" s="53"/>
    </row>
    <row r="1879" spans="1:23" x14ac:dyDescent="0.25">
      <c r="A1879" s="116" t="str">
        <f>IF(ISBLANK(TBL_DATA[[#This Row],[Row.names]]), "",   DATE(YEAR(TBL_DATA[[#This Row],[Row.names]]), MONTH(TBL_DATA[[#This Row],[Row.names]]), DAY(TBL_DATA[[#This Row],[Row.names]])))</f>
        <v/>
      </c>
      <c r="B1879" s="119"/>
      <c r="C1879" s="68"/>
      <c r="E1879" s="53"/>
      <c r="F1879" s="53"/>
      <c r="G1879" s="54"/>
      <c r="H1879" s="114"/>
      <c r="I1879" s="53"/>
      <c r="J1879" s="53"/>
      <c r="K1879" s="53"/>
      <c r="L1879" s="53"/>
      <c r="M1879" s="53"/>
      <c r="N1879" s="53"/>
      <c r="O1879" s="53"/>
      <c r="P1879" s="53"/>
      <c r="Q1879" s="53"/>
      <c r="R1879" s="53"/>
      <c r="S1879" s="53"/>
      <c r="T1879" s="53"/>
      <c r="U1879" s="81"/>
      <c r="V1879" s="53"/>
      <c r="W1879" s="53"/>
    </row>
    <row r="1880" spans="1:23" x14ac:dyDescent="0.25">
      <c r="A1880" s="116" t="str">
        <f>IF(ISBLANK(TBL_DATA[[#This Row],[Row.names]]), "",   DATE(YEAR(TBL_DATA[[#This Row],[Row.names]]), MONTH(TBL_DATA[[#This Row],[Row.names]]), DAY(TBL_DATA[[#This Row],[Row.names]])))</f>
        <v/>
      </c>
      <c r="B1880" s="119"/>
      <c r="C1880" s="68"/>
      <c r="E1880" s="53"/>
      <c r="F1880" s="53"/>
      <c r="G1880" s="54"/>
      <c r="H1880" s="114"/>
      <c r="I1880" s="53"/>
      <c r="J1880" s="53"/>
      <c r="K1880" s="53"/>
      <c r="L1880" s="53"/>
      <c r="M1880" s="53"/>
      <c r="N1880" s="53"/>
      <c r="O1880" s="53"/>
      <c r="P1880" s="53"/>
      <c r="Q1880" s="53"/>
      <c r="R1880" s="53"/>
      <c r="S1880" s="53"/>
      <c r="T1880" s="53"/>
      <c r="U1880" s="81"/>
      <c r="V1880" s="53"/>
      <c r="W1880" s="53"/>
    </row>
    <row r="1881" spans="1:23" x14ac:dyDescent="0.25">
      <c r="A1881" s="116" t="str">
        <f>IF(ISBLANK(TBL_DATA[[#This Row],[Row.names]]), "",   DATE(YEAR(TBL_DATA[[#This Row],[Row.names]]), MONTH(TBL_DATA[[#This Row],[Row.names]]), DAY(TBL_DATA[[#This Row],[Row.names]])))</f>
        <v/>
      </c>
      <c r="B1881" s="119"/>
      <c r="C1881" s="68"/>
      <c r="E1881" s="53"/>
      <c r="F1881" s="53"/>
      <c r="G1881" s="54"/>
      <c r="H1881" s="114"/>
      <c r="I1881" s="53"/>
      <c r="J1881" s="53"/>
      <c r="K1881" s="53"/>
      <c r="L1881" s="53"/>
      <c r="M1881" s="53"/>
      <c r="N1881" s="53"/>
      <c r="O1881" s="53"/>
      <c r="P1881" s="53"/>
      <c r="Q1881" s="53"/>
      <c r="R1881" s="53"/>
      <c r="S1881" s="53"/>
      <c r="T1881" s="53"/>
      <c r="U1881" s="81"/>
      <c r="V1881" s="53"/>
      <c r="W1881" s="53"/>
    </row>
    <row r="1882" spans="1:23" x14ac:dyDescent="0.25">
      <c r="A1882" s="116" t="str">
        <f>IF(ISBLANK(TBL_DATA[[#This Row],[Row.names]]), "",   DATE(YEAR(TBL_DATA[[#This Row],[Row.names]]), MONTH(TBL_DATA[[#This Row],[Row.names]]), DAY(TBL_DATA[[#This Row],[Row.names]])))</f>
        <v/>
      </c>
      <c r="B1882" s="119"/>
      <c r="C1882" s="68"/>
      <c r="E1882" s="53"/>
      <c r="F1882" s="53"/>
      <c r="G1882" s="54"/>
      <c r="H1882" s="114"/>
      <c r="I1882" s="53"/>
      <c r="J1882" s="53"/>
      <c r="K1882" s="53"/>
      <c r="L1882" s="53"/>
      <c r="M1882" s="53"/>
      <c r="N1882" s="53"/>
      <c r="O1882" s="53"/>
      <c r="P1882" s="53"/>
      <c r="Q1882" s="53"/>
      <c r="R1882" s="53"/>
      <c r="S1882" s="53"/>
      <c r="T1882" s="53"/>
      <c r="U1882" s="81"/>
      <c r="V1882" s="53"/>
      <c r="W1882" s="53"/>
    </row>
    <row r="1883" spans="1:23" x14ac:dyDescent="0.25">
      <c r="A1883" s="116" t="str">
        <f>IF(ISBLANK(TBL_DATA[[#This Row],[Row.names]]), "",   DATE(YEAR(TBL_DATA[[#This Row],[Row.names]]), MONTH(TBL_DATA[[#This Row],[Row.names]]), DAY(TBL_DATA[[#This Row],[Row.names]])))</f>
        <v/>
      </c>
      <c r="B1883" s="119"/>
      <c r="C1883" s="68"/>
      <c r="E1883" s="53"/>
      <c r="F1883" s="53"/>
      <c r="G1883" s="54"/>
      <c r="H1883" s="114"/>
      <c r="I1883" s="53"/>
      <c r="J1883" s="53"/>
      <c r="K1883" s="53"/>
      <c r="L1883" s="53"/>
      <c r="M1883" s="53"/>
      <c r="N1883" s="53"/>
      <c r="O1883" s="53"/>
      <c r="P1883" s="53"/>
      <c r="Q1883" s="53"/>
      <c r="R1883" s="53"/>
      <c r="S1883" s="53"/>
      <c r="T1883" s="53"/>
      <c r="U1883" s="81"/>
      <c r="V1883" s="53"/>
      <c r="W1883" s="53"/>
    </row>
    <row r="1884" spans="1:23" x14ac:dyDescent="0.25">
      <c r="A1884" s="116" t="str">
        <f>IF(ISBLANK(TBL_DATA[[#This Row],[Row.names]]), "",   DATE(YEAR(TBL_DATA[[#This Row],[Row.names]]), MONTH(TBL_DATA[[#This Row],[Row.names]]), DAY(TBL_DATA[[#This Row],[Row.names]])))</f>
        <v/>
      </c>
      <c r="B1884" s="119"/>
      <c r="C1884" s="68"/>
      <c r="E1884" s="53"/>
      <c r="F1884" s="53"/>
      <c r="G1884" s="54"/>
      <c r="H1884" s="114"/>
      <c r="I1884" s="53"/>
      <c r="J1884" s="53"/>
      <c r="K1884" s="53"/>
      <c r="L1884" s="53"/>
      <c r="M1884" s="53"/>
      <c r="N1884" s="53"/>
      <c r="O1884" s="53"/>
      <c r="P1884" s="53"/>
      <c r="Q1884" s="53"/>
      <c r="R1884" s="53"/>
      <c r="S1884" s="53"/>
      <c r="T1884" s="53"/>
      <c r="U1884" s="81"/>
      <c r="V1884" s="53"/>
      <c r="W1884" s="53"/>
    </row>
    <row r="1885" spans="1:23" x14ac:dyDescent="0.25">
      <c r="A1885" s="116" t="str">
        <f>IF(ISBLANK(TBL_DATA[[#This Row],[Row.names]]), "",   DATE(YEAR(TBL_DATA[[#This Row],[Row.names]]), MONTH(TBL_DATA[[#This Row],[Row.names]]), DAY(TBL_DATA[[#This Row],[Row.names]])))</f>
        <v/>
      </c>
      <c r="B1885" s="119"/>
      <c r="C1885" s="68"/>
      <c r="E1885" s="53"/>
      <c r="F1885" s="53"/>
      <c r="G1885" s="54"/>
      <c r="H1885" s="114"/>
      <c r="I1885" s="53"/>
      <c r="J1885" s="53"/>
      <c r="K1885" s="53"/>
      <c r="L1885" s="53"/>
      <c r="M1885" s="53"/>
      <c r="N1885" s="53"/>
      <c r="O1885" s="53"/>
      <c r="P1885" s="53"/>
      <c r="Q1885" s="53"/>
      <c r="R1885" s="53"/>
      <c r="S1885" s="53"/>
      <c r="T1885" s="53"/>
      <c r="U1885" s="81"/>
      <c r="V1885" s="53"/>
      <c r="W1885" s="53"/>
    </row>
    <row r="1886" spans="1:23" x14ac:dyDescent="0.25">
      <c r="A1886" s="116" t="str">
        <f>IF(ISBLANK(TBL_DATA[[#This Row],[Row.names]]), "",   DATE(YEAR(TBL_DATA[[#This Row],[Row.names]]), MONTH(TBL_DATA[[#This Row],[Row.names]]), DAY(TBL_DATA[[#This Row],[Row.names]])))</f>
        <v/>
      </c>
      <c r="B1886" s="119"/>
      <c r="C1886" s="68"/>
      <c r="E1886" s="53"/>
      <c r="F1886" s="53"/>
      <c r="G1886" s="54"/>
      <c r="H1886" s="114"/>
      <c r="I1886" s="53"/>
      <c r="J1886" s="53"/>
      <c r="K1886" s="53"/>
      <c r="L1886" s="53"/>
      <c r="M1886" s="53"/>
      <c r="N1886" s="53"/>
      <c r="O1886" s="53"/>
      <c r="P1886" s="53"/>
      <c r="Q1886" s="53"/>
      <c r="R1886" s="53"/>
      <c r="S1886" s="53"/>
      <c r="T1886" s="53"/>
      <c r="U1886" s="81"/>
      <c r="V1886" s="53"/>
      <c r="W1886" s="53"/>
    </row>
    <row r="1887" spans="1:23" x14ac:dyDescent="0.25">
      <c r="A1887" s="116" t="str">
        <f>IF(ISBLANK(TBL_DATA[[#This Row],[Row.names]]), "",   DATE(YEAR(TBL_DATA[[#This Row],[Row.names]]), MONTH(TBL_DATA[[#This Row],[Row.names]]), DAY(TBL_DATA[[#This Row],[Row.names]])))</f>
        <v/>
      </c>
      <c r="B1887" s="119"/>
      <c r="C1887" s="68"/>
      <c r="E1887" s="53"/>
      <c r="F1887" s="53"/>
      <c r="G1887" s="54"/>
      <c r="H1887" s="114"/>
      <c r="I1887" s="53"/>
      <c r="J1887" s="53"/>
      <c r="K1887" s="53"/>
      <c r="L1887" s="53"/>
      <c r="M1887" s="53"/>
      <c r="N1887" s="53"/>
      <c r="O1887" s="53"/>
      <c r="P1887" s="53"/>
      <c r="Q1887" s="53"/>
      <c r="R1887" s="53"/>
      <c r="S1887" s="53"/>
      <c r="T1887" s="53"/>
      <c r="U1887" s="81"/>
      <c r="V1887" s="53"/>
      <c r="W1887" s="53"/>
    </row>
    <row r="1888" spans="1:23" x14ac:dyDescent="0.25">
      <c r="A1888" s="116" t="str">
        <f>IF(ISBLANK(TBL_DATA[[#This Row],[Row.names]]), "",   DATE(YEAR(TBL_DATA[[#This Row],[Row.names]]), MONTH(TBL_DATA[[#This Row],[Row.names]]), DAY(TBL_DATA[[#This Row],[Row.names]])))</f>
        <v/>
      </c>
      <c r="B1888" s="119"/>
      <c r="C1888" s="68"/>
      <c r="E1888" s="53"/>
      <c r="F1888" s="53"/>
      <c r="G1888" s="54"/>
      <c r="H1888" s="114"/>
      <c r="I1888" s="53"/>
      <c r="J1888" s="53"/>
      <c r="K1888" s="53"/>
      <c r="L1888" s="53"/>
      <c r="M1888" s="53"/>
      <c r="N1888" s="53"/>
      <c r="O1888" s="53"/>
      <c r="P1888" s="53"/>
      <c r="Q1888" s="53"/>
      <c r="R1888" s="53"/>
      <c r="S1888" s="53"/>
      <c r="T1888" s="53"/>
      <c r="U1888" s="81"/>
      <c r="V1888" s="53"/>
      <c r="W1888" s="53"/>
    </row>
    <row r="1889" spans="1:23" x14ac:dyDescent="0.25">
      <c r="A1889" s="116" t="str">
        <f>IF(ISBLANK(TBL_DATA[[#This Row],[Row.names]]), "",   DATE(YEAR(TBL_DATA[[#This Row],[Row.names]]), MONTH(TBL_DATA[[#This Row],[Row.names]]), DAY(TBL_DATA[[#This Row],[Row.names]])))</f>
        <v/>
      </c>
      <c r="B1889" s="119"/>
      <c r="C1889" s="68"/>
      <c r="E1889" s="53"/>
      <c r="F1889" s="53"/>
      <c r="G1889" s="54"/>
      <c r="H1889" s="114"/>
      <c r="I1889" s="53"/>
      <c r="J1889" s="53"/>
      <c r="K1889" s="53"/>
      <c r="L1889" s="53"/>
      <c r="M1889" s="53"/>
      <c r="N1889" s="53"/>
      <c r="O1889" s="53"/>
      <c r="P1889" s="53"/>
      <c r="Q1889" s="53"/>
      <c r="R1889" s="53"/>
      <c r="S1889" s="53"/>
      <c r="T1889" s="53"/>
      <c r="U1889" s="81"/>
      <c r="V1889" s="53"/>
      <c r="W1889" s="53"/>
    </row>
    <row r="1890" spans="1:23" x14ac:dyDescent="0.25">
      <c r="A1890" s="116" t="str">
        <f>IF(ISBLANK(TBL_DATA[[#This Row],[Row.names]]), "",   DATE(YEAR(TBL_DATA[[#This Row],[Row.names]]), MONTH(TBL_DATA[[#This Row],[Row.names]]), DAY(TBL_DATA[[#This Row],[Row.names]])))</f>
        <v/>
      </c>
      <c r="B1890" s="119"/>
      <c r="C1890" s="68"/>
      <c r="E1890" s="53"/>
      <c r="F1890" s="53"/>
      <c r="G1890" s="54"/>
      <c r="H1890" s="114"/>
      <c r="I1890" s="53"/>
      <c r="J1890" s="53"/>
      <c r="K1890" s="53"/>
      <c r="L1890" s="53"/>
      <c r="M1890" s="53"/>
      <c r="N1890" s="53"/>
      <c r="O1890" s="53"/>
      <c r="P1890" s="53"/>
      <c r="Q1890" s="53"/>
      <c r="R1890" s="53"/>
      <c r="S1890" s="53"/>
      <c r="T1890" s="53"/>
      <c r="U1890" s="81"/>
      <c r="V1890" s="53"/>
      <c r="W1890" s="53"/>
    </row>
    <row r="1891" spans="1:23" x14ac:dyDescent="0.25">
      <c r="A1891" s="116" t="str">
        <f>IF(ISBLANK(TBL_DATA[[#This Row],[Row.names]]), "",   DATE(YEAR(TBL_DATA[[#This Row],[Row.names]]), MONTH(TBL_DATA[[#This Row],[Row.names]]), DAY(TBL_DATA[[#This Row],[Row.names]])))</f>
        <v/>
      </c>
      <c r="B1891" s="119"/>
      <c r="C1891" s="68"/>
      <c r="E1891" s="53"/>
      <c r="F1891" s="53"/>
      <c r="G1891" s="54"/>
      <c r="H1891" s="114"/>
      <c r="I1891" s="53"/>
      <c r="J1891" s="53"/>
      <c r="K1891" s="53"/>
      <c r="L1891" s="53"/>
      <c r="M1891" s="53"/>
      <c r="N1891" s="53"/>
      <c r="O1891" s="53"/>
      <c r="P1891" s="53"/>
      <c r="Q1891" s="53"/>
      <c r="R1891" s="53"/>
      <c r="S1891" s="53"/>
      <c r="T1891" s="53"/>
      <c r="U1891" s="81"/>
      <c r="V1891" s="53"/>
      <c r="W1891" s="53"/>
    </row>
    <row r="1892" spans="1:23" x14ac:dyDescent="0.25">
      <c r="A1892" s="116" t="str">
        <f>IF(ISBLANK(TBL_DATA[[#This Row],[Row.names]]), "",   DATE(YEAR(TBL_DATA[[#This Row],[Row.names]]), MONTH(TBL_DATA[[#This Row],[Row.names]]), DAY(TBL_DATA[[#This Row],[Row.names]])))</f>
        <v/>
      </c>
      <c r="B1892" s="119"/>
      <c r="C1892" s="68"/>
      <c r="E1892" s="53"/>
      <c r="F1892" s="53"/>
      <c r="G1892" s="54"/>
      <c r="H1892" s="114"/>
      <c r="I1892" s="53"/>
      <c r="J1892" s="53"/>
      <c r="K1892" s="53"/>
      <c r="L1892" s="53"/>
      <c r="M1892" s="53"/>
      <c r="N1892" s="53"/>
      <c r="O1892" s="53"/>
      <c r="P1892" s="53"/>
      <c r="Q1892" s="53"/>
      <c r="R1892" s="53"/>
      <c r="S1892" s="53"/>
      <c r="T1892" s="53"/>
      <c r="U1892" s="81"/>
      <c r="V1892" s="53"/>
      <c r="W1892" s="53"/>
    </row>
    <row r="1893" spans="1:23" x14ac:dyDescent="0.25">
      <c r="A1893" s="116" t="str">
        <f>IF(ISBLANK(TBL_DATA[[#This Row],[Row.names]]), "",   DATE(YEAR(TBL_DATA[[#This Row],[Row.names]]), MONTH(TBL_DATA[[#This Row],[Row.names]]), DAY(TBL_DATA[[#This Row],[Row.names]])))</f>
        <v/>
      </c>
      <c r="B1893" s="119"/>
      <c r="C1893" s="68"/>
      <c r="E1893" s="53"/>
      <c r="F1893" s="53"/>
      <c r="G1893" s="54"/>
      <c r="H1893" s="114"/>
      <c r="I1893" s="53"/>
      <c r="J1893" s="53"/>
      <c r="K1893" s="53"/>
      <c r="L1893" s="53"/>
      <c r="M1893" s="53"/>
      <c r="N1893" s="53"/>
      <c r="O1893" s="53"/>
      <c r="P1893" s="53"/>
      <c r="Q1893" s="53"/>
      <c r="R1893" s="53"/>
      <c r="S1893" s="53"/>
      <c r="T1893" s="53"/>
      <c r="U1893" s="81"/>
      <c r="V1893" s="53"/>
      <c r="W1893" s="53"/>
    </row>
    <row r="1894" spans="1:23" x14ac:dyDescent="0.25">
      <c r="A1894" s="116" t="str">
        <f>IF(ISBLANK(TBL_DATA[[#This Row],[Row.names]]), "",   DATE(YEAR(TBL_DATA[[#This Row],[Row.names]]), MONTH(TBL_DATA[[#This Row],[Row.names]]), DAY(TBL_DATA[[#This Row],[Row.names]])))</f>
        <v/>
      </c>
      <c r="B1894" s="119"/>
      <c r="C1894" s="68"/>
      <c r="E1894" s="53"/>
      <c r="F1894" s="53"/>
      <c r="G1894" s="54"/>
      <c r="H1894" s="114"/>
      <c r="I1894" s="53"/>
      <c r="J1894" s="53"/>
      <c r="K1894" s="53"/>
      <c r="L1894" s="53"/>
      <c r="M1894" s="53"/>
      <c r="N1894" s="53"/>
      <c r="O1894" s="53"/>
      <c r="P1894" s="53"/>
      <c r="Q1894" s="53"/>
      <c r="R1894" s="53"/>
      <c r="S1894" s="53"/>
      <c r="T1894" s="53"/>
      <c r="U1894" s="81"/>
      <c r="V1894" s="53"/>
      <c r="W1894" s="53"/>
    </row>
    <row r="1895" spans="1:23" x14ac:dyDescent="0.25">
      <c r="A1895" s="116" t="str">
        <f>IF(ISBLANK(TBL_DATA[[#This Row],[Row.names]]), "",   DATE(YEAR(TBL_DATA[[#This Row],[Row.names]]), MONTH(TBL_DATA[[#This Row],[Row.names]]), DAY(TBL_DATA[[#This Row],[Row.names]])))</f>
        <v/>
      </c>
      <c r="B1895" s="119"/>
      <c r="C1895" s="68"/>
      <c r="E1895" s="53"/>
      <c r="F1895" s="53"/>
      <c r="G1895" s="54"/>
      <c r="H1895" s="114"/>
      <c r="I1895" s="53"/>
      <c r="J1895" s="53"/>
      <c r="K1895" s="53"/>
      <c r="L1895" s="53"/>
      <c r="M1895" s="53"/>
      <c r="N1895" s="53"/>
      <c r="O1895" s="53"/>
      <c r="P1895" s="53"/>
      <c r="Q1895" s="53"/>
      <c r="R1895" s="53"/>
      <c r="S1895" s="53"/>
      <c r="T1895" s="53"/>
      <c r="U1895" s="81"/>
      <c r="V1895" s="53"/>
      <c r="W1895" s="53"/>
    </row>
    <row r="1896" spans="1:23" x14ac:dyDescent="0.25">
      <c r="A1896" s="116" t="str">
        <f>IF(ISBLANK(TBL_DATA[[#This Row],[Row.names]]), "",   DATE(YEAR(TBL_DATA[[#This Row],[Row.names]]), MONTH(TBL_DATA[[#This Row],[Row.names]]), DAY(TBL_DATA[[#This Row],[Row.names]])))</f>
        <v/>
      </c>
      <c r="B1896" s="119"/>
      <c r="C1896" s="68"/>
      <c r="E1896" s="53"/>
      <c r="F1896" s="53"/>
      <c r="G1896" s="54"/>
      <c r="H1896" s="114"/>
      <c r="I1896" s="53"/>
      <c r="J1896" s="53"/>
      <c r="K1896" s="53"/>
      <c r="L1896" s="53"/>
      <c r="M1896" s="53"/>
      <c r="N1896" s="53"/>
      <c r="O1896" s="53"/>
      <c r="P1896" s="53"/>
      <c r="Q1896" s="53"/>
      <c r="R1896" s="53"/>
      <c r="S1896" s="53"/>
      <c r="T1896" s="53"/>
      <c r="U1896" s="81"/>
      <c r="V1896" s="53"/>
      <c r="W1896" s="53"/>
    </row>
    <row r="1897" spans="1:23" x14ac:dyDescent="0.25">
      <c r="A1897" s="116" t="str">
        <f>IF(ISBLANK(TBL_DATA[[#This Row],[Row.names]]), "",   DATE(YEAR(TBL_DATA[[#This Row],[Row.names]]), MONTH(TBL_DATA[[#This Row],[Row.names]]), DAY(TBL_DATA[[#This Row],[Row.names]])))</f>
        <v/>
      </c>
      <c r="B1897" s="119"/>
      <c r="C1897" s="68"/>
      <c r="E1897" s="53"/>
      <c r="F1897" s="53"/>
      <c r="G1897" s="54"/>
      <c r="H1897" s="114"/>
      <c r="I1897" s="53"/>
      <c r="J1897" s="53"/>
      <c r="K1897" s="53"/>
      <c r="L1897" s="53"/>
      <c r="M1897" s="53"/>
      <c r="N1897" s="53"/>
      <c r="O1897" s="53"/>
      <c r="P1897" s="53"/>
      <c r="Q1897" s="53"/>
      <c r="R1897" s="53"/>
      <c r="S1897" s="53"/>
      <c r="T1897" s="53"/>
      <c r="U1897" s="81"/>
      <c r="V1897" s="53"/>
      <c r="W1897" s="53"/>
    </row>
    <row r="1898" spans="1:23" x14ac:dyDescent="0.25">
      <c r="A1898" s="116" t="str">
        <f>IF(ISBLANK(TBL_DATA[[#This Row],[Row.names]]), "",   DATE(YEAR(TBL_DATA[[#This Row],[Row.names]]), MONTH(TBL_DATA[[#This Row],[Row.names]]), DAY(TBL_DATA[[#This Row],[Row.names]])))</f>
        <v/>
      </c>
      <c r="B1898" s="119"/>
      <c r="C1898" s="68"/>
      <c r="E1898" s="53"/>
      <c r="F1898" s="53"/>
      <c r="G1898" s="54"/>
      <c r="H1898" s="114"/>
      <c r="I1898" s="53"/>
      <c r="J1898" s="53"/>
      <c r="K1898" s="53"/>
      <c r="L1898" s="53"/>
      <c r="M1898" s="53"/>
      <c r="N1898" s="53"/>
      <c r="O1898" s="53"/>
      <c r="P1898" s="53"/>
      <c r="Q1898" s="53"/>
      <c r="R1898" s="53"/>
      <c r="S1898" s="53"/>
      <c r="T1898" s="53"/>
      <c r="U1898" s="81"/>
      <c r="V1898" s="53"/>
      <c r="W1898" s="53"/>
    </row>
    <row r="1899" spans="1:23" x14ac:dyDescent="0.25">
      <c r="A1899" s="116" t="str">
        <f>IF(ISBLANK(TBL_DATA[[#This Row],[Row.names]]), "",   DATE(YEAR(TBL_DATA[[#This Row],[Row.names]]), MONTH(TBL_DATA[[#This Row],[Row.names]]), DAY(TBL_DATA[[#This Row],[Row.names]])))</f>
        <v/>
      </c>
      <c r="B1899" s="119"/>
      <c r="C1899" s="68"/>
      <c r="E1899" s="53"/>
      <c r="F1899" s="53"/>
      <c r="G1899" s="54"/>
      <c r="H1899" s="114"/>
      <c r="I1899" s="53"/>
      <c r="J1899" s="53"/>
      <c r="K1899" s="53"/>
      <c r="L1899" s="53"/>
      <c r="M1899" s="53"/>
      <c r="N1899" s="53"/>
      <c r="O1899" s="53"/>
      <c r="P1899" s="53"/>
      <c r="Q1899" s="53"/>
      <c r="R1899" s="53"/>
      <c r="S1899" s="53"/>
      <c r="T1899" s="53"/>
      <c r="U1899" s="81"/>
      <c r="V1899" s="53"/>
      <c r="W1899" s="53"/>
    </row>
    <row r="1900" spans="1:23" x14ac:dyDescent="0.25">
      <c r="A1900" s="116" t="str">
        <f>IF(ISBLANK(TBL_DATA[[#This Row],[Row.names]]), "",   DATE(YEAR(TBL_DATA[[#This Row],[Row.names]]), MONTH(TBL_DATA[[#This Row],[Row.names]]), DAY(TBL_DATA[[#This Row],[Row.names]])))</f>
        <v/>
      </c>
      <c r="B1900" s="119"/>
      <c r="C1900" s="68"/>
      <c r="E1900" s="53"/>
      <c r="F1900" s="53"/>
      <c r="G1900" s="54"/>
      <c r="H1900" s="114"/>
      <c r="I1900" s="53"/>
      <c r="J1900" s="53"/>
      <c r="K1900" s="53"/>
      <c r="L1900" s="53"/>
      <c r="M1900" s="53"/>
      <c r="N1900" s="53"/>
      <c r="O1900" s="53"/>
      <c r="P1900" s="53"/>
      <c r="Q1900" s="53"/>
      <c r="R1900" s="53"/>
      <c r="S1900" s="53"/>
      <c r="T1900" s="53"/>
      <c r="U1900" s="81"/>
      <c r="V1900" s="53"/>
      <c r="W1900" s="53"/>
    </row>
    <row r="1901" spans="1:23" x14ac:dyDescent="0.25">
      <c r="A1901" s="116" t="str">
        <f>IF(ISBLANK(TBL_DATA[[#This Row],[Row.names]]), "",   DATE(YEAR(TBL_DATA[[#This Row],[Row.names]]), MONTH(TBL_DATA[[#This Row],[Row.names]]), DAY(TBL_DATA[[#This Row],[Row.names]])))</f>
        <v/>
      </c>
      <c r="B1901" s="119"/>
      <c r="C1901" s="68"/>
      <c r="E1901" s="53"/>
      <c r="F1901" s="53"/>
      <c r="G1901" s="54"/>
      <c r="H1901" s="114"/>
      <c r="I1901" s="53"/>
      <c r="J1901" s="53"/>
      <c r="K1901" s="53"/>
      <c r="L1901" s="53"/>
      <c r="M1901" s="53"/>
      <c r="N1901" s="53"/>
      <c r="O1901" s="53"/>
      <c r="P1901" s="53"/>
      <c r="Q1901" s="53"/>
      <c r="R1901" s="53"/>
      <c r="S1901" s="53"/>
      <c r="T1901" s="53"/>
      <c r="U1901" s="81"/>
      <c r="V1901" s="53"/>
      <c r="W1901" s="53"/>
    </row>
    <row r="1902" spans="1:23" x14ac:dyDescent="0.25">
      <c r="A1902" s="116" t="str">
        <f>IF(ISBLANK(TBL_DATA[[#This Row],[Row.names]]), "",   DATE(YEAR(TBL_DATA[[#This Row],[Row.names]]), MONTH(TBL_DATA[[#This Row],[Row.names]]), DAY(TBL_DATA[[#This Row],[Row.names]])))</f>
        <v/>
      </c>
      <c r="B1902" s="119"/>
      <c r="C1902" s="68"/>
      <c r="E1902" s="53"/>
      <c r="F1902" s="53"/>
      <c r="G1902" s="54"/>
      <c r="H1902" s="114"/>
      <c r="I1902" s="53"/>
      <c r="J1902" s="53"/>
      <c r="K1902" s="53"/>
      <c r="L1902" s="53"/>
      <c r="M1902" s="53"/>
      <c r="N1902" s="53"/>
      <c r="O1902" s="53"/>
      <c r="P1902" s="53"/>
      <c r="Q1902" s="53"/>
      <c r="R1902" s="53"/>
      <c r="S1902" s="53"/>
      <c r="T1902" s="53"/>
      <c r="U1902" s="81"/>
      <c r="V1902" s="53"/>
      <c r="W1902" s="53"/>
    </row>
    <row r="1903" spans="1:23" x14ac:dyDescent="0.25">
      <c r="A1903" s="116" t="str">
        <f>IF(ISBLANK(TBL_DATA[[#This Row],[Row.names]]), "",   DATE(YEAR(TBL_DATA[[#This Row],[Row.names]]), MONTH(TBL_DATA[[#This Row],[Row.names]]), DAY(TBL_DATA[[#This Row],[Row.names]])))</f>
        <v/>
      </c>
      <c r="B1903" s="119"/>
      <c r="C1903" s="68"/>
      <c r="E1903" s="53"/>
      <c r="F1903" s="53"/>
      <c r="G1903" s="54"/>
      <c r="H1903" s="114"/>
      <c r="I1903" s="53"/>
      <c r="J1903" s="53"/>
      <c r="K1903" s="53"/>
      <c r="L1903" s="53"/>
      <c r="M1903" s="53"/>
      <c r="N1903" s="53"/>
      <c r="O1903" s="53"/>
      <c r="P1903" s="53"/>
      <c r="Q1903" s="53"/>
      <c r="R1903" s="53"/>
      <c r="S1903" s="53"/>
      <c r="T1903" s="53"/>
      <c r="U1903" s="81"/>
      <c r="V1903" s="53"/>
      <c r="W1903" s="53"/>
    </row>
    <row r="1904" spans="1:23" x14ac:dyDescent="0.25">
      <c r="A1904" s="116" t="str">
        <f>IF(ISBLANK(TBL_DATA[[#This Row],[Row.names]]), "",   DATE(YEAR(TBL_DATA[[#This Row],[Row.names]]), MONTH(TBL_DATA[[#This Row],[Row.names]]), DAY(TBL_DATA[[#This Row],[Row.names]])))</f>
        <v/>
      </c>
      <c r="B1904" s="119"/>
      <c r="C1904" s="68"/>
      <c r="E1904" s="53"/>
      <c r="F1904" s="53"/>
      <c r="G1904" s="54"/>
      <c r="H1904" s="114"/>
      <c r="I1904" s="53"/>
      <c r="J1904" s="53"/>
      <c r="K1904" s="53"/>
      <c r="L1904" s="53"/>
      <c r="M1904" s="53"/>
      <c r="N1904" s="53"/>
      <c r="O1904" s="53"/>
      <c r="P1904" s="53"/>
      <c r="Q1904" s="53"/>
      <c r="R1904" s="53"/>
      <c r="S1904" s="53"/>
      <c r="T1904" s="53"/>
      <c r="U1904" s="81"/>
      <c r="V1904" s="53"/>
      <c r="W1904" s="53"/>
    </row>
    <row r="1905" spans="1:23" x14ac:dyDescent="0.25">
      <c r="A1905" s="116" t="str">
        <f>IF(ISBLANK(TBL_DATA[[#This Row],[Row.names]]), "",   DATE(YEAR(TBL_DATA[[#This Row],[Row.names]]), MONTH(TBL_DATA[[#This Row],[Row.names]]), DAY(TBL_DATA[[#This Row],[Row.names]])))</f>
        <v/>
      </c>
      <c r="B1905" s="119"/>
      <c r="C1905" s="68"/>
      <c r="E1905" s="53"/>
      <c r="F1905" s="53"/>
      <c r="G1905" s="54"/>
      <c r="H1905" s="114"/>
      <c r="I1905" s="53"/>
      <c r="J1905" s="53"/>
      <c r="K1905" s="53"/>
      <c r="L1905" s="53"/>
      <c r="M1905" s="53"/>
      <c r="N1905" s="53"/>
      <c r="O1905" s="53"/>
      <c r="P1905" s="53"/>
      <c r="Q1905" s="53"/>
      <c r="R1905" s="53"/>
      <c r="S1905" s="53"/>
      <c r="T1905" s="53"/>
      <c r="U1905" s="81"/>
      <c r="V1905" s="53"/>
      <c r="W1905" s="53"/>
    </row>
    <row r="1906" spans="1:23" x14ac:dyDescent="0.25">
      <c r="A1906" s="116" t="str">
        <f>IF(ISBLANK(TBL_DATA[[#This Row],[Row.names]]), "",   DATE(YEAR(TBL_DATA[[#This Row],[Row.names]]), MONTH(TBL_DATA[[#This Row],[Row.names]]), DAY(TBL_DATA[[#This Row],[Row.names]])))</f>
        <v/>
      </c>
      <c r="B1906" s="119"/>
      <c r="C1906" s="68"/>
      <c r="E1906" s="53"/>
      <c r="F1906" s="53"/>
      <c r="G1906" s="54"/>
      <c r="H1906" s="114"/>
      <c r="I1906" s="53"/>
      <c r="J1906" s="53"/>
      <c r="K1906" s="53"/>
      <c r="L1906" s="53"/>
      <c r="M1906" s="53"/>
      <c r="N1906" s="53"/>
      <c r="O1906" s="53"/>
      <c r="P1906" s="53"/>
      <c r="Q1906" s="53"/>
      <c r="R1906" s="53"/>
      <c r="S1906" s="53"/>
      <c r="T1906" s="53"/>
      <c r="U1906" s="81"/>
      <c r="V1906" s="53"/>
      <c r="W1906" s="53"/>
    </row>
    <row r="1907" spans="1:23" x14ac:dyDescent="0.25">
      <c r="A1907" s="116" t="str">
        <f>IF(ISBLANK(TBL_DATA[[#This Row],[Row.names]]), "",   DATE(YEAR(TBL_DATA[[#This Row],[Row.names]]), MONTH(TBL_DATA[[#This Row],[Row.names]]), DAY(TBL_DATA[[#This Row],[Row.names]])))</f>
        <v/>
      </c>
      <c r="B1907" s="119"/>
      <c r="C1907" s="68"/>
      <c r="E1907" s="53"/>
      <c r="F1907" s="53"/>
      <c r="G1907" s="54"/>
      <c r="H1907" s="114"/>
      <c r="I1907" s="53"/>
      <c r="J1907" s="53"/>
      <c r="K1907" s="53"/>
      <c r="L1907" s="53"/>
      <c r="M1907" s="53"/>
      <c r="N1907" s="53"/>
      <c r="O1907" s="53"/>
      <c r="P1907" s="53"/>
      <c r="Q1907" s="53"/>
      <c r="R1907" s="53"/>
      <c r="S1907" s="53"/>
      <c r="T1907" s="53"/>
      <c r="U1907" s="81"/>
      <c r="V1907" s="53"/>
      <c r="W1907" s="53"/>
    </row>
    <row r="1908" spans="1:23" x14ac:dyDescent="0.25">
      <c r="A1908" s="116" t="str">
        <f>IF(ISBLANK(TBL_DATA[[#This Row],[Row.names]]), "",   DATE(YEAR(TBL_DATA[[#This Row],[Row.names]]), MONTH(TBL_DATA[[#This Row],[Row.names]]), DAY(TBL_DATA[[#This Row],[Row.names]])))</f>
        <v/>
      </c>
      <c r="B1908" s="119"/>
      <c r="C1908" s="68"/>
      <c r="E1908" s="53"/>
      <c r="F1908" s="53"/>
      <c r="G1908" s="54"/>
      <c r="H1908" s="114"/>
      <c r="I1908" s="53"/>
      <c r="J1908" s="53"/>
      <c r="K1908" s="53"/>
      <c r="L1908" s="53"/>
      <c r="M1908" s="53"/>
      <c r="N1908" s="53"/>
      <c r="O1908" s="53"/>
      <c r="P1908" s="53"/>
      <c r="Q1908" s="53"/>
      <c r="R1908" s="53"/>
      <c r="S1908" s="53"/>
      <c r="T1908" s="53"/>
      <c r="U1908" s="81"/>
      <c r="V1908" s="53"/>
      <c r="W1908" s="53"/>
    </row>
    <row r="1909" spans="1:23" x14ac:dyDescent="0.25">
      <c r="A1909" s="116" t="str">
        <f>IF(ISBLANK(TBL_DATA[[#This Row],[Row.names]]), "",   DATE(YEAR(TBL_DATA[[#This Row],[Row.names]]), MONTH(TBL_DATA[[#This Row],[Row.names]]), DAY(TBL_DATA[[#This Row],[Row.names]])))</f>
        <v/>
      </c>
      <c r="B1909" s="119"/>
      <c r="C1909" s="68"/>
      <c r="E1909" s="53"/>
      <c r="F1909" s="53"/>
      <c r="G1909" s="54"/>
      <c r="H1909" s="114"/>
      <c r="I1909" s="53"/>
      <c r="J1909" s="53"/>
      <c r="K1909" s="53"/>
      <c r="L1909" s="53"/>
      <c r="M1909" s="53"/>
      <c r="N1909" s="53"/>
      <c r="O1909" s="53"/>
      <c r="P1909" s="53"/>
      <c r="Q1909" s="53"/>
      <c r="R1909" s="53"/>
      <c r="S1909" s="53"/>
      <c r="T1909" s="53"/>
      <c r="U1909" s="81"/>
      <c r="V1909" s="53"/>
      <c r="W1909" s="53"/>
    </row>
    <row r="1910" spans="1:23" x14ac:dyDescent="0.25">
      <c r="A1910" s="116" t="str">
        <f>IF(ISBLANK(TBL_DATA[[#This Row],[Row.names]]), "",   DATE(YEAR(TBL_DATA[[#This Row],[Row.names]]), MONTH(TBL_DATA[[#This Row],[Row.names]]), DAY(TBL_DATA[[#This Row],[Row.names]])))</f>
        <v/>
      </c>
      <c r="B1910" s="119"/>
      <c r="C1910" s="68"/>
      <c r="E1910" s="53"/>
      <c r="F1910" s="53"/>
      <c r="G1910" s="54"/>
      <c r="H1910" s="114"/>
      <c r="I1910" s="53"/>
      <c r="J1910" s="53"/>
      <c r="K1910" s="53"/>
      <c r="L1910" s="53"/>
      <c r="M1910" s="53"/>
      <c r="N1910" s="53"/>
      <c r="O1910" s="53"/>
      <c r="P1910" s="53"/>
      <c r="Q1910" s="53"/>
      <c r="R1910" s="53"/>
      <c r="S1910" s="53"/>
      <c r="T1910" s="53"/>
      <c r="U1910" s="81"/>
      <c r="V1910" s="53"/>
      <c r="W1910" s="53"/>
    </row>
    <row r="1911" spans="1:23" x14ac:dyDescent="0.25">
      <c r="A1911" s="116" t="str">
        <f>IF(ISBLANK(TBL_DATA[[#This Row],[Row.names]]), "",   DATE(YEAR(TBL_DATA[[#This Row],[Row.names]]), MONTH(TBL_DATA[[#This Row],[Row.names]]), DAY(TBL_DATA[[#This Row],[Row.names]])))</f>
        <v/>
      </c>
      <c r="B1911" s="119"/>
      <c r="C1911" s="68"/>
      <c r="E1911" s="53"/>
      <c r="F1911" s="53"/>
      <c r="G1911" s="54"/>
      <c r="H1911" s="114"/>
      <c r="I1911" s="53"/>
      <c r="J1911" s="53"/>
      <c r="K1911" s="53"/>
      <c r="L1911" s="53"/>
      <c r="M1911" s="53"/>
      <c r="N1911" s="53"/>
      <c r="O1911" s="53"/>
      <c r="P1911" s="53"/>
      <c r="Q1911" s="53"/>
      <c r="R1911" s="53"/>
      <c r="S1911" s="53"/>
      <c r="T1911" s="53"/>
      <c r="U1911" s="81"/>
      <c r="V1911" s="53"/>
      <c r="W1911" s="53"/>
    </row>
    <row r="1912" spans="1:23" x14ac:dyDescent="0.25">
      <c r="A1912" s="116" t="str">
        <f>IF(ISBLANK(TBL_DATA[[#This Row],[Row.names]]), "",   DATE(YEAR(TBL_DATA[[#This Row],[Row.names]]), MONTH(TBL_DATA[[#This Row],[Row.names]]), DAY(TBL_DATA[[#This Row],[Row.names]])))</f>
        <v/>
      </c>
      <c r="B1912" s="119"/>
      <c r="C1912" s="68"/>
      <c r="E1912" s="53"/>
      <c r="F1912" s="53"/>
      <c r="G1912" s="54"/>
      <c r="H1912" s="114"/>
      <c r="I1912" s="53"/>
      <c r="J1912" s="53"/>
      <c r="K1912" s="53"/>
      <c r="L1912" s="53"/>
      <c r="M1912" s="53"/>
      <c r="N1912" s="53"/>
      <c r="O1912" s="53"/>
      <c r="P1912" s="53"/>
      <c r="Q1912" s="53"/>
      <c r="R1912" s="53"/>
      <c r="S1912" s="53"/>
      <c r="T1912" s="53"/>
      <c r="U1912" s="81"/>
      <c r="V1912" s="53"/>
      <c r="W1912" s="53"/>
    </row>
    <row r="1913" spans="1:23" x14ac:dyDescent="0.25">
      <c r="A1913" s="116" t="str">
        <f>IF(ISBLANK(TBL_DATA[[#This Row],[Row.names]]), "",   DATE(YEAR(TBL_DATA[[#This Row],[Row.names]]), MONTH(TBL_DATA[[#This Row],[Row.names]]), DAY(TBL_DATA[[#This Row],[Row.names]])))</f>
        <v/>
      </c>
      <c r="B1913" s="119"/>
      <c r="C1913" s="68"/>
      <c r="E1913" s="53"/>
      <c r="F1913" s="53"/>
      <c r="G1913" s="54"/>
      <c r="H1913" s="114"/>
      <c r="I1913" s="53"/>
      <c r="J1913" s="53"/>
      <c r="K1913" s="53"/>
      <c r="L1913" s="53"/>
      <c r="M1913" s="53"/>
      <c r="N1913" s="53"/>
      <c r="O1913" s="53"/>
      <c r="P1913" s="53"/>
      <c r="Q1913" s="53"/>
      <c r="R1913" s="53"/>
      <c r="S1913" s="53"/>
      <c r="T1913" s="53"/>
      <c r="U1913" s="81"/>
      <c r="V1913" s="53"/>
      <c r="W1913" s="53"/>
    </row>
    <row r="1914" spans="1:23" x14ac:dyDescent="0.25">
      <c r="A1914" s="116" t="str">
        <f>IF(ISBLANK(TBL_DATA[[#This Row],[Row.names]]), "",   DATE(YEAR(TBL_DATA[[#This Row],[Row.names]]), MONTH(TBL_DATA[[#This Row],[Row.names]]), DAY(TBL_DATA[[#This Row],[Row.names]])))</f>
        <v/>
      </c>
      <c r="B1914" s="119"/>
      <c r="C1914" s="68"/>
      <c r="E1914" s="53"/>
      <c r="F1914" s="53"/>
      <c r="G1914" s="54"/>
      <c r="H1914" s="114"/>
      <c r="I1914" s="53"/>
      <c r="J1914" s="53"/>
      <c r="K1914" s="53"/>
      <c r="L1914" s="53"/>
      <c r="M1914" s="53"/>
      <c r="N1914" s="53"/>
      <c r="O1914" s="53"/>
      <c r="P1914" s="53"/>
      <c r="Q1914" s="53"/>
      <c r="R1914" s="53"/>
      <c r="S1914" s="53"/>
      <c r="T1914" s="53"/>
      <c r="U1914" s="81"/>
      <c r="V1914" s="53"/>
      <c r="W1914" s="53"/>
    </row>
    <row r="1915" spans="1:23" x14ac:dyDescent="0.25">
      <c r="A1915" s="116" t="str">
        <f>IF(ISBLANK(TBL_DATA[[#This Row],[Row.names]]), "",   DATE(YEAR(TBL_DATA[[#This Row],[Row.names]]), MONTH(TBL_DATA[[#This Row],[Row.names]]), DAY(TBL_DATA[[#This Row],[Row.names]])))</f>
        <v/>
      </c>
      <c r="B1915" s="119"/>
      <c r="C1915" s="68"/>
      <c r="E1915" s="53"/>
      <c r="F1915" s="53"/>
      <c r="G1915" s="54"/>
      <c r="H1915" s="114"/>
      <c r="I1915" s="53"/>
      <c r="J1915" s="53"/>
      <c r="K1915" s="53"/>
      <c r="L1915" s="53"/>
      <c r="M1915" s="53"/>
      <c r="N1915" s="53"/>
      <c r="O1915" s="53"/>
      <c r="P1915" s="53"/>
      <c r="Q1915" s="53"/>
      <c r="R1915" s="53"/>
      <c r="S1915" s="53"/>
      <c r="T1915" s="53"/>
      <c r="U1915" s="81"/>
      <c r="V1915" s="53"/>
      <c r="W1915" s="53"/>
    </row>
    <row r="1916" spans="1:23" x14ac:dyDescent="0.25">
      <c r="A1916" s="116" t="str">
        <f>IF(ISBLANK(TBL_DATA[[#This Row],[Row.names]]), "",   DATE(YEAR(TBL_DATA[[#This Row],[Row.names]]), MONTH(TBL_DATA[[#This Row],[Row.names]]), DAY(TBL_DATA[[#This Row],[Row.names]])))</f>
        <v/>
      </c>
      <c r="B1916" s="119"/>
      <c r="C1916" s="68"/>
      <c r="E1916" s="53"/>
      <c r="F1916" s="53"/>
      <c r="G1916" s="54"/>
      <c r="H1916" s="114"/>
      <c r="I1916" s="53"/>
      <c r="J1916" s="53"/>
      <c r="K1916" s="53"/>
      <c r="L1916" s="53"/>
      <c r="M1916" s="53"/>
      <c r="N1916" s="53"/>
      <c r="O1916" s="53"/>
      <c r="P1916" s="53"/>
      <c r="Q1916" s="53"/>
      <c r="R1916" s="53"/>
      <c r="S1916" s="53"/>
      <c r="T1916" s="53"/>
      <c r="U1916" s="81"/>
      <c r="V1916" s="53"/>
      <c r="W1916" s="53"/>
    </row>
    <row r="1917" spans="1:23" x14ac:dyDescent="0.25">
      <c r="A1917" s="116" t="str">
        <f>IF(ISBLANK(TBL_DATA[[#This Row],[Row.names]]), "",   DATE(YEAR(TBL_DATA[[#This Row],[Row.names]]), MONTH(TBL_DATA[[#This Row],[Row.names]]), DAY(TBL_DATA[[#This Row],[Row.names]])))</f>
        <v/>
      </c>
      <c r="B1917" s="119"/>
      <c r="C1917" s="68"/>
      <c r="E1917" s="53"/>
      <c r="F1917" s="53"/>
      <c r="G1917" s="54"/>
      <c r="H1917" s="114"/>
      <c r="I1917" s="53"/>
      <c r="J1917" s="53"/>
      <c r="K1917" s="53"/>
      <c r="L1917" s="53"/>
      <c r="M1917" s="53"/>
      <c r="N1917" s="53"/>
      <c r="O1917" s="53"/>
      <c r="P1917" s="53"/>
      <c r="Q1917" s="53"/>
      <c r="R1917" s="53"/>
      <c r="S1917" s="53"/>
      <c r="T1917" s="53"/>
      <c r="U1917" s="81"/>
      <c r="V1917" s="53"/>
      <c r="W1917" s="53"/>
    </row>
    <row r="1918" spans="1:23" x14ac:dyDescent="0.25">
      <c r="A1918" s="116" t="str">
        <f>IF(ISBLANK(TBL_DATA[[#This Row],[Row.names]]), "",   DATE(YEAR(TBL_DATA[[#This Row],[Row.names]]), MONTH(TBL_DATA[[#This Row],[Row.names]]), DAY(TBL_DATA[[#This Row],[Row.names]])))</f>
        <v/>
      </c>
      <c r="B1918" s="119"/>
      <c r="C1918" s="68"/>
      <c r="E1918" s="53"/>
      <c r="F1918" s="53"/>
      <c r="G1918" s="54"/>
      <c r="H1918" s="114"/>
      <c r="I1918" s="53"/>
      <c r="J1918" s="53"/>
      <c r="K1918" s="53"/>
      <c r="L1918" s="53"/>
      <c r="M1918" s="53"/>
      <c r="N1918" s="53"/>
      <c r="O1918" s="53"/>
      <c r="P1918" s="53"/>
      <c r="Q1918" s="53"/>
      <c r="R1918" s="53"/>
      <c r="S1918" s="53"/>
      <c r="T1918" s="53"/>
      <c r="U1918" s="81"/>
      <c r="V1918" s="53"/>
      <c r="W1918" s="53"/>
    </row>
    <row r="1919" spans="1:23" x14ac:dyDescent="0.25">
      <c r="A1919" s="116" t="str">
        <f>IF(ISBLANK(TBL_DATA[[#This Row],[Row.names]]), "",   DATE(YEAR(TBL_DATA[[#This Row],[Row.names]]), MONTH(TBL_DATA[[#This Row],[Row.names]]), DAY(TBL_DATA[[#This Row],[Row.names]])))</f>
        <v/>
      </c>
      <c r="B1919" s="119"/>
      <c r="C1919" s="68"/>
      <c r="E1919" s="53"/>
      <c r="F1919" s="53"/>
      <c r="G1919" s="54"/>
      <c r="H1919" s="114"/>
      <c r="I1919" s="53"/>
      <c r="J1919" s="53"/>
      <c r="K1919" s="53"/>
      <c r="L1919" s="53"/>
      <c r="M1919" s="53"/>
      <c r="N1919" s="53"/>
      <c r="O1919" s="53"/>
      <c r="P1919" s="53"/>
      <c r="Q1919" s="53"/>
      <c r="R1919" s="53"/>
      <c r="S1919" s="53"/>
      <c r="T1919" s="53"/>
      <c r="U1919" s="81"/>
      <c r="V1919" s="53"/>
      <c r="W1919" s="53"/>
    </row>
    <row r="1920" spans="1:23" x14ac:dyDescent="0.25">
      <c r="A1920" s="116" t="str">
        <f>IF(ISBLANK(TBL_DATA[[#This Row],[Row.names]]), "",   DATE(YEAR(TBL_DATA[[#This Row],[Row.names]]), MONTH(TBL_DATA[[#This Row],[Row.names]]), DAY(TBL_DATA[[#This Row],[Row.names]])))</f>
        <v/>
      </c>
      <c r="B1920" s="119"/>
      <c r="C1920" s="68"/>
      <c r="E1920" s="53"/>
      <c r="F1920" s="53"/>
      <c r="G1920" s="54"/>
      <c r="H1920" s="114"/>
      <c r="I1920" s="53"/>
      <c r="J1920" s="53"/>
      <c r="K1920" s="53"/>
      <c r="L1920" s="53"/>
      <c r="M1920" s="53"/>
      <c r="N1920" s="53"/>
      <c r="O1920" s="53"/>
      <c r="P1920" s="53"/>
      <c r="Q1920" s="53"/>
      <c r="R1920" s="53"/>
      <c r="S1920" s="53"/>
      <c r="T1920" s="53"/>
      <c r="U1920" s="81"/>
      <c r="V1920" s="53"/>
      <c r="W1920" s="53"/>
    </row>
    <row r="1921" spans="1:23" x14ac:dyDescent="0.25">
      <c r="A1921" s="116" t="str">
        <f>IF(ISBLANK(TBL_DATA[[#This Row],[Row.names]]), "",   DATE(YEAR(TBL_DATA[[#This Row],[Row.names]]), MONTH(TBL_DATA[[#This Row],[Row.names]]), DAY(TBL_DATA[[#This Row],[Row.names]])))</f>
        <v/>
      </c>
      <c r="B1921" s="119"/>
      <c r="C1921" s="68"/>
      <c r="E1921" s="53"/>
      <c r="F1921" s="53"/>
      <c r="G1921" s="54"/>
      <c r="H1921" s="114"/>
      <c r="I1921" s="53"/>
      <c r="J1921" s="53"/>
      <c r="K1921" s="53"/>
      <c r="L1921" s="53"/>
      <c r="M1921" s="53"/>
      <c r="N1921" s="53"/>
      <c r="O1921" s="53"/>
      <c r="P1921" s="53"/>
      <c r="Q1921" s="53"/>
      <c r="R1921" s="53"/>
      <c r="S1921" s="53"/>
      <c r="T1921" s="53"/>
      <c r="U1921" s="81"/>
      <c r="V1921" s="53"/>
      <c r="W1921" s="53"/>
    </row>
    <row r="1922" spans="1:23" x14ac:dyDescent="0.25">
      <c r="A1922" s="116" t="str">
        <f>IF(ISBLANK(TBL_DATA[[#This Row],[Row.names]]), "",   DATE(YEAR(TBL_DATA[[#This Row],[Row.names]]), MONTH(TBL_DATA[[#This Row],[Row.names]]), DAY(TBL_DATA[[#This Row],[Row.names]])))</f>
        <v/>
      </c>
      <c r="B1922" s="119"/>
      <c r="C1922" s="68"/>
      <c r="E1922" s="53"/>
      <c r="F1922" s="53"/>
      <c r="G1922" s="54"/>
      <c r="H1922" s="114"/>
      <c r="I1922" s="53"/>
      <c r="J1922" s="53"/>
      <c r="K1922" s="53"/>
      <c r="L1922" s="53"/>
      <c r="M1922" s="53"/>
      <c r="N1922" s="53"/>
      <c r="O1922" s="53"/>
      <c r="P1922" s="53"/>
      <c r="Q1922" s="53"/>
      <c r="R1922" s="53"/>
      <c r="S1922" s="53"/>
      <c r="T1922" s="53"/>
      <c r="U1922" s="81"/>
      <c r="V1922" s="53"/>
      <c r="W1922" s="53"/>
    </row>
    <row r="1923" spans="1:23" x14ac:dyDescent="0.25">
      <c r="A1923" s="116" t="str">
        <f>IF(ISBLANK(TBL_DATA[[#This Row],[Row.names]]), "",   DATE(YEAR(TBL_DATA[[#This Row],[Row.names]]), MONTH(TBL_DATA[[#This Row],[Row.names]]), DAY(TBL_DATA[[#This Row],[Row.names]])))</f>
        <v/>
      </c>
      <c r="B1923" s="119"/>
      <c r="C1923" s="68"/>
      <c r="E1923" s="53"/>
      <c r="F1923" s="53"/>
      <c r="G1923" s="54"/>
      <c r="H1923" s="114"/>
      <c r="I1923" s="53"/>
      <c r="J1923" s="53"/>
      <c r="K1923" s="53"/>
      <c r="L1923" s="53"/>
      <c r="M1923" s="53"/>
      <c r="N1923" s="53"/>
      <c r="O1923" s="53"/>
      <c r="P1923" s="53"/>
      <c r="Q1923" s="53"/>
      <c r="R1923" s="53"/>
      <c r="S1923" s="53"/>
      <c r="T1923" s="53"/>
      <c r="U1923" s="81"/>
      <c r="V1923" s="53"/>
      <c r="W1923" s="53"/>
    </row>
    <row r="1924" spans="1:23" x14ac:dyDescent="0.25">
      <c r="A1924" s="116" t="str">
        <f>IF(ISBLANK(TBL_DATA[[#This Row],[Row.names]]), "",   DATE(YEAR(TBL_DATA[[#This Row],[Row.names]]), MONTH(TBL_DATA[[#This Row],[Row.names]]), DAY(TBL_DATA[[#This Row],[Row.names]])))</f>
        <v/>
      </c>
      <c r="B1924" s="119"/>
      <c r="C1924" s="68"/>
      <c r="E1924" s="53"/>
      <c r="F1924" s="53"/>
      <c r="G1924" s="54"/>
      <c r="H1924" s="114"/>
      <c r="I1924" s="53"/>
      <c r="J1924" s="53"/>
      <c r="K1924" s="53"/>
      <c r="L1924" s="53"/>
      <c r="M1924" s="53"/>
      <c r="N1924" s="53"/>
      <c r="O1924" s="53"/>
      <c r="P1924" s="53"/>
      <c r="Q1924" s="53"/>
      <c r="R1924" s="53"/>
      <c r="S1924" s="53"/>
      <c r="T1924" s="53"/>
      <c r="U1924" s="81"/>
      <c r="V1924" s="53"/>
      <c r="W1924" s="53"/>
    </row>
    <row r="1925" spans="1:23" x14ac:dyDescent="0.25">
      <c r="A1925" s="116" t="str">
        <f>IF(ISBLANK(TBL_DATA[[#This Row],[Row.names]]), "",   DATE(YEAR(TBL_DATA[[#This Row],[Row.names]]), MONTH(TBL_DATA[[#This Row],[Row.names]]), DAY(TBL_DATA[[#This Row],[Row.names]])))</f>
        <v/>
      </c>
      <c r="B1925" s="119"/>
      <c r="C1925" s="68"/>
      <c r="E1925" s="53"/>
      <c r="F1925" s="53"/>
      <c r="G1925" s="54"/>
      <c r="H1925" s="114"/>
      <c r="I1925" s="53"/>
      <c r="J1925" s="53"/>
      <c r="K1925" s="53"/>
      <c r="L1925" s="53"/>
      <c r="M1925" s="53"/>
      <c r="N1925" s="53"/>
      <c r="O1925" s="53"/>
      <c r="P1925" s="53"/>
      <c r="Q1925" s="53"/>
      <c r="R1925" s="53"/>
      <c r="S1925" s="53"/>
      <c r="T1925" s="53"/>
      <c r="U1925" s="81"/>
      <c r="V1925" s="53"/>
      <c r="W1925" s="53"/>
    </row>
    <row r="1926" spans="1:23" x14ac:dyDescent="0.25">
      <c r="A1926" s="116" t="str">
        <f>IF(ISBLANK(TBL_DATA[[#This Row],[Row.names]]), "",   DATE(YEAR(TBL_DATA[[#This Row],[Row.names]]), MONTH(TBL_DATA[[#This Row],[Row.names]]), DAY(TBL_DATA[[#This Row],[Row.names]])))</f>
        <v/>
      </c>
      <c r="B1926" s="119"/>
      <c r="C1926" s="68"/>
      <c r="E1926" s="53"/>
      <c r="F1926" s="53"/>
      <c r="G1926" s="54"/>
      <c r="H1926" s="114"/>
      <c r="I1926" s="53"/>
      <c r="J1926" s="53"/>
      <c r="K1926" s="53"/>
      <c r="L1926" s="53"/>
      <c r="M1926" s="53"/>
      <c r="N1926" s="53"/>
      <c r="O1926" s="53"/>
      <c r="P1926" s="53"/>
      <c r="Q1926" s="53"/>
      <c r="R1926" s="53"/>
      <c r="S1926" s="53"/>
      <c r="T1926" s="53"/>
      <c r="U1926" s="81"/>
      <c r="V1926" s="53"/>
      <c r="W1926" s="53"/>
    </row>
    <row r="1927" spans="1:23" x14ac:dyDescent="0.25">
      <c r="A1927" s="116" t="str">
        <f>IF(ISBLANK(TBL_DATA[[#This Row],[Row.names]]), "",   DATE(YEAR(TBL_DATA[[#This Row],[Row.names]]), MONTH(TBL_DATA[[#This Row],[Row.names]]), DAY(TBL_DATA[[#This Row],[Row.names]])))</f>
        <v/>
      </c>
      <c r="B1927" s="119"/>
      <c r="C1927" s="68"/>
      <c r="E1927" s="53"/>
      <c r="F1927" s="53"/>
      <c r="G1927" s="54"/>
      <c r="H1927" s="114"/>
      <c r="I1927" s="53"/>
      <c r="J1927" s="53"/>
      <c r="K1927" s="53"/>
      <c r="L1927" s="53"/>
      <c r="M1927" s="53"/>
      <c r="N1927" s="53"/>
      <c r="O1927" s="53"/>
      <c r="P1927" s="53"/>
      <c r="Q1927" s="53"/>
      <c r="R1927" s="53"/>
      <c r="S1927" s="53"/>
      <c r="T1927" s="53"/>
      <c r="U1927" s="81"/>
      <c r="V1927" s="53"/>
      <c r="W1927" s="53"/>
    </row>
    <row r="1928" spans="1:23" x14ac:dyDescent="0.25">
      <c r="A1928" s="116" t="str">
        <f>IF(ISBLANK(TBL_DATA[[#This Row],[Row.names]]), "",   DATE(YEAR(TBL_DATA[[#This Row],[Row.names]]), MONTH(TBL_DATA[[#This Row],[Row.names]]), DAY(TBL_DATA[[#This Row],[Row.names]])))</f>
        <v/>
      </c>
      <c r="B1928" s="119"/>
      <c r="C1928" s="68"/>
      <c r="E1928" s="53"/>
      <c r="F1928" s="53"/>
      <c r="G1928" s="54"/>
      <c r="H1928" s="114"/>
      <c r="I1928" s="53"/>
      <c r="J1928" s="53"/>
      <c r="K1928" s="53"/>
      <c r="L1928" s="53"/>
      <c r="M1928" s="53"/>
      <c r="N1928" s="53"/>
      <c r="O1928" s="53"/>
      <c r="P1928" s="53"/>
      <c r="Q1928" s="53"/>
      <c r="R1928" s="53"/>
      <c r="S1928" s="53"/>
      <c r="T1928" s="53"/>
      <c r="U1928" s="81"/>
      <c r="V1928" s="53"/>
      <c r="W1928" s="53"/>
    </row>
    <row r="1929" spans="1:23" x14ac:dyDescent="0.25">
      <c r="A1929" s="116" t="str">
        <f>IF(ISBLANK(TBL_DATA[[#This Row],[Row.names]]), "",   DATE(YEAR(TBL_DATA[[#This Row],[Row.names]]), MONTH(TBL_DATA[[#This Row],[Row.names]]), DAY(TBL_DATA[[#This Row],[Row.names]])))</f>
        <v/>
      </c>
      <c r="B1929" s="119"/>
      <c r="C1929" s="68"/>
      <c r="E1929" s="53"/>
      <c r="F1929" s="53"/>
      <c r="G1929" s="54"/>
      <c r="H1929" s="114"/>
      <c r="I1929" s="53"/>
      <c r="J1929" s="53"/>
      <c r="K1929" s="53"/>
      <c r="L1929" s="53"/>
      <c r="M1929" s="53"/>
      <c r="N1929" s="53"/>
      <c r="O1929" s="53"/>
      <c r="P1929" s="53"/>
      <c r="Q1929" s="53"/>
      <c r="R1929" s="53"/>
      <c r="S1929" s="53"/>
      <c r="T1929" s="53"/>
      <c r="U1929" s="81"/>
      <c r="V1929" s="53"/>
      <c r="W1929" s="53"/>
    </row>
    <row r="1930" spans="1:23" x14ac:dyDescent="0.25">
      <c r="A1930" s="116" t="str">
        <f>IF(ISBLANK(TBL_DATA[[#This Row],[Row.names]]), "",   DATE(YEAR(TBL_DATA[[#This Row],[Row.names]]), MONTH(TBL_DATA[[#This Row],[Row.names]]), DAY(TBL_DATA[[#This Row],[Row.names]])))</f>
        <v/>
      </c>
      <c r="B1930" s="119"/>
      <c r="C1930" s="68"/>
      <c r="E1930" s="53"/>
      <c r="F1930" s="53"/>
      <c r="G1930" s="54"/>
      <c r="H1930" s="114"/>
      <c r="I1930" s="53"/>
      <c r="J1930" s="53"/>
      <c r="K1930" s="53"/>
      <c r="L1930" s="53"/>
      <c r="M1930" s="53"/>
      <c r="N1930" s="53"/>
      <c r="O1930" s="53"/>
      <c r="P1930" s="53"/>
      <c r="Q1930" s="53"/>
      <c r="R1930" s="53"/>
      <c r="S1930" s="53"/>
      <c r="T1930" s="53"/>
      <c r="U1930" s="81"/>
      <c r="V1930" s="53"/>
      <c r="W1930" s="53"/>
    </row>
    <row r="1931" spans="1:23" x14ac:dyDescent="0.25">
      <c r="A1931" s="116" t="str">
        <f>IF(ISBLANK(TBL_DATA[[#This Row],[Row.names]]), "",   DATE(YEAR(TBL_DATA[[#This Row],[Row.names]]), MONTH(TBL_DATA[[#This Row],[Row.names]]), DAY(TBL_DATA[[#This Row],[Row.names]])))</f>
        <v/>
      </c>
      <c r="B1931" s="119"/>
      <c r="C1931" s="68"/>
      <c r="E1931" s="53"/>
      <c r="F1931" s="53"/>
      <c r="G1931" s="54"/>
      <c r="H1931" s="114"/>
      <c r="I1931" s="53"/>
      <c r="J1931" s="53"/>
      <c r="K1931" s="53"/>
      <c r="L1931" s="53"/>
      <c r="M1931" s="53"/>
      <c r="N1931" s="53"/>
      <c r="O1931" s="53"/>
      <c r="P1931" s="53"/>
      <c r="Q1931" s="53"/>
      <c r="R1931" s="53"/>
      <c r="S1931" s="53"/>
      <c r="T1931" s="53"/>
      <c r="U1931" s="81"/>
      <c r="V1931" s="53"/>
      <c r="W1931" s="53"/>
    </row>
    <row r="1932" spans="1:23" x14ac:dyDescent="0.25">
      <c r="A1932" s="116" t="str">
        <f>IF(ISBLANK(TBL_DATA[[#This Row],[Row.names]]), "",   DATE(YEAR(TBL_DATA[[#This Row],[Row.names]]), MONTH(TBL_DATA[[#This Row],[Row.names]]), DAY(TBL_DATA[[#This Row],[Row.names]])))</f>
        <v/>
      </c>
      <c r="B1932" s="119"/>
      <c r="C1932" s="68"/>
      <c r="E1932" s="53"/>
      <c r="F1932" s="53"/>
      <c r="G1932" s="54"/>
      <c r="H1932" s="114"/>
      <c r="I1932" s="53"/>
      <c r="J1932" s="53"/>
      <c r="K1932" s="53"/>
      <c r="L1932" s="53"/>
      <c r="M1932" s="53"/>
      <c r="N1932" s="53"/>
      <c r="O1932" s="53"/>
      <c r="P1932" s="53"/>
      <c r="Q1932" s="53"/>
      <c r="R1932" s="53"/>
      <c r="S1932" s="53"/>
      <c r="T1932" s="53"/>
      <c r="U1932" s="81"/>
      <c r="V1932" s="53"/>
      <c r="W1932" s="53"/>
    </row>
    <row r="1933" spans="1:23" x14ac:dyDescent="0.25">
      <c r="A1933" s="116" t="str">
        <f>IF(ISBLANK(TBL_DATA[[#This Row],[Row.names]]), "",   DATE(YEAR(TBL_DATA[[#This Row],[Row.names]]), MONTH(TBL_DATA[[#This Row],[Row.names]]), DAY(TBL_DATA[[#This Row],[Row.names]])))</f>
        <v/>
      </c>
      <c r="B1933" s="119"/>
      <c r="C1933" s="68"/>
      <c r="E1933" s="53"/>
      <c r="F1933" s="53"/>
      <c r="G1933" s="54"/>
      <c r="H1933" s="114"/>
      <c r="I1933" s="53"/>
      <c r="J1933" s="53"/>
      <c r="K1933" s="53"/>
      <c r="L1933" s="53"/>
      <c r="M1933" s="53"/>
      <c r="N1933" s="53"/>
      <c r="O1933" s="53"/>
      <c r="P1933" s="53"/>
      <c r="Q1933" s="53"/>
      <c r="R1933" s="53"/>
      <c r="S1933" s="53"/>
      <c r="T1933" s="53"/>
      <c r="U1933" s="81"/>
      <c r="V1933" s="53"/>
      <c r="W1933" s="53"/>
    </row>
    <row r="1934" spans="1:23" x14ac:dyDescent="0.25">
      <c r="A1934" s="116" t="str">
        <f>IF(ISBLANK(TBL_DATA[[#This Row],[Row.names]]), "",   DATE(YEAR(TBL_DATA[[#This Row],[Row.names]]), MONTH(TBL_DATA[[#This Row],[Row.names]]), DAY(TBL_DATA[[#This Row],[Row.names]])))</f>
        <v/>
      </c>
      <c r="B1934" s="119"/>
      <c r="C1934" s="68"/>
      <c r="E1934" s="53"/>
      <c r="F1934" s="53"/>
      <c r="G1934" s="54"/>
      <c r="H1934" s="114"/>
      <c r="I1934" s="53"/>
      <c r="J1934" s="53"/>
      <c r="K1934" s="53"/>
      <c r="L1934" s="53"/>
      <c r="M1934" s="53"/>
      <c r="N1934" s="53"/>
      <c r="O1934" s="53"/>
      <c r="P1934" s="53"/>
      <c r="Q1934" s="53"/>
      <c r="R1934" s="53"/>
      <c r="S1934" s="53"/>
      <c r="T1934" s="53"/>
      <c r="U1934" s="81"/>
      <c r="V1934" s="53"/>
      <c r="W1934" s="53"/>
    </row>
    <row r="1935" spans="1:23" x14ac:dyDescent="0.25">
      <c r="A1935" s="116" t="str">
        <f>IF(ISBLANK(TBL_DATA[[#This Row],[Row.names]]), "",   DATE(YEAR(TBL_DATA[[#This Row],[Row.names]]), MONTH(TBL_DATA[[#This Row],[Row.names]]), DAY(TBL_DATA[[#This Row],[Row.names]])))</f>
        <v/>
      </c>
      <c r="B1935" s="119"/>
      <c r="C1935" s="68"/>
      <c r="E1935" s="53"/>
      <c r="F1935" s="53"/>
      <c r="G1935" s="54"/>
      <c r="H1935" s="114"/>
      <c r="I1935" s="53"/>
      <c r="J1935" s="53"/>
      <c r="K1935" s="53"/>
      <c r="L1935" s="53"/>
      <c r="M1935" s="53"/>
      <c r="N1935" s="53"/>
      <c r="O1935" s="53"/>
      <c r="P1935" s="53"/>
      <c r="Q1935" s="53"/>
      <c r="R1935" s="53"/>
      <c r="S1935" s="53"/>
      <c r="T1935" s="53"/>
      <c r="U1935" s="81"/>
      <c r="V1935" s="53"/>
      <c r="W1935" s="53"/>
    </row>
    <row r="1936" spans="1:23" x14ac:dyDescent="0.25">
      <c r="A1936" s="116" t="str">
        <f>IF(ISBLANK(TBL_DATA[[#This Row],[Row.names]]), "",   DATE(YEAR(TBL_DATA[[#This Row],[Row.names]]), MONTH(TBL_DATA[[#This Row],[Row.names]]), DAY(TBL_DATA[[#This Row],[Row.names]])))</f>
        <v/>
      </c>
      <c r="B1936" s="119"/>
      <c r="C1936" s="68"/>
      <c r="E1936" s="53"/>
      <c r="F1936" s="53"/>
      <c r="G1936" s="54"/>
      <c r="H1936" s="114"/>
      <c r="I1936" s="53"/>
      <c r="J1936" s="53"/>
      <c r="K1936" s="53"/>
      <c r="L1936" s="53"/>
      <c r="M1936" s="53"/>
      <c r="N1936" s="53"/>
      <c r="O1936" s="53"/>
      <c r="P1936" s="53"/>
      <c r="Q1936" s="53"/>
      <c r="R1936" s="53"/>
      <c r="S1936" s="53"/>
      <c r="T1936" s="53"/>
      <c r="U1936" s="81"/>
      <c r="V1936" s="53"/>
      <c r="W1936" s="53"/>
    </row>
    <row r="1937" spans="1:23" x14ac:dyDescent="0.25">
      <c r="A1937" s="116" t="str">
        <f>IF(ISBLANK(TBL_DATA[[#This Row],[Row.names]]), "",   DATE(YEAR(TBL_DATA[[#This Row],[Row.names]]), MONTH(TBL_DATA[[#This Row],[Row.names]]), DAY(TBL_DATA[[#This Row],[Row.names]])))</f>
        <v/>
      </c>
      <c r="B1937" s="119"/>
      <c r="C1937" s="68"/>
      <c r="E1937" s="53"/>
      <c r="F1937" s="53"/>
      <c r="G1937" s="54"/>
      <c r="H1937" s="114"/>
      <c r="I1937" s="53"/>
      <c r="J1937" s="53"/>
      <c r="K1937" s="53"/>
      <c r="L1937" s="53"/>
      <c r="M1937" s="53"/>
      <c r="N1937" s="53"/>
      <c r="O1937" s="53"/>
      <c r="P1937" s="53"/>
      <c r="Q1937" s="53"/>
      <c r="R1937" s="53"/>
      <c r="S1937" s="53"/>
      <c r="T1937" s="53"/>
      <c r="U1937" s="81"/>
      <c r="V1937" s="53"/>
      <c r="W1937" s="53"/>
    </row>
    <row r="1938" spans="1:23" x14ac:dyDescent="0.25">
      <c r="A1938" s="116" t="str">
        <f>IF(ISBLANK(TBL_DATA[[#This Row],[Row.names]]), "",   DATE(YEAR(TBL_DATA[[#This Row],[Row.names]]), MONTH(TBL_DATA[[#This Row],[Row.names]]), DAY(TBL_DATA[[#This Row],[Row.names]])))</f>
        <v/>
      </c>
      <c r="B1938" s="119"/>
      <c r="C1938" s="68"/>
      <c r="E1938" s="53"/>
      <c r="F1938" s="53"/>
      <c r="G1938" s="54"/>
      <c r="H1938" s="114"/>
      <c r="I1938" s="53"/>
      <c r="J1938" s="53"/>
      <c r="K1938" s="53"/>
      <c r="L1938" s="53"/>
      <c r="M1938" s="53"/>
      <c r="N1938" s="53"/>
      <c r="O1938" s="53"/>
      <c r="P1938" s="53"/>
      <c r="Q1938" s="53"/>
      <c r="R1938" s="53"/>
      <c r="S1938" s="53"/>
      <c r="T1938" s="53"/>
      <c r="U1938" s="81"/>
      <c r="V1938" s="53"/>
      <c r="W1938" s="53"/>
    </row>
    <row r="1939" spans="1:23" x14ac:dyDescent="0.25">
      <c r="A1939" s="116" t="str">
        <f>IF(ISBLANK(TBL_DATA[[#This Row],[Row.names]]), "",   DATE(YEAR(TBL_DATA[[#This Row],[Row.names]]), MONTH(TBL_DATA[[#This Row],[Row.names]]), DAY(TBL_DATA[[#This Row],[Row.names]])))</f>
        <v/>
      </c>
      <c r="B1939" s="119"/>
      <c r="C1939" s="68"/>
      <c r="E1939" s="53"/>
      <c r="F1939" s="53"/>
      <c r="G1939" s="54"/>
      <c r="H1939" s="114"/>
      <c r="I1939" s="53"/>
      <c r="J1939" s="53"/>
      <c r="K1939" s="53"/>
      <c r="L1939" s="53"/>
      <c r="M1939" s="53"/>
      <c r="N1939" s="53"/>
      <c r="O1939" s="53"/>
      <c r="P1939" s="53"/>
      <c r="Q1939" s="53"/>
      <c r="R1939" s="53"/>
      <c r="S1939" s="53"/>
      <c r="T1939" s="53"/>
      <c r="U1939" s="81"/>
      <c r="V1939" s="53"/>
      <c r="W1939" s="53"/>
    </row>
    <row r="1940" spans="1:23" x14ac:dyDescent="0.25">
      <c r="A1940" s="116" t="str">
        <f>IF(ISBLANK(TBL_DATA[[#This Row],[Row.names]]), "",   DATE(YEAR(TBL_DATA[[#This Row],[Row.names]]), MONTH(TBL_DATA[[#This Row],[Row.names]]), DAY(TBL_DATA[[#This Row],[Row.names]])))</f>
        <v/>
      </c>
      <c r="B1940" s="119"/>
      <c r="C1940" s="68"/>
      <c r="E1940" s="53"/>
      <c r="F1940" s="53"/>
      <c r="G1940" s="54"/>
      <c r="H1940" s="114"/>
      <c r="I1940" s="53"/>
      <c r="J1940" s="53"/>
      <c r="K1940" s="53"/>
      <c r="L1940" s="53"/>
      <c r="M1940" s="53"/>
      <c r="N1940" s="53"/>
      <c r="O1940" s="53"/>
      <c r="P1940" s="53"/>
      <c r="Q1940" s="53"/>
      <c r="R1940" s="53"/>
      <c r="S1940" s="53"/>
      <c r="T1940" s="53"/>
      <c r="U1940" s="81"/>
      <c r="V1940" s="53"/>
      <c r="W1940" s="53"/>
    </row>
    <row r="1941" spans="1:23" x14ac:dyDescent="0.25">
      <c r="A1941" s="116" t="str">
        <f>IF(ISBLANK(TBL_DATA[[#This Row],[Row.names]]), "",   DATE(YEAR(TBL_DATA[[#This Row],[Row.names]]), MONTH(TBL_DATA[[#This Row],[Row.names]]), DAY(TBL_DATA[[#This Row],[Row.names]])))</f>
        <v/>
      </c>
      <c r="B1941" s="119"/>
      <c r="C1941" s="68"/>
      <c r="E1941" s="53"/>
      <c r="F1941" s="53"/>
      <c r="G1941" s="54"/>
      <c r="H1941" s="114"/>
      <c r="I1941" s="53"/>
      <c r="J1941" s="53"/>
      <c r="K1941" s="53"/>
      <c r="L1941" s="53"/>
      <c r="M1941" s="53"/>
      <c r="N1941" s="53"/>
      <c r="O1941" s="53"/>
      <c r="P1941" s="53"/>
      <c r="Q1941" s="53"/>
      <c r="R1941" s="53"/>
      <c r="S1941" s="53"/>
      <c r="T1941" s="53"/>
      <c r="U1941" s="81"/>
      <c r="V1941" s="53"/>
      <c r="W1941" s="53"/>
    </row>
    <row r="1942" spans="1:23" x14ac:dyDescent="0.25">
      <c r="A1942" s="116" t="str">
        <f>IF(ISBLANK(TBL_DATA[[#This Row],[Row.names]]), "",   DATE(YEAR(TBL_DATA[[#This Row],[Row.names]]), MONTH(TBL_DATA[[#This Row],[Row.names]]), DAY(TBL_DATA[[#This Row],[Row.names]])))</f>
        <v/>
      </c>
      <c r="B1942" s="119"/>
      <c r="C1942" s="68"/>
      <c r="E1942" s="53"/>
      <c r="F1942" s="53"/>
      <c r="G1942" s="54"/>
      <c r="H1942" s="114"/>
      <c r="I1942" s="53"/>
      <c r="J1942" s="53"/>
      <c r="K1942" s="53"/>
      <c r="L1942" s="53"/>
      <c r="M1942" s="53"/>
      <c r="N1942" s="53"/>
      <c r="O1942" s="53"/>
      <c r="P1942" s="53"/>
      <c r="Q1942" s="53"/>
      <c r="R1942" s="53"/>
      <c r="S1942" s="53"/>
      <c r="T1942" s="53"/>
      <c r="U1942" s="81"/>
      <c r="V1942" s="53"/>
      <c r="W1942" s="53"/>
    </row>
    <row r="1943" spans="1:23" x14ac:dyDescent="0.25">
      <c r="A1943" s="116" t="str">
        <f>IF(ISBLANK(TBL_DATA[[#This Row],[Row.names]]), "",   DATE(YEAR(TBL_DATA[[#This Row],[Row.names]]), MONTH(TBL_DATA[[#This Row],[Row.names]]), DAY(TBL_DATA[[#This Row],[Row.names]])))</f>
        <v/>
      </c>
      <c r="B1943" s="119"/>
      <c r="C1943" s="68"/>
      <c r="E1943" s="53"/>
      <c r="F1943" s="53"/>
      <c r="G1943" s="54"/>
      <c r="H1943" s="114"/>
      <c r="I1943" s="53"/>
      <c r="J1943" s="53"/>
      <c r="K1943" s="53"/>
      <c r="L1943" s="53"/>
      <c r="M1943" s="53"/>
      <c r="N1943" s="53"/>
      <c r="O1943" s="53"/>
      <c r="P1943" s="53"/>
      <c r="Q1943" s="53"/>
      <c r="R1943" s="53"/>
      <c r="S1943" s="53"/>
      <c r="T1943" s="53"/>
      <c r="U1943" s="81"/>
      <c r="V1943" s="53"/>
      <c r="W1943" s="53"/>
    </row>
    <row r="1944" spans="1:23" x14ac:dyDescent="0.25">
      <c r="A1944" s="116" t="str">
        <f>IF(ISBLANK(TBL_DATA[[#This Row],[Row.names]]), "",   DATE(YEAR(TBL_DATA[[#This Row],[Row.names]]), MONTH(TBL_DATA[[#This Row],[Row.names]]), DAY(TBL_DATA[[#This Row],[Row.names]])))</f>
        <v/>
      </c>
      <c r="B1944" s="119"/>
      <c r="C1944" s="68"/>
      <c r="E1944" s="53"/>
      <c r="F1944" s="53"/>
      <c r="G1944" s="54"/>
      <c r="H1944" s="114"/>
      <c r="I1944" s="53"/>
      <c r="J1944" s="53"/>
      <c r="K1944" s="53"/>
      <c r="L1944" s="53"/>
      <c r="M1944" s="53"/>
      <c r="N1944" s="53"/>
      <c r="O1944" s="53"/>
      <c r="P1944" s="53"/>
      <c r="Q1944" s="53"/>
      <c r="R1944" s="53"/>
      <c r="S1944" s="53"/>
      <c r="T1944" s="53"/>
      <c r="U1944" s="81"/>
      <c r="V1944" s="53"/>
      <c r="W1944" s="53"/>
    </row>
    <row r="1945" spans="1:23" x14ac:dyDescent="0.25">
      <c r="A1945" s="116" t="str">
        <f>IF(ISBLANK(TBL_DATA[[#This Row],[Row.names]]), "",   DATE(YEAR(TBL_DATA[[#This Row],[Row.names]]), MONTH(TBL_DATA[[#This Row],[Row.names]]), DAY(TBL_DATA[[#This Row],[Row.names]])))</f>
        <v/>
      </c>
      <c r="B1945" s="119"/>
      <c r="C1945" s="68"/>
      <c r="E1945" s="53"/>
      <c r="F1945" s="53"/>
      <c r="G1945" s="54"/>
      <c r="H1945" s="114"/>
      <c r="I1945" s="53"/>
      <c r="J1945" s="53"/>
      <c r="K1945" s="53"/>
      <c r="L1945" s="53"/>
      <c r="M1945" s="53"/>
      <c r="N1945" s="53"/>
      <c r="O1945" s="53"/>
      <c r="P1945" s="53"/>
      <c r="Q1945" s="53"/>
      <c r="R1945" s="53"/>
      <c r="S1945" s="53"/>
      <c r="T1945" s="53"/>
      <c r="U1945" s="81"/>
      <c r="V1945" s="53"/>
      <c r="W1945" s="53"/>
    </row>
    <row r="1946" spans="1:23" x14ac:dyDescent="0.25">
      <c r="A1946" s="116" t="str">
        <f>IF(ISBLANK(TBL_DATA[[#This Row],[Row.names]]), "",   DATE(YEAR(TBL_DATA[[#This Row],[Row.names]]), MONTH(TBL_DATA[[#This Row],[Row.names]]), DAY(TBL_DATA[[#This Row],[Row.names]])))</f>
        <v/>
      </c>
      <c r="B1946" s="119"/>
      <c r="C1946" s="68"/>
      <c r="E1946" s="53"/>
      <c r="F1946" s="53"/>
      <c r="G1946" s="54"/>
      <c r="H1946" s="114"/>
      <c r="I1946" s="53"/>
      <c r="J1946" s="53"/>
      <c r="K1946" s="53"/>
      <c r="L1946" s="53"/>
      <c r="M1946" s="53"/>
      <c r="N1946" s="53"/>
      <c r="O1946" s="53"/>
      <c r="P1946" s="53"/>
      <c r="Q1946" s="53"/>
      <c r="R1946" s="53"/>
      <c r="S1946" s="53"/>
      <c r="T1946" s="53"/>
      <c r="U1946" s="81"/>
      <c r="V1946" s="53"/>
      <c r="W1946" s="53"/>
    </row>
    <row r="1947" spans="1:23" x14ac:dyDescent="0.25">
      <c r="A1947" s="116" t="str">
        <f>IF(ISBLANK(TBL_DATA[[#This Row],[Row.names]]), "",   DATE(YEAR(TBL_DATA[[#This Row],[Row.names]]), MONTH(TBL_DATA[[#This Row],[Row.names]]), DAY(TBL_DATA[[#This Row],[Row.names]])))</f>
        <v/>
      </c>
      <c r="B1947" s="119"/>
      <c r="C1947" s="68"/>
      <c r="E1947" s="53"/>
      <c r="F1947" s="53"/>
      <c r="G1947" s="54"/>
      <c r="H1947" s="114"/>
      <c r="I1947" s="53"/>
      <c r="J1947" s="53"/>
      <c r="K1947" s="53"/>
      <c r="L1947" s="53"/>
      <c r="M1947" s="53"/>
      <c r="N1947" s="53"/>
      <c r="O1947" s="53"/>
      <c r="P1947" s="53"/>
      <c r="Q1947" s="53"/>
      <c r="R1947" s="53"/>
      <c r="S1947" s="53"/>
      <c r="T1947" s="53"/>
      <c r="U1947" s="81"/>
      <c r="V1947" s="53"/>
      <c r="W1947" s="53"/>
    </row>
    <row r="1948" spans="1:23" x14ac:dyDescent="0.25">
      <c r="A1948" s="116" t="str">
        <f>IF(ISBLANK(TBL_DATA[[#This Row],[Row.names]]), "",   DATE(YEAR(TBL_DATA[[#This Row],[Row.names]]), MONTH(TBL_DATA[[#This Row],[Row.names]]), DAY(TBL_DATA[[#This Row],[Row.names]])))</f>
        <v/>
      </c>
      <c r="B1948" s="119"/>
      <c r="C1948" s="68"/>
      <c r="E1948" s="53"/>
      <c r="F1948" s="53"/>
      <c r="G1948" s="54"/>
      <c r="H1948" s="114"/>
      <c r="I1948" s="53"/>
      <c r="J1948" s="53"/>
      <c r="K1948" s="53"/>
      <c r="L1948" s="53"/>
      <c r="M1948" s="53"/>
      <c r="N1948" s="53"/>
      <c r="O1948" s="53"/>
      <c r="P1948" s="53"/>
      <c r="Q1948" s="53"/>
      <c r="R1948" s="53"/>
      <c r="S1948" s="53"/>
      <c r="T1948" s="53"/>
      <c r="U1948" s="81"/>
      <c r="V1948" s="53"/>
      <c r="W1948" s="53"/>
    </row>
    <row r="1949" spans="1:23" x14ac:dyDescent="0.25">
      <c r="A1949" s="116" t="str">
        <f>IF(ISBLANK(TBL_DATA[[#This Row],[Row.names]]), "",   DATE(YEAR(TBL_DATA[[#This Row],[Row.names]]), MONTH(TBL_DATA[[#This Row],[Row.names]]), DAY(TBL_DATA[[#This Row],[Row.names]])))</f>
        <v/>
      </c>
      <c r="B1949" s="119"/>
      <c r="C1949" s="68"/>
      <c r="E1949" s="53"/>
      <c r="F1949" s="53"/>
      <c r="G1949" s="54"/>
      <c r="H1949" s="114"/>
      <c r="I1949" s="53"/>
      <c r="J1949" s="53"/>
      <c r="K1949" s="53"/>
      <c r="L1949" s="53"/>
      <c r="M1949" s="53"/>
      <c r="N1949" s="53"/>
      <c r="O1949" s="53"/>
      <c r="P1949" s="53"/>
      <c r="Q1949" s="53"/>
      <c r="R1949" s="53"/>
      <c r="S1949" s="53"/>
      <c r="T1949" s="53"/>
      <c r="U1949" s="81"/>
      <c r="V1949" s="53"/>
      <c r="W1949" s="53"/>
    </row>
    <row r="1950" spans="1:23" x14ac:dyDescent="0.25">
      <c r="A1950" s="116" t="str">
        <f>IF(ISBLANK(TBL_DATA[[#This Row],[Row.names]]), "",   DATE(YEAR(TBL_DATA[[#This Row],[Row.names]]), MONTH(TBL_DATA[[#This Row],[Row.names]]), DAY(TBL_DATA[[#This Row],[Row.names]])))</f>
        <v/>
      </c>
      <c r="B1950" s="119"/>
      <c r="C1950" s="68"/>
      <c r="E1950" s="53"/>
      <c r="F1950" s="53"/>
      <c r="G1950" s="54"/>
      <c r="H1950" s="114"/>
      <c r="I1950" s="53"/>
      <c r="J1950" s="53"/>
      <c r="K1950" s="53"/>
      <c r="L1950" s="53"/>
      <c r="M1950" s="53"/>
      <c r="N1950" s="53"/>
      <c r="O1950" s="53"/>
      <c r="P1950" s="53"/>
      <c r="Q1950" s="53"/>
      <c r="R1950" s="53"/>
      <c r="S1950" s="53"/>
      <c r="T1950" s="53"/>
      <c r="U1950" s="81"/>
      <c r="V1950" s="53"/>
      <c r="W1950" s="53"/>
    </row>
    <row r="1951" spans="1:23" x14ac:dyDescent="0.25">
      <c r="A1951" s="116" t="str">
        <f>IF(ISBLANK(TBL_DATA[[#This Row],[Row.names]]), "",   DATE(YEAR(TBL_DATA[[#This Row],[Row.names]]), MONTH(TBL_DATA[[#This Row],[Row.names]]), DAY(TBL_DATA[[#This Row],[Row.names]])))</f>
        <v/>
      </c>
      <c r="B1951" s="119"/>
      <c r="C1951" s="68"/>
      <c r="E1951" s="53"/>
      <c r="F1951" s="53"/>
      <c r="G1951" s="54"/>
      <c r="H1951" s="114"/>
      <c r="I1951" s="53"/>
      <c r="J1951" s="53"/>
      <c r="K1951" s="53"/>
      <c r="L1951" s="53"/>
      <c r="M1951" s="53"/>
      <c r="N1951" s="53"/>
      <c r="O1951" s="53"/>
      <c r="P1951" s="53"/>
      <c r="Q1951" s="53"/>
      <c r="R1951" s="53"/>
      <c r="S1951" s="53"/>
      <c r="T1951" s="53"/>
      <c r="U1951" s="81"/>
      <c r="V1951" s="53"/>
      <c r="W1951" s="53"/>
    </row>
    <row r="1952" spans="1:23" x14ac:dyDescent="0.25">
      <c r="A1952" s="116" t="str">
        <f>IF(ISBLANK(TBL_DATA[[#This Row],[Row.names]]), "",   DATE(YEAR(TBL_DATA[[#This Row],[Row.names]]), MONTH(TBL_DATA[[#This Row],[Row.names]]), DAY(TBL_DATA[[#This Row],[Row.names]])))</f>
        <v/>
      </c>
      <c r="B1952" s="119"/>
      <c r="C1952" s="68"/>
      <c r="E1952" s="53"/>
      <c r="F1952" s="53"/>
      <c r="G1952" s="54"/>
      <c r="H1952" s="114"/>
      <c r="I1952" s="53"/>
      <c r="J1952" s="53"/>
      <c r="K1952" s="53"/>
      <c r="L1952" s="53"/>
      <c r="M1952" s="53"/>
      <c r="N1952" s="53"/>
      <c r="O1952" s="53"/>
      <c r="P1952" s="53"/>
      <c r="Q1952" s="53"/>
      <c r="R1952" s="53"/>
      <c r="S1952" s="53"/>
      <c r="T1952" s="53"/>
      <c r="U1952" s="81"/>
      <c r="V1952" s="53"/>
      <c r="W1952" s="53"/>
    </row>
    <row r="1953" spans="1:23" x14ac:dyDescent="0.25">
      <c r="A1953" s="116" t="str">
        <f>IF(ISBLANK(TBL_DATA[[#This Row],[Row.names]]), "",   DATE(YEAR(TBL_DATA[[#This Row],[Row.names]]), MONTH(TBL_DATA[[#This Row],[Row.names]]), DAY(TBL_DATA[[#This Row],[Row.names]])))</f>
        <v/>
      </c>
      <c r="B1953" s="119"/>
      <c r="C1953" s="68"/>
      <c r="E1953" s="53"/>
      <c r="F1953" s="53"/>
      <c r="G1953" s="54"/>
      <c r="H1953" s="114"/>
      <c r="I1953" s="53"/>
      <c r="J1953" s="53"/>
      <c r="K1953" s="53"/>
      <c r="L1953" s="53"/>
      <c r="M1953" s="53"/>
      <c r="N1953" s="53"/>
      <c r="O1953" s="53"/>
      <c r="P1953" s="53"/>
      <c r="Q1953" s="53"/>
      <c r="R1953" s="53"/>
      <c r="S1953" s="53"/>
      <c r="T1953" s="53"/>
      <c r="U1953" s="81"/>
      <c r="V1953" s="53"/>
      <c r="W1953" s="53"/>
    </row>
    <row r="1954" spans="1:23" x14ac:dyDescent="0.25">
      <c r="A1954" s="116" t="str">
        <f>IF(ISBLANK(TBL_DATA[[#This Row],[Row.names]]), "",   DATE(YEAR(TBL_DATA[[#This Row],[Row.names]]), MONTH(TBL_DATA[[#This Row],[Row.names]]), DAY(TBL_DATA[[#This Row],[Row.names]])))</f>
        <v/>
      </c>
      <c r="B1954" s="119"/>
      <c r="C1954" s="68"/>
      <c r="E1954" s="53"/>
      <c r="F1954" s="53"/>
      <c r="G1954" s="54"/>
      <c r="H1954" s="114"/>
      <c r="I1954" s="53"/>
      <c r="J1954" s="53"/>
      <c r="K1954" s="53"/>
      <c r="L1954" s="53"/>
      <c r="M1954" s="53"/>
      <c r="N1954" s="53"/>
      <c r="O1954" s="53"/>
      <c r="P1954" s="53"/>
      <c r="Q1954" s="53"/>
      <c r="R1954" s="53"/>
      <c r="S1954" s="53"/>
      <c r="T1954" s="53"/>
      <c r="U1954" s="81"/>
      <c r="V1954" s="53"/>
      <c r="W1954" s="53"/>
    </row>
    <row r="1955" spans="1:23" x14ac:dyDescent="0.25">
      <c r="A1955" s="116" t="str">
        <f>IF(ISBLANK(TBL_DATA[[#This Row],[Row.names]]), "",   DATE(YEAR(TBL_DATA[[#This Row],[Row.names]]), MONTH(TBL_DATA[[#This Row],[Row.names]]), DAY(TBL_DATA[[#This Row],[Row.names]])))</f>
        <v/>
      </c>
      <c r="B1955" s="119"/>
      <c r="C1955" s="68"/>
      <c r="E1955" s="53"/>
      <c r="F1955" s="53"/>
      <c r="G1955" s="54"/>
      <c r="H1955" s="114"/>
      <c r="I1955" s="53"/>
      <c r="J1955" s="53"/>
      <c r="K1955" s="53"/>
      <c r="L1955" s="53"/>
      <c r="M1955" s="53"/>
      <c r="N1955" s="53"/>
      <c r="O1955" s="53"/>
      <c r="P1955" s="53"/>
      <c r="Q1955" s="53"/>
      <c r="R1955" s="53"/>
      <c r="S1955" s="53"/>
      <c r="T1955" s="53"/>
      <c r="U1955" s="81"/>
      <c r="V1955" s="53"/>
      <c r="W1955" s="53"/>
    </row>
    <row r="1956" spans="1:23" x14ac:dyDescent="0.25">
      <c r="A1956" s="116" t="str">
        <f>IF(ISBLANK(TBL_DATA[[#This Row],[Row.names]]), "",   DATE(YEAR(TBL_DATA[[#This Row],[Row.names]]), MONTH(TBL_DATA[[#This Row],[Row.names]]), DAY(TBL_DATA[[#This Row],[Row.names]])))</f>
        <v/>
      </c>
      <c r="B1956" s="119"/>
      <c r="C1956" s="68"/>
      <c r="E1956" s="53"/>
      <c r="F1956" s="53"/>
      <c r="G1956" s="54"/>
      <c r="H1956" s="114"/>
      <c r="I1956" s="53"/>
      <c r="J1956" s="53"/>
      <c r="K1956" s="53"/>
      <c r="L1956" s="53"/>
      <c r="M1956" s="53"/>
      <c r="N1956" s="53"/>
      <c r="O1956" s="53"/>
      <c r="P1956" s="53"/>
      <c r="Q1956" s="53"/>
      <c r="R1956" s="53"/>
      <c r="S1956" s="53"/>
      <c r="T1956" s="53"/>
      <c r="U1956" s="81"/>
      <c r="V1956" s="53"/>
      <c r="W1956" s="53"/>
    </row>
    <row r="1957" spans="1:23" x14ac:dyDescent="0.25">
      <c r="A1957" s="116" t="str">
        <f>IF(ISBLANK(TBL_DATA[[#This Row],[Row.names]]), "",   DATE(YEAR(TBL_DATA[[#This Row],[Row.names]]), MONTH(TBL_DATA[[#This Row],[Row.names]]), DAY(TBL_DATA[[#This Row],[Row.names]])))</f>
        <v/>
      </c>
      <c r="B1957" s="119"/>
      <c r="C1957" s="68"/>
      <c r="E1957" s="53"/>
      <c r="F1957" s="53"/>
      <c r="G1957" s="54"/>
      <c r="H1957" s="114"/>
      <c r="I1957" s="53"/>
      <c r="J1957" s="53"/>
      <c r="K1957" s="53"/>
      <c r="L1957" s="53"/>
      <c r="M1957" s="53"/>
      <c r="N1957" s="53"/>
      <c r="O1957" s="53"/>
      <c r="P1957" s="53"/>
      <c r="Q1957" s="53"/>
      <c r="R1957" s="53"/>
      <c r="S1957" s="53"/>
      <c r="T1957" s="53"/>
      <c r="U1957" s="81"/>
      <c r="V1957" s="53"/>
      <c r="W1957" s="53"/>
    </row>
    <row r="1958" spans="1:23" x14ac:dyDescent="0.25">
      <c r="A1958" s="116" t="str">
        <f>IF(ISBLANK(TBL_DATA[[#This Row],[Row.names]]), "",   DATE(YEAR(TBL_DATA[[#This Row],[Row.names]]), MONTH(TBL_DATA[[#This Row],[Row.names]]), DAY(TBL_DATA[[#This Row],[Row.names]])))</f>
        <v/>
      </c>
      <c r="B1958" s="119"/>
      <c r="C1958" s="68"/>
      <c r="E1958" s="53"/>
      <c r="F1958" s="53"/>
      <c r="G1958" s="54"/>
      <c r="H1958" s="114"/>
      <c r="I1958" s="53"/>
      <c r="J1958" s="53"/>
      <c r="K1958" s="53"/>
      <c r="L1958" s="53"/>
      <c r="M1958" s="53"/>
      <c r="N1958" s="53"/>
      <c r="O1958" s="53"/>
      <c r="P1958" s="53"/>
      <c r="Q1958" s="53"/>
      <c r="R1958" s="53"/>
      <c r="S1958" s="53"/>
      <c r="T1958" s="53"/>
      <c r="U1958" s="81"/>
      <c r="V1958" s="53"/>
      <c r="W1958" s="53"/>
    </row>
    <row r="1959" spans="1:23" x14ac:dyDescent="0.25">
      <c r="A1959" s="116" t="str">
        <f>IF(ISBLANK(TBL_DATA[[#This Row],[Row.names]]), "",   DATE(YEAR(TBL_DATA[[#This Row],[Row.names]]), MONTH(TBL_DATA[[#This Row],[Row.names]]), DAY(TBL_DATA[[#This Row],[Row.names]])))</f>
        <v/>
      </c>
      <c r="B1959" s="119"/>
      <c r="C1959" s="68"/>
      <c r="E1959" s="53"/>
      <c r="F1959" s="53"/>
      <c r="G1959" s="54"/>
      <c r="H1959" s="114"/>
      <c r="I1959" s="53"/>
      <c r="J1959" s="53"/>
      <c r="K1959" s="53"/>
      <c r="L1959" s="53"/>
      <c r="M1959" s="53"/>
      <c r="N1959" s="53"/>
      <c r="O1959" s="53"/>
      <c r="P1959" s="53"/>
      <c r="Q1959" s="53"/>
      <c r="R1959" s="53"/>
      <c r="S1959" s="53"/>
      <c r="T1959" s="53"/>
      <c r="U1959" s="81"/>
      <c r="V1959" s="53"/>
      <c r="W1959" s="53"/>
    </row>
    <row r="1960" spans="1:23" x14ac:dyDescent="0.25">
      <c r="A1960" s="116" t="str">
        <f>IF(ISBLANK(TBL_DATA[[#This Row],[Row.names]]), "",   DATE(YEAR(TBL_DATA[[#This Row],[Row.names]]), MONTH(TBL_DATA[[#This Row],[Row.names]]), DAY(TBL_DATA[[#This Row],[Row.names]])))</f>
        <v/>
      </c>
      <c r="B1960" s="119"/>
      <c r="C1960" s="68"/>
      <c r="E1960" s="53"/>
      <c r="F1960" s="53"/>
      <c r="G1960" s="54"/>
      <c r="H1960" s="114"/>
      <c r="I1960" s="53"/>
      <c r="J1960" s="53"/>
      <c r="K1960" s="53"/>
      <c r="L1960" s="53"/>
      <c r="M1960" s="53"/>
      <c r="N1960" s="53"/>
      <c r="O1960" s="53"/>
      <c r="P1960" s="53"/>
      <c r="Q1960" s="53"/>
      <c r="R1960" s="53"/>
      <c r="S1960" s="53"/>
      <c r="T1960" s="53"/>
      <c r="U1960" s="81"/>
      <c r="V1960" s="53"/>
      <c r="W1960" s="53"/>
    </row>
    <row r="1961" spans="1:23" x14ac:dyDescent="0.25">
      <c r="A1961" s="116" t="str">
        <f>IF(ISBLANK(TBL_DATA[[#This Row],[Row.names]]), "",   DATE(YEAR(TBL_DATA[[#This Row],[Row.names]]), MONTH(TBL_DATA[[#This Row],[Row.names]]), DAY(TBL_DATA[[#This Row],[Row.names]])))</f>
        <v/>
      </c>
      <c r="B1961" s="119"/>
      <c r="C1961" s="68"/>
      <c r="E1961" s="53"/>
      <c r="F1961" s="53"/>
      <c r="G1961" s="54"/>
      <c r="H1961" s="114"/>
      <c r="I1961" s="53"/>
      <c r="J1961" s="53"/>
      <c r="K1961" s="53"/>
      <c r="L1961" s="53"/>
      <c r="M1961" s="53"/>
      <c r="N1961" s="53"/>
      <c r="O1961" s="53"/>
      <c r="P1961" s="53"/>
      <c r="Q1961" s="53"/>
      <c r="R1961" s="53"/>
      <c r="S1961" s="53"/>
      <c r="T1961" s="53"/>
      <c r="U1961" s="81"/>
      <c r="V1961" s="53"/>
      <c r="W1961" s="53"/>
    </row>
    <row r="1962" spans="1:23" x14ac:dyDescent="0.25">
      <c r="A1962" s="116" t="str">
        <f>IF(ISBLANK(TBL_DATA[[#This Row],[Row.names]]), "",   DATE(YEAR(TBL_DATA[[#This Row],[Row.names]]), MONTH(TBL_DATA[[#This Row],[Row.names]]), DAY(TBL_DATA[[#This Row],[Row.names]])))</f>
        <v/>
      </c>
      <c r="B1962" s="119"/>
      <c r="C1962" s="68"/>
      <c r="E1962" s="53"/>
      <c r="F1962" s="53"/>
      <c r="G1962" s="54"/>
      <c r="H1962" s="114"/>
      <c r="I1962" s="53"/>
      <c r="J1962" s="53"/>
      <c r="K1962" s="53"/>
      <c r="L1962" s="53"/>
      <c r="M1962" s="53"/>
      <c r="N1962" s="53"/>
      <c r="O1962" s="53"/>
      <c r="P1962" s="53"/>
      <c r="Q1962" s="53"/>
      <c r="R1962" s="53"/>
      <c r="S1962" s="53"/>
      <c r="T1962" s="53"/>
      <c r="U1962" s="81"/>
      <c r="V1962" s="53"/>
      <c r="W1962" s="53"/>
    </row>
    <row r="1963" spans="1:23" x14ac:dyDescent="0.25">
      <c r="A1963" s="116" t="str">
        <f>IF(ISBLANK(TBL_DATA[[#This Row],[Row.names]]), "",   DATE(YEAR(TBL_DATA[[#This Row],[Row.names]]), MONTH(TBL_DATA[[#This Row],[Row.names]]), DAY(TBL_DATA[[#This Row],[Row.names]])))</f>
        <v/>
      </c>
      <c r="B1963" s="119"/>
      <c r="C1963" s="68"/>
      <c r="E1963" s="53"/>
      <c r="F1963" s="53"/>
      <c r="G1963" s="54"/>
      <c r="H1963" s="114"/>
      <c r="I1963" s="53"/>
      <c r="J1963" s="53"/>
      <c r="K1963" s="53"/>
      <c r="L1963" s="53"/>
      <c r="M1963" s="53"/>
      <c r="N1963" s="53"/>
      <c r="O1963" s="53"/>
      <c r="P1963" s="53"/>
      <c r="Q1963" s="53"/>
      <c r="R1963" s="53"/>
      <c r="S1963" s="53"/>
      <c r="T1963" s="53"/>
      <c r="U1963" s="81"/>
      <c r="V1963" s="53"/>
      <c r="W1963" s="53"/>
    </row>
    <row r="1964" spans="1:23" x14ac:dyDescent="0.25">
      <c r="A1964" s="116" t="str">
        <f>IF(ISBLANK(TBL_DATA[[#This Row],[Row.names]]), "",   DATE(YEAR(TBL_DATA[[#This Row],[Row.names]]), MONTH(TBL_DATA[[#This Row],[Row.names]]), DAY(TBL_DATA[[#This Row],[Row.names]])))</f>
        <v/>
      </c>
      <c r="B1964" s="119"/>
      <c r="C1964" s="68"/>
      <c r="E1964" s="53"/>
      <c r="F1964" s="53"/>
      <c r="G1964" s="54"/>
      <c r="H1964" s="114"/>
      <c r="I1964" s="53"/>
      <c r="J1964" s="53"/>
      <c r="K1964" s="53"/>
      <c r="L1964" s="53"/>
      <c r="M1964" s="53"/>
      <c r="N1964" s="53"/>
      <c r="O1964" s="53"/>
      <c r="P1964" s="53"/>
      <c r="Q1964" s="53"/>
      <c r="R1964" s="53"/>
      <c r="S1964" s="53"/>
      <c r="T1964" s="53"/>
      <c r="U1964" s="81"/>
      <c r="V1964" s="53"/>
      <c r="W1964" s="53"/>
    </row>
    <row r="1965" spans="1:23" x14ac:dyDescent="0.25">
      <c r="A1965" s="116" t="str">
        <f>IF(ISBLANK(TBL_DATA[[#This Row],[Row.names]]), "",   DATE(YEAR(TBL_DATA[[#This Row],[Row.names]]), MONTH(TBL_DATA[[#This Row],[Row.names]]), DAY(TBL_DATA[[#This Row],[Row.names]])))</f>
        <v/>
      </c>
      <c r="B1965" s="119"/>
      <c r="C1965" s="68"/>
      <c r="E1965" s="53"/>
      <c r="F1965" s="53"/>
      <c r="G1965" s="54"/>
      <c r="H1965" s="114"/>
      <c r="I1965" s="53"/>
      <c r="J1965" s="53"/>
      <c r="K1965" s="53"/>
      <c r="L1965" s="53"/>
      <c r="M1965" s="53"/>
      <c r="N1965" s="53"/>
      <c r="O1965" s="53"/>
      <c r="P1965" s="53"/>
      <c r="Q1965" s="53"/>
      <c r="R1965" s="53"/>
      <c r="S1965" s="53"/>
      <c r="T1965" s="53"/>
      <c r="U1965" s="81"/>
      <c r="V1965" s="53"/>
      <c r="W1965" s="53"/>
    </row>
    <row r="1966" spans="1:23" x14ac:dyDescent="0.25">
      <c r="A1966" s="116" t="str">
        <f>IF(ISBLANK(TBL_DATA[[#This Row],[Row.names]]), "",   DATE(YEAR(TBL_DATA[[#This Row],[Row.names]]), MONTH(TBL_DATA[[#This Row],[Row.names]]), DAY(TBL_DATA[[#This Row],[Row.names]])))</f>
        <v/>
      </c>
      <c r="B1966" s="119"/>
      <c r="C1966" s="68"/>
      <c r="E1966" s="53"/>
      <c r="F1966" s="53"/>
      <c r="G1966" s="54"/>
      <c r="H1966" s="114"/>
      <c r="I1966" s="53"/>
      <c r="J1966" s="53"/>
      <c r="K1966" s="53"/>
      <c r="L1966" s="53"/>
      <c r="M1966" s="53"/>
      <c r="N1966" s="53"/>
      <c r="O1966" s="53"/>
      <c r="P1966" s="53"/>
      <c r="Q1966" s="53"/>
      <c r="R1966" s="53"/>
      <c r="S1966" s="53"/>
      <c r="T1966" s="53"/>
      <c r="U1966" s="81"/>
      <c r="V1966" s="53"/>
      <c r="W1966" s="53"/>
    </row>
    <row r="1967" spans="1:23" x14ac:dyDescent="0.25">
      <c r="A1967" s="116" t="str">
        <f>IF(ISBLANK(TBL_DATA[[#This Row],[Row.names]]), "",   DATE(YEAR(TBL_DATA[[#This Row],[Row.names]]), MONTH(TBL_DATA[[#This Row],[Row.names]]), DAY(TBL_DATA[[#This Row],[Row.names]])))</f>
        <v/>
      </c>
      <c r="B1967" s="119"/>
      <c r="C1967" s="68"/>
      <c r="E1967" s="53"/>
      <c r="F1967" s="53"/>
      <c r="G1967" s="54"/>
      <c r="H1967" s="114"/>
      <c r="I1967" s="53"/>
      <c r="J1967" s="53"/>
      <c r="K1967" s="53"/>
      <c r="L1967" s="53"/>
      <c r="M1967" s="53"/>
      <c r="N1967" s="53"/>
      <c r="O1967" s="53"/>
      <c r="P1967" s="53"/>
      <c r="Q1967" s="53"/>
      <c r="R1967" s="53"/>
      <c r="S1967" s="53"/>
      <c r="T1967" s="53"/>
      <c r="U1967" s="81"/>
      <c r="V1967" s="53"/>
      <c r="W1967" s="53"/>
    </row>
    <row r="1968" spans="1:23" x14ac:dyDescent="0.25">
      <c r="A1968" s="116" t="str">
        <f>IF(ISBLANK(TBL_DATA[[#This Row],[Row.names]]), "",   DATE(YEAR(TBL_DATA[[#This Row],[Row.names]]), MONTH(TBL_DATA[[#This Row],[Row.names]]), DAY(TBL_DATA[[#This Row],[Row.names]])))</f>
        <v/>
      </c>
      <c r="B1968" s="119"/>
      <c r="C1968" s="68"/>
      <c r="E1968" s="53"/>
      <c r="F1968" s="53"/>
      <c r="G1968" s="54"/>
      <c r="H1968" s="114"/>
      <c r="I1968" s="53"/>
      <c r="J1968" s="53"/>
      <c r="K1968" s="53"/>
      <c r="L1968" s="53"/>
      <c r="M1968" s="53"/>
      <c r="N1968" s="53"/>
      <c r="O1968" s="53"/>
      <c r="P1968" s="53"/>
      <c r="Q1968" s="53"/>
      <c r="R1968" s="53"/>
      <c r="S1968" s="53"/>
      <c r="T1968" s="53"/>
      <c r="U1968" s="81"/>
      <c r="V1968" s="53"/>
      <c r="W1968" s="53"/>
    </row>
    <row r="1969" spans="1:23" x14ac:dyDescent="0.25">
      <c r="A1969" s="116" t="str">
        <f>IF(ISBLANK(TBL_DATA[[#This Row],[Row.names]]), "",   DATE(YEAR(TBL_DATA[[#This Row],[Row.names]]), MONTH(TBL_DATA[[#This Row],[Row.names]]), DAY(TBL_DATA[[#This Row],[Row.names]])))</f>
        <v/>
      </c>
      <c r="B1969" s="119"/>
      <c r="C1969" s="68"/>
      <c r="E1969" s="53"/>
      <c r="F1969" s="53"/>
      <c r="G1969" s="54"/>
      <c r="H1969" s="114"/>
      <c r="I1969" s="53"/>
      <c r="J1969" s="53"/>
      <c r="K1969" s="53"/>
      <c r="L1969" s="53"/>
      <c r="M1969" s="53"/>
      <c r="N1969" s="53"/>
      <c r="O1969" s="53"/>
      <c r="P1969" s="53"/>
      <c r="Q1969" s="53"/>
      <c r="R1969" s="53"/>
      <c r="S1969" s="53"/>
      <c r="T1969" s="53"/>
      <c r="U1969" s="81"/>
      <c r="V1969" s="53"/>
      <c r="W1969" s="53"/>
    </row>
    <row r="1970" spans="1:23" x14ac:dyDescent="0.25">
      <c r="A1970" s="116" t="str">
        <f>IF(ISBLANK(TBL_DATA[[#This Row],[Row.names]]), "",   DATE(YEAR(TBL_DATA[[#This Row],[Row.names]]), MONTH(TBL_DATA[[#This Row],[Row.names]]), DAY(TBL_DATA[[#This Row],[Row.names]])))</f>
        <v/>
      </c>
      <c r="B1970" s="119"/>
      <c r="C1970" s="68"/>
      <c r="E1970" s="53"/>
      <c r="F1970" s="53"/>
      <c r="G1970" s="54"/>
      <c r="H1970" s="114"/>
      <c r="I1970" s="53"/>
      <c r="J1970" s="53"/>
      <c r="K1970" s="53"/>
      <c r="L1970" s="53"/>
      <c r="M1970" s="53"/>
      <c r="N1970" s="53"/>
      <c r="O1970" s="53"/>
      <c r="P1970" s="53"/>
      <c r="Q1970" s="53"/>
      <c r="R1970" s="53"/>
      <c r="S1970" s="53"/>
      <c r="T1970" s="53"/>
      <c r="U1970" s="81"/>
      <c r="V1970" s="53"/>
      <c r="W1970" s="53"/>
    </row>
    <row r="1971" spans="1:23" x14ac:dyDescent="0.25">
      <c r="A1971" s="116" t="str">
        <f>IF(ISBLANK(TBL_DATA[[#This Row],[Row.names]]), "",   DATE(YEAR(TBL_DATA[[#This Row],[Row.names]]), MONTH(TBL_DATA[[#This Row],[Row.names]]), DAY(TBL_DATA[[#This Row],[Row.names]])))</f>
        <v/>
      </c>
      <c r="B1971" s="119"/>
      <c r="C1971" s="68"/>
      <c r="E1971" s="53"/>
      <c r="F1971" s="53"/>
      <c r="G1971" s="54"/>
      <c r="H1971" s="114"/>
      <c r="I1971" s="53"/>
      <c r="J1971" s="53"/>
      <c r="K1971" s="53"/>
      <c r="L1971" s="53"/>
      <c r="M1971" s="53"/>
      <c r="N1971" s="53"/>
      <c r="O1971" s="53"/>
      <c r="P1971" s="53"/>
      <c r="Q1971" s="53"/>
      <c r="R1971" s="53"/>
      <c r="S1971" s="53"/>
      <c r="T1971" s="53"/>
      <c r="U1971" s="81"/>
      <c r="V1971" s="53"/>
      <c r="W1971" s="53"/>
    </row>
    <row r="1972" spans="1:23" x14ac:dyDescent="0.25">
      <c r="A1972" s="116" t="str">
        <f>IF(ISBLANK(TBL_DATA[[#This Row],[Row.names]]), "",   DATE(YEAR(TBL_DATA[[#This Row],[Row.names]]), MONTH(TBL_DATA[[#This Row],[Row.names]]), DAY(TBL_DATA[[#This Row],[Row.names]])))</f>
        <v/>
      </c>
      <c r="B1972" s="119"/>
      <c r="C1972" s="68"/>
      <c r="E1972" s="53"/>
      <c r="F1972" s="53"/>
      <c r="G1972" s="54"/>
      <c r="H1972" s="114"/>
      <c r="I1972" s="53"/>
      <c r="J1972" s="53"/>
      <c r="K1972" s="53"/>
      <c r="L1972" s="53"/>
      <c r="M1972" s="53"/>
      <c r="N1972" s="53"/>
      <c r="O1972" s="53"/>
      <c r="P1972" s="53"/>
      <c r="Q1972" s="53"/>
      <c r="R1972" s="53"/>
      <c r="S1972" s="53"/>
      <c r="T1972" s="53"/>
      <c r="U1972" s="81"/>
      <c r="V1972" s="53"/>
      <c r="W1972" s="53"/>
    </row>
    <row r="1973" spans="1:23" x14ac:dyDescent="0.25">
      <c r="A1973" s="116" t="str">
        <f>IF(ISBLANK(TBL_DATA[[#This Row],[Row.names]]), "",   DATE(YEAR(TBL_DATA[[#This Row],[Row.names]]), MONTH(TBL_DATA[[#This Row],[Row.names]]), DAY(TBL_DATA[[#This Row],[Row.names]])))</f>
        <v/>
      </c>
      <c r="B1973" s="119"/>
      <c r="C1973" s="68"/>
      <c r="E1973" s="53"/>
      <c r="F1973" s="53"/>
      <c r="G1973" s="54"/>
      <c r="H1973" s="114"/>
      <c r="I1973" s="53"/>
      <c r="J1973" s="53"/>
      <c r="K1973" s="53"/>
      <c r="L1973" s="53"/>
      <c r="M1973" s="53"/>
      <c r="N1973" s="53"/>
      <c r="O1973" s="53"/>
      <c r="P1973" s="53"/>
      <c r="Q1973" s="53"/>
      <c r="R1973" s="53"/>
      <c r="S1973" s="53"/>
      <c r="T1973" s="53"/>
      <c r="U1973" s="81"/>
      <c r="V1973" s="53"/>
      <c r="W1973" s="53"/>
    </row>
    <row r="1974" spans="1:23" x14ac:dyDescent="0.25">
      <c r="A1974" s="116" t="str">
        <f>IF(ISBLANK(TBL_DATA[[#This Row],[Row.names]]), "",   DATE(YEAR(TBL_DATA[[#This Row],[Row.names]]), MONTH(TBL_DATA[[#This Row],[Row.names]]), DAY(TBL_DATA[[#This Row],[Row.names]])))</f>
        <v/>
      </c>
      <c r="B1974" s="119"/>
      <c r="C1974" s="68"/>
      <c r="E1974" s="53"/>
      <c r="F1974" s="53"/>
      <c r="G1974" s="54"/>
      <c r="H1974" s="114"/>
      <c r="I1974" s="53"/>
      <c r="J1974" s="53"/>
      <c r="K1974" s="53"/>
      <c r="L1974" s="53"/>
      <c r="M1974" s="53"/>
      <c r="N1974" s="53"/>
      <c r="O1974" s="53"/>
      <c r="P1974" s="53"/>
      <c r="Q1974" s="53"/>
      <c r="R1974" s="53"/>
      <c r="S1974" s="53"/>
      <c r="T1974" s="53"/>
      <c r="U1974" s="81"/>
      <c r="V1974" s="53"/>
      <c r="W1974" s="53"/>
    </row>
    <row r="1975" spans="1:23" x14ac:dyDescent="0.25">
      <c r="A1975" s="116" t="str">
        <f>IF(ISBLANK(TBL_DATA[[#This Row],[Row.names]]), "",   DATE(YEAR(TBL_DATA[[#This Row],[Row.names]]), MONTH(TBL_DATA[[#This Row],[Row.names]]), DAY(TBL_DATA[[#This Row],[Row.names]])))</f>
        <v/>
      </c>
      <c r="B1975" s="119"/>
      <c r="C1975" s="68"/>
      <c r="E1975" s="53"/>
      <c r="F1975" s="53"/>
      <c r="G1975" s="54"/>
      <c r="H1975" s="114"/>
      <c r="I1975" s="53"/>
      <c r="J1975" s="53"/>
      <c r="K1975" s="53"/>
      <c r="L1975" s="53"/>
      <c r="M1975" s="53"/>
      <c r="N1975" s="53"/>
      <c r="O1975" s="53"/>
      <c r="P1975" s="53"/>
      <c r="Q1975" s="53"/>
      <c r="R1975" s="53"/>
      <c r="S1975" s="53"/>
      <c r="T1975" s="53"/>
      <c r="U1975" s="81"/>
      <c r="V1975" s="53"/>
      <c r="W1975" s="53"/>
    </row>
    <row r="1976" spans="1:23" x14ac:dyDescent="0.25">
      <c r="A1976" s="116" t="str">
        <f>IF(ISBLANK(TBL_DATA[[#This Row],[Row.names]]), "",   DATE(YEAR(TBL_DATA[[#This Row],[Row.names]]), MONTH(TBL_DATA[[#This Row],[Row.names]]), DAY(TBL_DATA[[#This Row],[Row.names]])))</f>
        <v/>
      </c>
      <c r="B1976" s="119"/>
      <c r="C1976" s="68"/>
      <c r="E1976" s="53"/>
      <c r="F1976" s="53"/>
      <c r="G1976" s="54"/>
      <c r="H1976" s="114"/>
      <c r="I1976" s="53"/>
      <c r="J1976" s="53"/>
      <c r="K1976" s="53"/>
      <c r="L1976" s="53"/>
      <c r="M1976" s="53"/>
      <c r="N1976" s="53"/>
      <c r="O1976" s="53"/>
      <c r="P1976" s="53"/>
      <c r="Q1976" s="53"/>
      <c r="R1976" s="53"/>
      <c r="S1976" s="53"/>
      <c r="T1976" s="53"/>
      <c r="U1976" s="81"/>
      <c r="V1976" s="53"/>
      <c r="W1976" s="53"/>
    </row>
    <row r="1977" spans="1:23" x14ac:dyDescent="0.25">
      <c r="A1977" s="116" t="str">
        <f>IF(ISBLANK(TBL_DATA[[#This Row],[Row.names]]), "",   DATE(YEAR(TBL_DATA[[#This Row],[Row.names]]), MONTH(TBL_DATA[[#This Row],[Row.names]]), DAY(TBL_DATA[[#This Row],[Row.names]])))</f>
        <v/>
      </c>
      <c r="B1977" s="119"/>
      <c r="C1977" s="68"/>
      <c r="E1977" s="53"/>
      <c r="F1977" s="53"/>
      <c r="G1977" s="54"/>
      <c r="H1977" s="114"/>
      <c r="I1977" s="53"/>
      <c r="J1977" s="53"/>
      <c r="K1977" s="53"/>
      <c r="L1977" s="53"/>
      <c r="M1977" s="53"/>
      <c r="N1977" s="53"/>
      <c r="O1977" s="53"/>
      <c r="P1977" s="53"/>
      <c r="Q1977" s="53"/>
      <c r="R1977" s="53"/>
      <c r="S1977" s="53"/>
      <c r="T1977" s="53"/>
      <c r="U1977" s="81"/>
      <c r="V1977" s="53"/>
      <c r="W1977" s="53"/>
    </row>
    <row r="1978" spans="1:23" x14ac:dyDescent="0.25">
      <c r="A1978" s="116" t="str">
        <f>IF(ISBLANK(TBL_DATA[[#This Row],[Row.names]]), "",   DATE(YEAR(TBL_DATA[[#This Row],[Row.names]]), MONTH(TBL_DATA[[#This Row],[Row.names]]), DAY(TBL_DATA[[#This Row],[Row.names]])))</f>
        <v/>
      </c>
      <c r="B1978" s="119"/>
      <c r="C1978" s="68"/>
      <c r="E1978" s="53"/>
      <c r="F1978" s="53"/>
      <c r="G1978" s="54"/>
      <c r="H1978" s="114"/>
      <c r="I1978" s="53"/>
      <c r="J1978" s="53"/>
      <c r="K1978" s="53"/>
      <c r="L1978" s="53"/>
      <c r="M1978" s="53"/>
      <c r="N1978" s="53"/>
      <c r="O1978" s="53"/>
      <c r="P1978" s="53"/>
      <c r="Q1978" s="53"/>
      <c r="R1978" s="53"/>
      <c r="S1978" s="53"/>
      <c r="T1978" s="53"/>
      <c r="U1978" s="81"/>
      <c r="V1978" s="53"/>
      <c r="W1978" s="53"/>
    </row>
    <row r="1979" spans="1:23" x14ac:dyDescent="0.25">
      <c r="A1979" s="116" t="str">
        <f>IF(ISBLANK(TBL_DATA[[#This Row],[Row.names]]), "",   DATE(YEAR(TBL_DATA[[#This Row],[Row.names]]), MONTH(TBL_DATA[[#This Row],[Row.names]]), DAY(TBL_DATA[[#This Row],[Row.names]])))</f>
        <v/>
      </c>
      <c r="B1979" s="119"/>
      <c r="C1979" s="68"/>
      <c r="E1979" s="53"/>
      <c r="F1979" s="53"/>
      <c r="G1979" s="54"/>
      <c r="H1979" s="114"/>
      <c r="I1979" s="53"/>
      <c r="J1979" s="53"/>
      <c r="K1979" s="53"/>
      <c r="L1979" s="53"/>
      <c r="M1979" s="53"/>
      <c r="N1979" s="53"/>
      <c r="O1979" s="53"/>
      <c r="P1979" s="53"/>
      <c r="Q1979" s="53"/>
      <c r="R1979" s="53"/>
      <c r="S1979" s="53"/>
      <c r="T1979" s="53"/>
      <c r="U1979" s="81"/>
      <c r="V1979" s="53"/>
      <c r="W1979" s="53"/>
    </row>
    <row r="1980" spans="1:23" x14ac:dyDescent="0.25">
      <c r="A1980" s="116" t="str">
        <f>IF(ISBLANK(TBL_DATA[[#This Row],[Row.names]]), "",   DATE(YEAR(TBL_DATA[[#This Row],[Row.names]]), MONTH(TBL_DATA[[#This Row],[Row.names]]), DAY(TBL_DATA[[#This Row],[Row.names]])))</f>
        <v/>
      </c>
      <c r="B1980" s="119"/>
      <c r="C1980" s="68"/>
      <c r="E1980" s="53"/>
      <c r="F1980" s="53"/>
      <c r="G1980" s="54"/>
      <c r="H1980" s="114"/>
      <c r="I1980" s="53"/>
      <c r="J1980" s="53"/>
      <c r="K1980" s="53"/>
      <c r="L1980" s="53"/>
      <c r="M1980" s="53"/>
      <c r="N1980" s="53"/>
      <c r="O1980" s="53"/>
      <c r="P1980" s="53"/>
      <c r="Q1980" s="53"/>
      <c r="R1980" s="53"/>
      <c r="S1980" s="53"/>
      <c r="T1980" s="53"/>
      <c r="U1980" s="81"/>
      <c r="V1980" s="53"/>
      <c r="W1980" s="53"/>
    </row>
    <row r="1981" spans="1:23" x14ac:dyDescent="0.25">
      <c r="A1981" s="116" t="str">
        <f>IF(ISBLANK(TBL_DATA[[#This Row],[Row.names]]), "",   DATE(YEAR(TBL_DATA[[#This Row],[Row.names]]), MONTH(TBL_DATA[[#This Row],[Row.names]]), DAY(TBL_DATA[[#This Row],[Row.names]])))</f>
        <v/>
      </c>
      <c r="B1981" s="119"/>
      <c r="C1981" s="68"/>
      <c r="E1981" s="53"/>
      <c r="F1981" s="53"/>
      <c r="G1981" s="54"/>
      <c r="H1981" s="114"/>
      <c r="I1981" s="53"/>
      <c r="J1981" s="53"/>
      <c r="K1981" s="53"/>
      <c r="L1981" s="53"/>
      <c r="M1981" s="53"/>
      <c r="N1981" s="53"/>
      <c r="O1981" s="53"/>
      <c r="P1981" s="53"/>
      <c r="Q1981" s="53"/>
      <c r="R1981" s="53"/>
      <c r="S1981" s="53"/>
      <c r="T1981" s="53"/>
      <c r="U1981" s="81"/>
      <c r="V1981" s="53"/>
      <c r="W1981" s="53"/>
    </row>
    <row r="1982" spans="1:23" x14ac:dyDescent="0.25">
      <c r="A1982" s="116" t="str">
        <f>IF(ISBLANK(TBL_DATA[[#This Row],[Row.names]]), "",   DATE(YEAR(TBL_DATA[[#This Row],[Row.names]]), MONTH(TBL_DATA[[#This Row],[Row.names]]), DAY(TBL_DATA[[#This Row],[Row.names]])))</f>
        <v/>
      </c>
      <c r="B1982" s="119"/>
      <c r="C1982" s="68"/>
      <c r="E1982" s="53"/>
      <c r="F1982" s="53"/>
      <c r="G1982" s="54"/>
      <c r="H1982" s="114"/>
      <c r="I1982" s="53"/>
      <c r="J1982" s="53"/>
      <c r="K1982" s="53"/>
      <c r="L1982" s="53"/>
      <c r="M1982" s="53"/>
      <c r="N1982" s="53"/>
      <c r="O1982" s="53"/>
      <c r="P1982" s="53"/>
      <c r="Q1982" s="53"/>
      <c r="R1982" s="53"/>
      <c r="S1982" s="53"/>
      <c r="T1982" s="53"/>
      <c r="U1982" s="81"/>
      <c r="V1982" s="53"/>
      <c r="W1982" s="53"/>
    </row>
    <row r="1983" spans="1:23" x14ac:dyDescent="0.25">
      <c r="A1983" s="116" t="str">
        <f>IF(ISBLANK(TBL_DATA[[#This Row],[Row.names]]), "",   DATE(YEAR(TBL_DATA[[#This Row],[Row.names]]), MONTH(TBL_DATA[[#This Row],[Row.names]]), DAY(TBL_DATA[[#This Row],[Row.names]])))</f>
        <v/>
      </c>
      <c r="B1983" s="119"/>
      <c r="C1983" s="68"/>
      <c r="E1983" s="53"/>
      <c r="F1983" s="53"/>
      <c r="G1983" s="54"/>
      <c r="H1983" s="114"/>
      <c r="I1983" s="53"/>
      <c r="J1983" s="53"/>
      <c r="K1983" s="53"/>
      <c r="L1983" s="53"/>
      <c r="M1983" s="53"/>
      <c r="N1983" s="53"/>
      <c r="O1983" s="53"/>
      <c r="P1983" s="53"/>
      <c r="Q1983" s="53"/>
      <c r="R1983" s="53"/>
      <c r="S1983" s="53"/>
      <c r="T1983" s="53"/>
      <c r="U1983" s="81"/>
      <c r="V1983" s="53"/>
      <c r="W1983" s="53"/>
    </row>
    <row r="1984" spans="1:23" x14ac:dyDescent="0.25">
      <c r="A1984" s="116" t="str">
        <f>IF(ISBLANK(TBL_DATA[[#This Row],[Row.names]]), "",   DATE(YEAR(TBL_DATA[[#This Row],[Row.names]]), MONTH(TBL_DATA[[#This Row],[Row.names]]), DAY(TBL_DATA[[#This Row],[Row.names]])))</f>
        <v/>
      </c>
      <c r="B1984" s="119"/>
      <c r="C1984" s="68"/>
      <c r="E1984" s="53"/>
      <c r="F1984" s="53"/>
      <c r="G1984" s="54"/>
      <c r="H1984" s="114"/>
      <c r="I1984" s="53"/>
      <c r="J1984" s="53"/>
      <c r="K1984" s="53"/>
      <c r="L1984" s="53"/>
      <c r="M1984" s="53"/>
      <c r="N1984" s="53"/>
      <c r="O1984" s="53"/>
      <c r="P1984" s="53"/>
      <c r="Q1984" s="53"/>
      <c r="R1984" s="53"/>
      <c r="S1984" s="53"/>
      <c r="T1984" s="53"/>
      <c r="U1984" s="81"/>
      <c r="V1984" s="53"/>
      <c r="W1984" s="53"/>
    </row>
    <row r="1985" spans="1:23" x14ac:dyDescent="0.25">
      <c r="A1985" s="116" t="str">
        <f>IF(ISBLANK(TBL_DATA[[#This Row],[Row.names]]), "",   DATE(YEAR(TBL_DATA[[#This Row],[Row.names]]), MONTH(TBL_DATA[[#This Row],[Row.names]]), DAY(TBL_DATA[[#This Row],[Row.names]])))</f>
        <v/>
      </c>
      <c r="B1985" s="119"/>
      <c r="C1985" s="68"/>
      <c r="E1985" s="53"/>
      <c r="F1985" s="53"/>
      <c r="G1985" s="54"/>
      <c r="H1985" s="114"/>
      <c r="I1985" s="53"/>
      <c r="J1985" s="53"/>
      <c r="K1985" s="53"/>
      <c r="L1985" s="53"/>
      <c r="M1985" s="53"/>
      <c r="N1985" s="53"/>
      <c r="O1985" s="53"/>
      <c r="P1985" s="53"/>
      <c r="Q1985" s="53"/>
      <c r="R1985" s="53"/>
      <c r="S1985" s="53"/>
      <c r="T1985" s="53"/>
      <c r="U1985" s="81"/>
      <c r="V1985" s="53"/>
      <c r="W1985" s="53"/>
    </row>
    <row r="1986" spans="1:23" x14ac:dyDescent="0.25">
      <c r="A1986" s="116" t="str">
        <f>IF(ISBLANK(TBL_DATA[[#This Row],[Row.names]]), "",   DATE(YEAR(TBL_DATA[[#This Row],[Row.names]]), MONTH(TBL_DATA[[#This Row],[Row.names]]), DAY(TBL_DATA[[#This Row],[Row.names]])))</f>
        <v/>
      </c>
      <c r="B1986" s="119"/>
      <c r="C1986" s="68"/>
      <c r="E1986" s="53"/>
      <c r="F1986" s="53"/>
      <c r="G1986" s="54"/>
      <c r="H1986" s="114"/>
      <c r="I1986" s="53"/>
      <c r="J1986" s="53"/>
      <c r="K1986" s="53"/>
      <c r="L1986" s="53"/>
      <c r="M1986" s="53"/>
      <c r="N1986" s="53"/>
      <c r="O1986" s="53"/>
      <c r="P1986" s="53"/>
      <c r="Q1986" s="53"/>
      <c r="R1986" s="53"/>
      <c r="S1986" s="53"/>
      <c r="T1986" s="53"/>
      <c r="U1986" s="81"/>
      <c r="V1986" s="53"/>
      <c r="W1986" s="53"/>
    </row>
    <row r="1987" spans="1:23" x14ac:dyDescent="0.25">
      <c r="A1987" s="116" t="str">
        <f>IF(ISBLANK(TBL_DATA[[#This Row],[Row.names]]), "",   DATE(YEAR(TBL_DATA[[#This Row],[Row.names]]), MONTH(TBL_DATA[[#This Row],[Row.names]]), DAY(TBL_DATA[[#This Row],[Row.names]])))</f>
        <v/>
      </c>
      <c r="B1987" s="119"/>
      <c r="C1987" s="68"/>
      <c r="E1987" s="53"/>
      <c r="F1987" s="53"/>
      <c r="G1987" s="54"/>
      <c r="H1987" s="114"/>
      <c r="I1987" s="53"/>
      <c r="J1987" s="53"/>
      <c r="K1987" s="53"/>
      <c r="L1987" s="53"/>
      <c r="M1987" s="53"/>
      <c r="N1987" s="53"/>
      <c r="O1987" s="53"/>
      <c r="P1987" s="53"/>
      <c r="Q1987" s="53"/>
      <c r="R1987" s="53"/>
      <c r="S1987" s="53"/>
      <c r="T1987" s="53"/>
      <c r="U1987" s="81"/>
      <c r="V1987" s="53"/>
      <c r="W1987" s="53"/>
    </row>
    <row r="1988" spans="1:23" x14ac:dyDescent="0.25">
      <c r="A1988" s="116" t="str">
        <f>IF(ISBLANK(TBL_DATA[[#This Row],[Row.names]]), "",   DATE(YEAR(TBL_DATA[[#This Row],[Row.names]]), MONTH(TBL_DATA[[#This Row],[Row.names]]), DAY(TBL_DATA[[#This Row],[Row.names]])))</f>
        <v/>
      </c>
      <c r="B1988" s="119"/>
      <c r="C1988" s="68"/>
      <c r="E1988" s="53"/>
      <c r="F1988" s="53"/>
      <c r="G1988" s="54"/>
      <c r="H1988" s="114"/>
      <c r="I1988" s="53"/>
      <c r="J1988" s="53"/>
      <c r="K1988" s="53"/>
      <c r="L1988" s="53"/>
      <c r="M1988" s="53"/>
      <c r="N1988" s="53"/>
      <c r="O1988" s="53"/>
      <c r="P1988" s="53"/>
      <c r="Q1988" s="53"/>
      <c r="R1988" s="53"/>
      <c r="S1988" s="53"/>
      <c r="T1988" s="53"/>
      <c r="U1988" s="81"/>
      <c r="V1988" s="53"/>
      <c r="W1988" s="53"/>
    </row>
    <row r="1989" spans="1:23" x14ac:dyDescent="0.25">
      <c r="A1989" s="116" t="str">
        <f>IF(ISBLANK(TBL_DATA[[#This Row],[Row.names]]), "",   DATE(YEAR(TBL_DATA[[#This Row],[Row.names]]), MONTH(TBL_DATA[[#This Row],[Row.names]]), DAY(TBL_DATA[[#This Row],[Row.names]])))</f>
        <v/>
      </c>
      <c r="B1989" s="119"/>
      <c r="C1989" s="68"/>
      <c r="E1989" s="53"/>
      <c r="F1989" s="53"/>
      <c r="G1989" s="54"/>
      <c r="H1989" s="114"/>
      <c r="I1989" s="53"/>
      <c r="J1989" s="53"/>
      <c r="K1989" s="53"/>
      <c r="L1989" s="53"/>
      <c r="M1989" s="53"/>
      <c r="N1989" s="53"/>
      <c r="O1989" s="53"/>
      <c r="P1989" s="53"/>
      <c r="Q1989" s="53"/>
      <c r="R1989" s="53"/>
      <c r="S1989" s="53"/>
      <c r="T1989" s="53"/>
      <c r="U1989" s="81"/>
      <c r="V1989" s="53"/>
      <c r="W1989" s="53"/>
    </row>
    <row r="1990" spans="1:23" x14ac:dyDescent="0.25">
      <c r="A1990" s="116" t="str">
        <f>IF(ISBLANK(TBL_DATA[[#This Row],[Row.names]]), "",   DATE(YEAR(TBL_DATA[[#This Row],[Row.names]]), MONTH(TBL_DATA[[#This Row],[Row.names]]), DAY(TBL_DATA[[#This Row],[Row.names]])))</f>
        <v/>
      </c>
      <c r="B1990" s="119"/>
      <c r="C1990" s="68"/>
      <c r="E1990" s="53"/>
      <c r="F1990" s="53"/>
      <c r="G1990" s="54"/>
      <c r="H1990" s="114"/>
      <c r="I1990" s="53"/>
      <c r="J1990" s="53"/>
      <c r="K1990" s="53"/>
      <c r="L1990" s="53"/>
      <c r="M1990" s="53"/>
      <c r="N1990" s="53"/>
      <c r="O1990" s="53"/>
      <c r="P1990" s="53"/>
      <c r="Q1990" s="53"/>
      <c r="R1990" s="53"/>
      <c r="S1990" s="53"/>
      <c r="T1990" s="53"/>
      <c r="U1990" s="81"/>
      <c r="V1990" s="53"/>
      <c r="W1990" s="53"/>
    </row>
    <row r="1991" spans="1:23" x14ac:dyDescent="0.25">
      <c r="A1991" s="116" t="str">
        <f>IF(ISBLANK(TBL_DATA[[#This Row],[Row.names]]), "",   DATE(YEAR(TBL_DATA[[#This Row],[Row.names]]), MONTH(TBL_DATA[[#This Row],[Row.names]]), DAY(TBL_DATA[[#This Row],[Row.names]])))</f>
        <v/>
      </c>
      <c r="B1991" s="119"/>
      <c r="C1991" s="68"/>
      <c r="E1991" s="53"/>
      <c r="F1991" s="53"/>
      <c r="G1991" s="54"/>
      <c r="H1991" s="114"/>
      <c r="I1991" s="53"/>
      <c r="J1991" s="53"/>
      <c r="K1991" s="53"/>
      <c r="L1991" s="53"/>
      <c r="M1991" s="53"/>
      <c r="N1991" s="53"/>
      <c r="O1991" s="53"/>
      <c r="P1991" s="53"/>
      <c r="Q1991" s="53"/>
      <c r="R1991" s="53"/>
      <c r="S1991" s="53"/>
      <c r="T1991" s="53"/>
      <c r="U1991" s="81"/>
      <c r="V1991" s="53"/>
      <c r="W1991" s="53"/>
    </row>
    <row r="1992" spans="1:23" x14ac:dyDescent="0.25">
      <c r="A1992" s="116" t="str">
        <f>IF(ISBLANK(TBL_DATA[[#This Row],[Row.names]]), "",   DATE(YEAR(TBL_DATA[[#This Row],[Row.names]]), MONTH(TBL_DATA[[#This Row],[Row.names]]), DAY(TBL_DATA[[#This Row],[Row.names]])))</f>
        <v/>
      </c>
      <c r="B1992" s="119"/>
      <c r="C1992" s="68"/>
      <c r="E1992" s="53"/>
      <c r="F1992" s="53"/>
      <c r="G1992" s="54"/>
      <c r="H1992" s="114"/>
      <c r="I1992" s="53"/>
      <c r="J1992" s="53"/>
      <c r="K1992" s="53"/>
      <c r="L1992" s="53"/>
      <c r="M1992" s="53"/>
      <c r="N1992" s="53"/>
      <c r="O1992" s="53"/>
      <c r="P1992" s="53"/>
      <c r="Q1992" s="53"/>
      <c r="R1992" s="53"/>
      <c r="S1992" s="53"/>
      <c r="T1992" s="53"/>
      <c r="U1992" s="81"/>
      <c r="V1992" s="53"/>
      <c r="W1992" s="53"/>
    </row>
    <row r="1993" spans="1:23" x14ac:dyDescent="0.25">
      <c r="A1993" s="116" t="str">
        <f>IF(ISBLANK(TBL_DATA[[#This Row],[Row.names]]), "",   DATE(YEAR(TBL_DATA[[#This Row],[Row.names]]), MONTH(TBL_DATA[[#This Row],[Row.names]]), DAY(TBL_DATA[[#This Row],[Row.names]])))</f>
        <v/>
      </c>
      <c r="B1993" s="119"/>
      <c r="C1993" s="68"/>
      <c r="E1993" s="53"/>
      <c r="F1993" s="53"/>
      <c r="G1993" s="54"/>
      <c r="H1993" s="114"/>
      <c r="I1993" s="53"/>
      <c r="J1993" s="53"/>
      <c r="K1993" s="53"/>
      <c r="L1993" s="53"/>
      <c r="M1993" s="53"/>
      <c r="N1993" s="53"/>
      <c r="O1993" s="53"/>
      <c r="P1993" s="53"/>
      <c r="Q1993" s="53"/>
      <c r="R1993" s="53"/>
      <c r="S1993" s="53"/>
      <c r="T1993" s="53"/>
      <c r="U1993" s="81"/>
      <c r="V1993" s="53"/>
      <c r="W1993" s="53"/>
    </row>
    <row r="1994" spans="1:23" x14ac:dyDescent="0.25">
      <c r="A1994" s="116" t="str">
        <f>IF(ISBLANK(TBL_DATA[[#This Row],[Row.names]]), "",   DATE(YEAR(TBL_DATA[[#This Row],[Row.names]]), MONTH(TBL_DATA[[#This Row],[Row.names]]), DAY(TBL_DATA[[#This Row],[Row.names]])))</f>
        <v/>
      </c>
      <c r="B1994" s="119"/>
      <c r="C1994" s="68"/>
      <c r="E1994" s="53"/>
      <c r="F1994" s="53"/>
      <c r="G1994" s="54"/>
      <c r="H1994" s="114"/>
      <c r="I1994" s="53"/>
      <c r="J1994" s="53"/>
      <c r="K1994" s="53"/>
      <c r="L1994" s="53"/>
      <c r="M1994" s="53"/>
      <c r="N1994" s="53"/>
      <c r="O1994" s="53"/>
      <c r="P1994" s="53"/>
      <c r="Q1994" s="53"/>
      <c r="R1994" s="53"/>
      <c r="S1994" s="53"/>
      <c r="T1994" s="53"/>
      <c r="U1994" s="81"/>
      <c r="V1994" s="53"/>
      <c r="W1994" s="53"/>
    </row>
    <row r="1995" spans="1:23" x14ac:dyDescent="0.25">
      <c r="A1995" s="116" t="str">
        <f>IF(ISBLANK(TBL_DATA[[#This Row],[Row.names]]), "",   DATE(YEAR(TBL_DATA[[#This Row],[Row.names]]), MONTH(TBL_DATA[[#This Row],[Row.names]]), DAY(TBL_DATA[[#This Row],[Row.names]])))</f>
        <v/>
      </c>
      <c r="B1995" s="119"/>
      <c r="C1995" s="68"/>
      <c r="E1995" s="53"/>
      <c r="F1995" s="53"/>
      <c r="G1995" s="54"/>
      <c r="H1995" s="114"/>
      <c r="I1995" s="53"/>
      <c r="J1995" s="53"/>
      <c r="K1995" s="53"/>
      <c r="L1995" s="53"/>
      <c r="M1995" s="53"/>
      <c r="N1995" s="53"/>
      <c r="O1995" s="53"/>
      <c r="P1995" s="53"/>
      <c r="Q1995" s="53"/>
      <c r="R1995" s="53"/>
      <c r="S1995" s="53"/>
      <c r="T1995" s="53"/>
      <c r="U1995" s="81"/>
      <c r="V1995" s="53"/>
      <c r="W1995" s="53"/>
    </row>
    <row r="1996" spans="1:23" x14ac:dyDescent="0.25">
      <c r="A1996" s="116" t="str">
        <f>IF(ISBLANK(TBL_DATA[[#This Row],[Row.names]]), "",   DATE(YEAR(TBL_DATA[[#This Row],[Row.names]]), MONTH(TBL_DATA[[#This Row],[Row.names]]), DAY(TBL_DATA[[#This Row],[Row.names]])))</f>
        <v/>
      </c>
      <c r="B1996" s="119"/>
      <c r="C1996" s="68"/>
      <c r="E1996" s="53"/>
      <c r="F1996" s="53"/>
      <c r="G1996" s="54"/>
      <c r="H1996" s="114"/>
      <c r="I1996" s="53"/>
      <c r="J1996" s="53"/>
      <c r="K1996" s="53"/>
      <c r="L1996" s="53"/>
      <c r="M1996" s="53"/>
      <c r="N1996" s="53"/>
      <c r="O1996" s="53"/>
      <c r="P1996" s="53"/>
      <c r="Q1996" s="53"/>
      <c r="R1996" s="53"/>
      <c r="S1996" s="53"/>
      <c r="T1996" s="53"/>
      <c r="U1996" s="81"/>
      <c r="V1996" s="53"/>
      <c r="W1996" s="53"/>
    </row>
    <row r="1997" spans="1:23" x14ac:dyDescent="0.25">
      <c r="A1997" s="116" t="str">
        <f>IF(ISBLANK(TBL_DATA[[#This Row],[Row.names]]), "",   DATE(YEAR(TBL_DATA[[#This Row],[Row.names]]), MONTH(TBL_DATA[[#This Row],[Row.names]]), DAY(TBL_DATA[[#This Row],[Row.names]])))</f>
        <v/>
      </c>
      <c r="B1997" s="119"/>
      <c r="C1997" s="68"/>
      <c r="E1997" s="53"/>
      <c r="F1997" s="53"/>
      <c r="G1997" s="54"/>
      <c r="H1997" s="114"/>
      <c r="I1997" s="53"/>
      <c r="J1997" s="53"/>
      <c r="K1997" s="53"/>
      <c r="L1997" s="53"/>
      <c r="M1997" s="53"/>
      <c r="N1997" s="53"/>
      <c r="O1997" s="53"/>
      <c r="P1997" s="53"/>
      <c r="Q1997" s="53"/>
      <c r="R1997" s="53"/>
      <c r="S1997" s="53"/>
      <c r="T1997" s="53"/>
      <c r="U1997" s="81"/>
      <c r="V1997" s="53"/>
      <c r="W1997" s="53"/>
    </row>
    <row r="1998" spans="1:23" x14ac:dyDescent="0.25">
      <c r="A1998" s="116" t="str">
        <f>IF(ISBLANK(TBL_DATA[[#This Row],[Row.names]]), "",   DATE(YEAR(TBL_DATA[[#This Row],[Row.names]]), MONTH(TBL_DATA[[#This Row],[Row.names]]), DAY(TBL_DATA[[#This Row],[Row.names]])))</f>
        <v/>
      </c>
      <c r="B1998" s="119"/>
      <c r="C1998" s="68"/>
      <c r="E1998" s="53"/>
      <c r="F1998" s="53"/>
      <c r="G1998" s="54"/>
      <c r="H1998" s="114"/>
      <c r="I1998" s="53"/>
      <c r="J1998" s="53"/>
      <c r="K1998" s="53"/>
      <c r="L1998" s="53"/>
      <c r="M1998" s="53"/>
      <c r="N1998" s="53"/>
      <c r="O1998" s="53"/>
      <c r="P1998" s="53"/>
      <c r="Q1998" s="53"/>
      <c r="R1998" s="53"/>
      <c r="S1998" s="53"/>
      <c r="T1998" s="53"/>
      <c r="U1998" s="81"/>
      <c r="V1998" s="53"/>
      <c r="W1998" s="53"/>
    </row>
    <row r="1999" spans="1:23" x14ac:dyDescent="0.25">
      <c r="A1999" s="116" t="str">
        <f>IF(ISBLANK(TBL_DATA[[#This Row],[Row.names]]), "",   DATE(YEAR(TBL_DATA[[#This Row],[Row.names]]), MONTH(TBL_DATA[[#This Row],[Row.names]]), DAY(TBL_DATA[[#This Row],[Row.names]])))</f>
        <v/>
      </c>
      <c r="B1999" s="119"/>
      <c r="C1999" s="68"/>
      <c r="E1999" s="53"/>
      <c r="F1999" s="53"/>
      <c r="G1999" s="54"/>
      <c r="H1999" s="114"/>
      <c r="I1999" s="53"/>
      <c r="J1999" s="53"/>
      <c r="K1999" s="53"/>
      <c r="L1999" s="53"/>
      <c r="M1999" s="53"/>
      <c r="N1999" s="53"/>
      <c r="O1999" s="53"/>
      <c r="P1999" s="53"/>
      <c r="Q1999" s="53"/>
      <c r="R1999" s="53"/>
      <c r="S1999" s="53"/>
      <c r="T1999" s="53"/>
      <c r="U1999" s="81"/>
      <c r="V1999" s="53"/>
      <c r="W1999" s="53"/>
    </row>
    <row r="2000" spans="1:23" x14ac:dyDescent="0.25">
      <c r="A2000" s="116" t="str">
        <f>IF(ISBLANK(TBL_DATA[[#This Row],[Row.names]]), "",   DATE(YEAR(TBL_DATA[[#This Row],[Row.names]]), MONTH(TBL_DATA[[#This Row],[Row.names]]), DAY(TBL_DATA[[#This Row],[Row.names]])))</f>
        <v/>
      </c>
      <c r="B2000" s="119"/>
      <c r="C2000" s="68"/>
      <c r="E2000" s="53"/>
      <c r="F2000" s="53"/>
      <c r="G2000" s="54"/>
      <c r="H2000" s="114"/>
      <c r="I2000" s="53"/>
      <c r="J2000" s="53"/>
      <c r="K2000" s="53"/>
      <c r="L2000" s="53"/>
      <c r="M2000" s="53"/>
      <c r="N2000" s="53"/>
      <c r="O2000" s="53"/>
      <c r="P2000" s="53"/>
      <c r="Q2000" s="53"/>
      <c r="R2000" s="53"/>
      <c r="S2000" s="53"/>
      <c r="T2000" s="53"/>
      <c r="U2000" s="81"/>
      <c r="V2000" s="53"/>
      <c r="W2000" s="53"/>
    </row>
    <row r="2001" spans="1:23" x14ac:dyDescent="0.25">
      <c r="A2001" s="116" t="str">
        <f>IF(ISBLANK(TBL_DATA[[#This Row],[Row.names]]), "",   DATE(YEAR(TBL_DATA[[#This Row],[Row.names]]), MONTH(TBL_DATA[[#This Row],[Row.names]]), DAY(TBL_DATA[[#This Row],[Row.names]])))</f>
        <v/>
      </c>
      <c r="B2001" s="119"/>
      <c r="C2001" s="68"/>
      <c r="E2001" s="53"/>
      <c r="F2001" s="53"/>
      <c r="G2001" s="54"/>
      <c r="H2001" s="114"/>
      <c r="I2001" s="53"/>
      <c r="J2001" s="53"/>
      <c r="K2001" s="53"/>
      <c r="L2001" s="53"/>
      <c r="M2001" s="53"/>
      <c r="N2001" s="53"/>
      <c r="O2001" s="53"/>
      <c r="P2001" s="53"/>
      <c r="Q2001" s="53"/>
      <c r="R2001" s="53"/>
      <c r="S2001" s="53"/>
      <c r="T2001" s="53"/>
      <c r="U2001" s="81"/>
      <c r="V2001" s="53"/>
      <c r="W2001" s="53"/>
    </row>
    <row r="2002" spans="1:23" x14ac:dyDescent="0.25">
      <c r="A2002" s="116" t="str">
        <f>IF(ISBLANK(TBL_DATA[[#This Row],[Row.names]]), "",   DATE(YEAR(TBL_DATA[[#This Row],[Row.names]]), MONTH(TBL_DATA[[#This Row],[Row.names]]), DAY(TBL_DATA[[#This Row],[Row.names]])))</f>
        <v/>
      </c>
      <c r="B2002" s="119"/>
      <c r="C2002" s="68"/>
      <c r="E2002" s="53"/>
      <c r="F2002" s="53"/>
      <c r="G2002" s="54"/>
      <c r="H2002" s="114"/>
      <c r="I2002" s="53"/>
      <c r="J2002" s="53"/>
      <c r="K2002" s="53"/>
      <c r="L2002" s="53"/>
      <c r="M2002" s="53"/>
      <c r="N2002" s="53"/>
      <c r="O2002" s="53"/>
      <c r="P2002" s="53"/>
      <c r="Q2002" s="53"/>
      <c r="R2002" s="53"/>
      <c r="S2002" s="53"/>
      <c r="T2002" s="53"/>
      <c r="U2002" s="81"/>
      <c r="V2002" s="53"/>
      <c r="W2002" s="53"/>
    </row>
    <row r="2003" spans="1:23" x14ac:dyDescent="0.25">
      <c r="A2003" s="116" t="str">
        <f>IF(ISBLANK(TBL_DATA[[#This Row],[Row.names]]), "",   DATE(YEAR(TBL_DATA[[#This Row],[Row.names]]), MONTH(TBL_DATA[[#This Row],[Row.names]]), DAY(TBL_DATA[[#This Row],[Row.names]])))</f>
        <v/>
      </c>
      <c r="B2003" s="119"/>
      <c r="C2003" s="68"/>
      <c r="E2003" s="53"/>
      <c r="F2003" s="53"/>
      <c r="G2003" s="54"/>
      <c r="H2003" s="114"/>
      <c r="I2003" s="53"/>
      <c r="J2003" s="53"/>
      <c r="K2003" s="53"/>
      <c r="L2003" s="53"/>
      <c r="M2003" s="53"/>
      <c r="N2003" s="53"/>
      <c r="O2003" s="53"/>
      <c r="P2003" s="53"/>
      <c r="Q2003" s="53"/>
      <c r="R2003" s="53"/>
      <c r="S2003" s="53"/>
      <c r="T2003" s="53"/>
      <c r="U2003" s="81"/>
      <c r="V2003" s="53"/>
      <c r="W2003" s="53"/>
    </row>
    <row r="2004" spans="1:23" x14ac:dyDescent="0.25">
      <c r="A2004" s="116" t="str">
        <f>IF(ISBLANK(TBL_DATA[[#This Row],[Row.names]]), "",   DATE(YEAR(TBL_DATA[[#This Row],[Row.names]]), MONTH(TBL_DATA[[#This Row],[Row.names]]), DAY(TBL_DATA[[#This Row],[Row.names]])))</f>
        <v/>
      </c>
      <c r="B2004" s="119"/>
      <c r="C2004" s="68"/>
      <c r="E2004" s="53"/>
      <c r="F2004" s="53"/>
      <c r="G2004" s="54"/>
      <c r="H2004" s="114"/>
      <c r="I2004" s="53"/>
      <c r="J2004" s="53"/>
      <c r="K2004" s="53"/>
      <c r="L2004" s="53"/>
      <c r="M2004" s="53"/>
      <c r="N2004" s="53"/>
      <c r="O2004" s="53"/>
      <c r="P2004" s="53"/>
      <c r="Q2004" s="53"/>
      <c r="R2004" s="53"/>
      <c r="S2004" s="53"/>
      <c r="T2004" s="53"/>
      <c r="U2004" s="81"/>
      <c r="V2004" s="53"/>
      <c r="W2004" s="53"/>
    </row>
    <row r="2005" spans="1:23" x14ac:dyDescent="0.25">
      <c r="A2005" s="116" t="str">
        <f>IF(ISBLANK(TBL_DATA[[#This Row],[Row.names]]), "",   DATE(YEAR(TBL_DATA[[#This Row],[Row.names]]), MONTH(TBL_DATA[[#This Row],[Row.names]]), DAY(TBL_DATA[[#This Row],[Row.names]])))</f>
        <v/>
      </c>
      <c r="B2005" s="119"/>
      <c r="C2005" s="68"/>
      <c r="E2005" s="53"/>
      <c r="F2005" s="53"/>
      <c r="G2005" s="54"/>
      <c r="H2005" s="114"/>
      <c r="I2005" s="53"/>
      <c r="J2005" s="53"/>
      <c r="K2005" s="53"/>
      <c r="L2005" s="53"/>
      <c r="M2005" s="53"/>
      <c r="N2005" s="53"/>
      <c r="O2005" s="53"/>
      <c r="P2005" s="53"/>
      <c r="Q2005" s="53"/>
      <c r="R2005" s="53"/>
      <c r="S2005" s="53"/>
      <c r="T2005" s="53"/>
      <c r="U2005" s="81"/>
      <c r="V2005" s="53"/>
      <c r="W2005" s="53"/>
    </row>
    <row r="2006" spans="1:23" x14ac:dyDescent="0.25">
      <c r="A2006" s="116" t="str">
        <f>IF(ISBLANK(TBL_DATA[[#This Row],[Row.names]]), "",   DATE(YEAR(TBL_DATA[[#This Row],[Row.names]]), MONTH(TBL_DATA[[#This Row],[Row.names]]), DAY(TBL_DATA[[#This Row],[Row.names]])))</f>
        <v/>
      </c>
      <c r="B2006" s="119"/>
      <c r="C2006" s="68"/>
      <c r="E2006" s="53"/>
      <c r="F2006" s="53"/>
      <c r="G2006" s="54"/>
      <c r="H2006" s="114"/>
      <c r="I2006" s="53"/>
      <c r="J2006" s="53"/>
      <c r="K2006" s="53"/>
      <c r="L2006" s="53"/>
      <c r="M2006" s="53"/>
      <c r="N2006" s="53"/>
      <c r="O2006" s="53"/>
      <c r="P2006" s="53"/>
      <c r="Q2006" s="53"/>
      <c r="R2006" s="53"/>
      <c r="S2006" s="53"/>
      <c r="T2006" s="53"/>
      <c r="U2006" s="81"/>
      <c r="V2006" s="53"/>
      <c r="W2006" s="53"/>
    </row>
    <row r="2007" spans="1:23" x14ac:dyDescent="0.25">
      <c r="A2007" s="116" t="str">
        <f>IF(ISBLANK(TBL_DATA[[#This Row],[Row.names]]), "",   DATE(YEAR(TBL_DATA[[#This Row],[Row.names]]), MONTH(TBL_DATA[[#This Row],[Row.names]]), DAY(TBL_DATA[[#This Row],[Row.names]])))</f>
        <v/>
      </c>
      <c r="B2007" s="119"/>
      <c r="C2007" s="68"/>
      <c r="E2007" s="53"/>
      <c r="F2007" s="53"/>
      <c r="G2007" s="54"/>
      <c r="H2007" s="114"/>
      <c r="I2007" s="53"/>
      <c r="J2007" s="53"/>
      <c r="K2007" s="53"/>
      <c r="L2007" s="53"/>
      <c r="M2007" s="53"/>
      <c r="N2007" s="53"/>
      <c r="O2007" s="53"/>
      <c r="P2007" s="53"/>
      <c r="Q2007" s="53"/>
      <c r="R2007" s="53"/>
      <c r="S2007" s="53"/>
      <c r="T2007" s="53"/>
      <c r="U2007" s="81"/>
      <c r="V2007" s="53"/>
      <c r="W2007" s="53"/>
    </row>
    <row r="2008" spans="1:23" x14ac:dyDescent="0.25">
      <c r="A2008" s="116" t="str">
        <f>IF(ISBLANK(TBL_DATA[[#This Row],[Row.names]]), "",   DATE(YEAR(TBL_DATA[[#This Row],[Row.names]]), MONTH(TBL_DATA[[#This Row],[Row.names]]), DAY(TBL_DATA[[#This Row],[Row.names]])))</f>
        <v/>
      </c>
      <c r="B2008" s="119"/>
      <c r="C2008" s="68"/>
      <c r="E2008" s="53"/>
      <c r="F2008" s="53"/>
      <c r="G2008" s="54"/>
      <c r="H2008" s="114"/>
      <c r="I2008" s="53"/>
      <c r="J2008" s="53"/>
      <c r="K2008" s="53"/>
      <c r="L2008" s="53"/>
      <c r="M2008" s="53"/>
      <c r="N2008" s="53"/>
      <c r="O2008" s="53"/>
      <c r="P2008" s="53"/>
      <c r="Q2008" s="53"/>
      <c r="R2008" s="53"/>
      <c r="S2008" s="53"/>
      <c r="T2008" s="53"/>
      <c r="U2008" s="81"/>
      <c r="V2008" s="53"/>
      <c r="W2008" s="53"/>
    </row>
    <row r="2009" spans="1:23" x14ac:dyDescent="0.25">
      <c r="A2009" s="116" t="str">
        <f>IF(ISBLANK(TBL_DATA[[#This Row],[Row.names]]), "",   DATE(YEAR(TBL_DATA[[#This Row],[Row.names]]), MONTH(TBL_DATA[[#This Row],[Row.names]]), DAY(TBL_DATA[[#This Row],[Row.names]])))</f>
        <v/>
      </c>
      <c r="B2009" s="119"/>
      <c r="C2009" s="68"/>
      <c r="E2009" s="53"/>
      <c r="F2009" s="53"/>
      <c r="G2009" s="54"/>
      <c r="H2009" s="114"/>
      <c r="I2009" s="53"/>
      <c r="J2009" s="53"/>
      <c r="K2009" s="53"/>
      <c r="L2009" s="53"/>
      <c r="M2009" s="53"/>
      <c r="N2009" s="53"/>
      <c r="O2009" s="53"/>
      <c r="P2009" s="53"/>
      <c r="Q2009" s="53"/>
      <c r="R2009" s="53"/>
      <c r="S2009" s="53"/>
      <c r="T2009" s="53"/>
      <c r="U2009" s="81"/>
      <c r="V2009" s="53"/>
      <c r="W2009" s="53"/>
    </row>
    <row r="2010" spans="1:23" x14ac:dyDescent="0.25">
      <c r="A2010" s="116" t="str">
        <f>IF(ISBLANK(TBL_DATA[[#This Row],[Row.names]]), "",   DATE(YEAR(TBL_DATA[[#This Row],[Row.names]]), MONTH(TBL_DATA[[#This Row],[Row.names]]), DAY(TBL_DATA[[#This Row],[Row.names]])))</f>
        <v/>
      </c>
      <c r="B2010" s="119"/>
      <c r="C2010" s="68"/>
      <c r="E2010" s="53"/>
      <c r="F2010" s="53"/>
      <c r="G2010" s="54"/>
      <c r="H2010" s="114"/>
      <c r="I2010" s="53"/>
      <c r="J2010" s="53"/>
      <c r="K2010" s="53"/>
      <c r="L2010" s="53"/>
      <c r="M2010" s="53"/>
      <c r="N2010" s="53"/>
      <c r="O2010" s="53"/>
      <c r="P2010" s="53"/>
      <c r="Q2010" s="53"/>
      <c r="R2010" s="53"/>
      <c r="S2010" s="53"/>
      <c r="T2010" s="53"/>
      <c r="U2010" s="81"/>
      <c r="V2010" s="53"/>
      <c r="W2010" s="53"/>
    </row>
    <row r="2011" spans="1:23" x14ac:dyDescent="0.25">
      <c r="A2011" s="116" t="str">
        <f>IF(ISBLANK(TBL_DATA[[#This Row],[Row.names]]), "",   DATE(YEAR(TBL_DATA[[#This Row],[Row.names]]), MONTH(TBL_DATA[[#This Row],[Row.names]]), DAY(TBL_DATA[[#This Row],[Row.names]])))</f>
        <v/>
      </c>
      <c r="B2011" s="119"/>
      <c r="C2011" s="68"/>
      <c r="E2011" s="53"/>
      <c r="F2011" s="53"/>
      <c r="G2011" s="54"/>
      <c r="H2011" s="114"/>
      <c r="I2011" s="53"/>
      <c r="J2011" s="53"/>
      <c r="K2011" s="53"/>
      <c r="L2011" s="53"/>
      <c r="M2011" s="53"/>
      <c r="N2011" s="53"/>
      <c r="O2011" s="53"/>
      <c r="P2011" s="53"/>
      <c r="Q2011" s="53"/>
      <c r="R2011" s="53"/>
      <c r="S2011" s="53"/>
      <c r="T2011" s="53"/>
      <c r="U2011" s="81"/>
      <c r="V2011" s="53"/>
      <c r="W2011" s="53"/>
    </row>
    <row r="2012" spans="1:23" x14ac:dyDescent="0.25">
      <c r="A2012" s="116" t="str">
        <f>IF(ISBLANK(TBL_DATA[[#This Row],[Row.names]]), "",   DATE(YEAR(TBL_DATA[[#This Row],[Row.names]]), MONTH(TBL_DATA[[#This Row],[Row.names]]), DAY(TBL_DATA[[#This Row],[Row.names]])))</f>
        <v/>
      </c>
      <c r="B2012" s="119"/>
      <c r="C2012" s="68"/>
      <c r="E2012" s="53"/>
      <c r="F2012" s="53"/>
      <c r="G2012" s="54"/>
      <c r="H2012" s="114"/>
      <c r="I2012" s="53"/>
      <c r="J2012" s="53"/>
      <c r="K2012" s="53"/>
      <c r="L2012" s="53"/>
      <c r="M2012" s="53"/>
      <c r="N2012" s="53"/>
      <c r="O2012" s="53"/>
      <c r="P2012" s="53"/>
      <c r="Q2012" s="53"/>
      <c r="R2012" s="53"/>
      <c r="S2012" s="53"/>
      <c r="T2012" s="53"/>
      <c r="U2012" s="81"/>
      <c r="V2012" s="53"/>
      <c r="W2012" s="53"/>
    </row>
    <row r="2013" spans="1:23" x14ac:dyDescent="0.25">
      <c r="A2013" s="116" t="str">
        <f>IF(ISBLANK(TBL_DATA[[#This Row],[Row.names]]), "",   DATE(YEAR(TBL_DATA[[#This Row],[Row.names]]), MONTH(TBL_DATA[[#This Row],[Row.names]]), DAY(TBL_DATA[[#This Row],[Row.names]])))</f>
        <v/>
      </c>
      <c r="B2013" s="119"/>
      <c r="C2013" s="68"/>
      <c r="E2013" s="53"/>
      <c r="F2013" s="53"/>
      <c r="G2013" s="54"/>
      <c r="H2013" s="114"/>
      <c r="I2013" s="53"/>
      <c r="J2013" s="53"/>
      <c r="K2013" s="53"/>
      <c r="L2013" s="53"/>
      <c r="M2013" s="53"/>
      <c r="N2013" s="53"/>
      <c r="O2013" s="53"/>
      <c r="P2013" s="53"/>
      <c r="Q2013" s="53"/>
      <c r="R2013" s="53"/>
      <c r="S2013" s="53"/>
      <c r="T2013" s="53"/>
      <c r="U2013" s="81"/>
      <c r="V2013" s="53"/>
      <c r="W2013" s="53"/>
    </row>
    <row r="2014" spans="1:23" x14ac:dyDescent="0.25">
      <c r="A2014" s="116" t="str">
        <f>IF(ISBLANK(TBL_DATA[[#This Row],[Row.names]]), "",   DATE(YEAR(TBL_DATA[[#This Row],[Row.names]]), MONTH(TBL_DATA[[#This Row],[Row.names]]), DAY(TBL_DATA[[#This Row],[Row.names]])))</f>
        <v/>
      </c>
      <c r="B2014" s="119"/>
      <c r="C2014" s="68"/>
      <c r="E2014" s="53"/>
      <c r="F2014" s="53"/>
      <c r="G2014" s="54"/>
      <c r="H2014" s="114"/>
      <c r="I2014" s="53"/>
      <c r="J2014" s="53"/>
      <c r="K2014" s="53"/>
      <c r="L2014" s="53"/>
      <c r="M2014" s="53"/>
      <c r="N2014" s="53"/>
      <c r="O2014" s="53"/>
      <c r="P2014" s="53"/>
      <c r="Q2014" s="53"/>
      <c r="R2014" s="53"/>
      <c r="S2014" s="53"/>
      <c r="T2014" s="53"/>
      <c r="U2014" s="81"/>
      <c r="V2014" s="53"/>
      <c r="W2014" s="53"/>
    </row>
    <row r="2015" spans="1:23" x14ac:dyDescent="0.25">
      <c r="A2015" s="116" t="str">
        <f>IF(ISBLANK(TBL_DATA[[#This Row],[Row.names]]), "",   DATE(YEAR(TBL_DATA[[#This Row],[Row.names]]), MONTH(TBL_DATA[[#This Row],[Row.names]]), DAY(TBL_DATA[[#This Row],[Row.names]])))</f>
        <v/>
      </c>
      <c r="B2015" s="119"/>
      <c r="C2015" s="68"/>
      <c r="E2015" s="53"/>
      <c r="F2015" s="53"/>
      <c r="G2015" s="54"/>
      <c r="H2015" s="114"/>
      <c r="I2015" s="53"/>
      <c r="J2015" s="53"/>
      <c r="K2015" s="53"/>
      <c r="L2015" s="53"/>
      <c r="M2015" s="53"/>
      <c r="N2015" s="53"/>
      <c r="O2015" s="53"/>
      <c r="P2015" s="53"/>
      <c r="Q2015" s="53"/>
      <c r="R2015" s="53"/>
      <c r="S2015" s="53"/>
      <c r="T2015" s="53"/>
      <c r="U2015" s="81"/>
      <c r="V2015" s="53"/>
      <c r="W2015" s="53"/>
    </row>
    <row r="2016" spans="1:23" x14ac:dyDescent="0.25">
      <c r="A2016" s="116" t="str">
        <f>IF(ISBLANK(TBL_DATA[[#This Row],[Row.names]]), "",   DATE(YEAR(TBL_DATA[[#This Row],[Row.names]]), MONTH(TBL_DATA[[#This Row],[Row.names]]), DAY(TBL_DATA[[#This Row],[Row.names]])))</f>
        <v/>
      </c>
      <c r="B2016" s="119"/>
      <c r="C2016" s="68"/>
      <c r="E2016" s="53"/>
      <c r="F2016" s="53"/>
      <c r="G2016" s="54"/>
      <c r="H2016" s="114"/>
      <c r="I2016" s="53"/>
      <c r="J2016" s="53"/>
      <c r="K2016" s="53"/>
      <c r="L2016" s="53"/>
      <c r="M2016" s="53"/>
      <c r="N2016" s="53"/>
      <c r="O2016" s="53"/>
      <c r="P2016" s="53"/>
      <c r="Q2016" s="53"/>
      <c r="R2016" s="53"/>
      <c r="S2016" s="53"/>
      <c r="T2016" s="53"/>
      <c r="U2016" s="81"/>
      <c r="V2016" s="53"/>
      <c r="W2016" s="53"/>
    </row>
    <row r="2017" spans="1:23" x14ac:dyDescent="0.25">
      <c r="A2017" s="116" t="str">
        <f>IF(ISBLANK(TBL_DATA[[#This Row],[Row.names]]), "",   DATE(YEAR(TBL_DATA[[#This Row],[Row.names]]), MONTH(TBL_DATA[[#This Row],[Row.names]]), DAY(TBL_DATA[[#This Row],[Row.names]])))</f>
        <v/>
      </c>
      <c r="B2017" s="119"/>
      <c r="C2017" s="68"/>
      <c r="E2017" s="53"/>
      <c r="F2017" s="53"/>
      <c r="G2017" s="54"/>
      <c r="H2017" s="114"/>
      <c r="I2017" s="53"/>
      <c r="J2017" s="53"/>
      <c r="K2017" s="53"/>
      <c r="L2017" s="53"/>
      <c r="M2017" s="53"/>
      <c r="N2017" s="53"/>
      <c r="O2017" s="53"/>
      <c r="P2017" s="53"/>
      <c r="Q2017" s="53"/>
      <c r="R2017" s="53"/>
      <c r="S2017" s="53"/>
      <c r="T2017" s="53"/>
      <c r="U2017" s="81"/>
      <c r="V2017" s="53"/>
      <c r="W2017" s="53"/>
    </row>
    <row r="2018" spans="1:23" x14ac:dyDescent="0.25">
      <c r="A2018" s="116" t="str">
        <f>IF(ISBLANK(TBL_DATA[[#This Row],[Row.names]]), "",   DATE(YEAR(TBL_DATA[[#This Row],[Row.names]]), MONTH(TBL_DATA[[#This Row],[Row.names]]), DAY(TBL_DATA[[#This Row],[Row.names]])))</f>
        <v/>
      </c>
      <c r="B2018" s="119"/>
      <c r="C2018" s="68"/>
      <c r="E2018" s="53"/>
      <c r="F2018" s="53"/>
      <c r="G2018" s="54"/>
      <c r="H2018" s="114"/>
      <c r="I2018" s="53"/>
      <c r="J2018" s="53"/>
      <c r="K2018" s="53"/>
      <c r="L2018" s="53"/>
      <c r="M2018" s="53"/>
      <c r="N2018" s="53"/>
      <c r="O2018" s="53"/>
      <c r="P2018" s="53"/>
      <c r="Q2018" s="53"/>
      <c r="R2018" s="53"/>
      <c r="S2018" s="53"/>
      <c r="T2018" s="53"/>
      <c r="U2018" s="81"/>
      <c r="V2018" s="53"/>
      <c r="W2018" s="53"/>
    </row>
    <row r="2019" spans="1:23" x14ac:dyDescent="0.25">
      <c r="A2019" s="116" t="str">
        <f>IF(ISBLANK(TBL_DATA[[#This Row],[Row.names]]), "",   DATE(YEAR(TBL_DATA[[#This Row],[Row.names]]), MONTH(TBL_DATA[[#This Row],[Row.names]]), DAY(TBL_DATA[[#This Row],[Row.names]])))</f>
        <v/>
      </c>
      <c r="B2019" s="119"/>
      <c r="C2019" s="68"/>
      <c r="E2019" s="53"/>
      <c r="F2019" s="53"/>
      <c r="G2019" s="54"/>
      <c r="H2019" s="114"/>
      <c r="I2019" s="53"/>
      <c r="J2019" s="53"/>
      <c r="K2019" s="53"/>
      <c r="L2019" s="53"/>
      <c r="M2019" s="53"/>
      <c r="N2019" s="53"/>
      <c r="O2019" s="53"/>
      <c r="P2019" s="53"/>
      <c r="Q2019" s="53"/>
      <c r="R2019" s="53"/>
      <c r="S2019" s="53"/>
      <c r="T2019" s="53"/>
      <c r="U2019" s="81"/>
      <c r="V2019" s="53"/>
      <c r="W2019" s="53"/>
    </row>
    <row r="2020" spans="1:23" x14ac:dyDescent="0.25">
      <c r="A2020" s="116" t="str">
        <f>IF(ISBLANK(TBL_DATA[[#This Row],[Row.names]]), "",   DATE(YEAR(TBL_DATA[[#This Row],[Row.names]]), MONTH(TBL_DATA[[#This Row],[Row.names]]), DAY(TBL_DATA[[#This Row],[Row.names]])))</f>
        <v/>
      </c>
      <c r="B2020" s="119"/>
      <c r="C2020" s="68"/>
      <c r="E2020" s="53"/>
      <c r="F2020" s="53"/>
      <c r="G2020" s="54"/>
      <c r="H2020" s="114"/>
      <c r="I2020" s="53"/>
      <c r="J2020" s="53"/>
      <c r="K2020" s="53"/>
      <c r="L2020" s="53"/>
      <c r="M2020" s="53"/>
      <c r="N2020" s="53"/>
      <c r="O2020" s="53"/>
      <c r="P2020" s="53"/>
      <c r="Q2020" s="53"/>
      <c r="R2020" s="53"/>
      <c r="S2020" s="53"/>
      <c r="T2020" s="53"/>
      <c r="U2020" s="81"/>
      <c r="V2020" s="53"/>
      <c r="W2020" s="53"/>
    </row>
    <row r="2021" spans="1:23" x14ac:dyDescent="0.25">
      <c r="A2021" s="116" t="str">
        <f>IF(ISBLANK(TBL_DATA[[#This Row],[Row.names]]), "",   DATE(YEAR(TBL_DATA[[#This Row],[Row.names]]), MONTH(TBL_DATA[[#This Row],[Row.names]]), DAY(TBL_DATA[[#This Row],[Row.names]])))</f>
        <v/>
      </c>
      <c r="B2021" s="119"/>
      <c r="C2021" s="68"/>
      <c r="E2021" s="53"/>
      <c r="F2021" s="53"/>
      <c r="G2021" s="54"/>
      <c r="H2021" s="114"/>
      <c r="I2021" s="53"/>
      <c r="J2021" s="53"/>
      <c r="K2021" s="53"/>
      <c r="L2021" s="53"/>
      <c r="M2021" s="53"/>
      <c r="N2021" s="53"/>
      <c r="O2021" s="53"/>
      <c r="P2021" s="53"/>
      <c r="Q2021" s="53"/>
      <c r="R2021" s="53"/>
      <c r="S2021" s="53"/>
      <c r="T2021" s="53"/>
      <c r="U2021" s="81"/>
      <c r="V2021" s="53"/>
      <c r="W2021" s="53"/>
    </row>
    <row r="2022" spans="1:23" x14ac:dyDescent="0.25">
      <c r="A2022" s="116" t="str">
        <f>IF(ISBLANK(TBL_DATA[[#This Row],[Row.names]]), "",   DATE(YEAR(TBL_DATA[[#This Row],[Row.names]]), MONTH(TBL_DATA[[#This Row],[Row.names]]), DAY(TBL_DATA[[#This Row],[Row.names]])))</f>
        <v/>
      </c>
      <c r="B2022" s="119"/>
      <c r="C2022" s="68"/>
      <c r="E2022" s="53"/>
      <c r="F2022" s="53"/>
      <c r="G2022" s="54"/>
      <c r="H2022" s="114"/>
      <c r="I2022" s="53"/>
      <c r="J2022" s="53"/>
      <c r="K2022" s="53"/>
      <c r="L2022" s="53"/>
      <c r="M2022" s="53"/>
      <c r="N2022" s="53"/>
      <c r="O2022" s="53"/>
      <c r="P2022" s="53"/>
      <c r="Q2022" s="53"/>
      <c r="R2022" s="53"/>
      <c r="S2022" s="53"/>
      <c r="T2022" s="53"/>
      <c r="U2022" s="81"/>
      <c r="V2022" s="53"/>
      <c r="W2022" s="53"/>
    </row>
    <row r="2023" spans="1:23" x14ac:dyDescent="0.25">
      <c r="A2023" s="116" t="str">
        <f>IF(ISBLANK(TBL_DATA[[#This Row],[Row.names]]), "",   DATE(YEAR(TBL_DATA[[#This Row],[Row.names]]), MONTH(TBL_DATA[[#This Row],[Row.names]]), DAY(TBL_DATA[[#This Row],[Row.names]])))</f>
        <v/>
      </c>
      <c r="B2023" s="119"/>
      <c r="C2023" s="68"/>
      <c r="E2023" s="53"/>
      <c r="F2023" s="53"/>
      <c r="G2023" s="54"/>
      <c r="H2023" s="114"/>
      <c r="I2023" s="53"/>
      <c r="J2023" s="53"/>
      <c r="K2023" s="53"/>
      <c r="L2023" s="53"/>
      <c r="M2023" s="53"/>
      <c r="N2023" s="53"/>
      <c r="O2023" s="53"/>
      <c r="P2023" s="53"/>
      <c r="Q2023" s="53"/>
      <c r="R2023" s="53"/>
      <c r="S2023" s="53"/>
      <c r="T2023" s="53"/>
      <c r="U2023" s="81"/>
      <c r="V2023" s="53"/>
      <c r="W2023" s="53"/>
    </row>
    <row r="2024" spans="1:23" x14ac:dyDescent="0.25">
      <c r="A2024" s="116" t="str">
        <f>IF(ISBLANK(TBL_DATA[[#This Row],[Row.names]]), "",   DATE(YEAR(TBL_DATA[[#This Row],[Row.names]]), MONTH(TBL_DATA[[#This Row],[Row.names]]), DAY(TBL_DATA[[#This Row],[Row.names]])))</f>
        <v/>
      </c>
      <c r="B2024" s="119"/>
      <c r="C2024" s="68"/>
      <c r="E2024" s="53"/>
      <c r="F2024" s="53"/>
      <c r="G2024" s="54"/>
      <c r="H2024" s="114"/>
      <c r="I2024" s="53"/>
      <c r="J2024" s="53"/>
      <c r="K2024" s="53"/>
      <c r="L2024" s="53"/>
      <c r="M2024" s="53"/>
      <c r="N2024" s="53"/>
      <c r="O2024" s="53"/>
      <c r="P2024" s="53"/>
      <c r="Q2024" s="53"/>
      <c r="R2024" s="53"/>
      <c r="S2024" s="53"/>
      <c r="T2024" s="53"/>
      <c r="U2024" s="81"/>
      <c r="V2024" s="53"/>
      <c r="W2024" s="53"/>
    </row>
    <row r="2025" spans="1:23" x14ac:dyDescent="0.25">
      <c r="A2025" s="116" t="str">
        <f>IF(ISBLANK(TBL_DATA[[#This Row],[Row.names]]), "",   DATE(YEAR(TBL_DATA[[#This Row],[Row.names]]), MONTH(TBL_DATA[[#This Row],[Row.names]]), DAY(TBL_DATA[[#This Row],[Row.names]])))</f>
        <v/>
      </c>
      <c r="B2025" s="119"/>
      <c r="C2025" s="68"/>
      <c r="E2025" s="53"/>
      <c r="F2025" s="53"/>
      <c r="G2025" s="54"/>
      <c r="H2025" s="114"/>
      <c r="I2025" s="53"/>
      <c r="J2025" s="53"/>
      <c r="K2025" s="53"/>
      <c r="L2025" s="53"/>
      <c r="M2025" s="53"/>
      <c r="N2025" s="53"/>
      <c r="O2025" s="53"/>
      <c r="P2025" s="53"/>
      <c r="Q2025" s="53"/>
      <c r="R2025" s="53"/>
      <c r="S2025" s="53"/>
      <c r="T2025" s="53"/>
      <c r="U2025" s="81"/>
      <c r="V2025" s="53"/>
      <c r="W2025" s="53"/>
    </row>
    <row r="2026" spans="1:23" x14ac:dyDescent="0.25">
      <c r="A2026" s="116" t="str">
        <f>IF(ISBLANK(TBL_DATA[[#This Row],[Row.names]]), "",   DATE(YEAR(TBL_DATA[[#This Row],[Row.names]]), MONTH(TBL_DATA[[#This Row],[Row.names]]), DAY(TBL_DATA[[#This Row],[Row.names]])))</f>
        <v/>
      </c>
      <c r="B2026" s="119"/>
      <c r="C2026" s="68"/>
      <c r="E2026" s="53"/>
      <c r="F2026" s="53"/>
      <c r="G2026" s="54"/>
      <c r="H2026" s="114"/>
      <c r="I2026" s="53"/>
      <c r="J2026" s="53"/>
      <c r="K2026" s="53"/>
      <c r="L2026" s="53"/>
      <c r="M2026" s="53"/>
      <c r="N2026" s="53"/>
      <c r="O2026" s="53"/>
      <c r="P2026" s="53"/>
      <c r="Q2026" s="53"/>
      <c r="R2026" s="53"/>
      <c r="S2026" s="53"/>
      <c r="T2026" s="53"/>
      <c r="U2026" s="81"/>
      <c r="V2026" s="53"/>
      <c r="W2026" s="53"/>
    </row>
    <row r="2027" spans="1:23" x14ac:dyDescent="0.25">
      <c r="A2027" s="116" t="str">
        <f>IF(ISBLANK(TBL_DATA[[#This Row],[Row.names]]), "",   DATE(YEAR(TBL_DATA[[#This Row],[Row.names]]), MONTH(TBL_DATA[[#This Row],[Row.names]]), DAY(TBL_DATA[[#This Row],[Row.names]])))</f>
        <v/>
      </c>
      <c r="B2027" s="119"/>
      <c r="C2027" s="68"/>
      <c r="E2027" s="53"/>
      <c r="F2027" s="53"/>
      <c r="G2027" s="54"/>
      <c r="H2027" s="114"/>
      <c r="I2027" s="53"/>
      <c r="J2027" s="53"/>
      <c r="K2027" s="53"/>
      <c r="L2027" s="53"/>
      <c r="M2027" s="53"/>
      <c r="N2027" s="53"/>
      <c r="O2027" s="53"/>
      <c r="P2027" s="53"/>
      <c r="Q2027" s="53"/>
      <c r="R2027" s="53"/>
      <c r="S2027" s="53"/>
      <c r="T2027" s="53"/>
      <c r="U2027" s="81"/>
      <c r="V2027" s="53"/>
      <c r="W2027" s="53"/>
    </row>
    <row r="2028" spans="1:23" x14ac:dyDescent="0.25">
      <c r="A2028" s="116" t="str">
        <f>IF(ISBLANK(TBL_DATA[[#This Row],[Row.names]]), "",   DATE(YEAR(TBL_DATA[[#This Row],[Row.names]]), MONTH(TBL_DATA[[#This Row],[Row.names]]), DAY(TBL_DATA[[#This Row],[Row.names]])))</f>
        <v/>
      </c>
      <c r="B2028" s="119"/>
      <c r="C2028" s="68"/>
      <c r="E2028" s="53"/>
      <c r="F2028" s="53"/>
      <c r="G2028" s="54"/>
      <c r="H2028" s="114"/>
      <c r="I2028" s="53"/>
      <c r="J2028" s="53"/>
      <c r="K2028" s="53"/>
      <c r="L2028" s="53"/>
      <c r="M2028" s="53"/>
      <c r="N2028" s="53"/>
      <c r="O2028" s="53"/>
      <c r="P2028" s="53"/>
      <c r="Q2028" s="53"/>
      <c r="R2028" s="53"/>
      <c r="S2028" s="53"/>
      <c r="T2028" s="53"/>
      <c r="U2028" s="81"/>
      <c r="V2028" s="53"/>
      <c r="W2028" s="53"/>
    </row>
    <row r="2029" spans="1:23" x14ac:dyDescent="0.25">
      <c r="A2029" s="116" t="str">
        <f>IF(ISBLANK(TBL_DATA[[#This Row],[Row.names]]), "",   DATE(YEAR(TBL_DATA[[#This Row],[Row.names]]), MONTH(TBL_DATA[[#This Row],[Row.names]]), DAY(TBL_DATA[[#This Row],[Row.names]])))</f>
        <v/>
      </c>
      <c r="B2029" s="119"/>
      <c r="C2029" s="68"/>
      <c r="E2029" s="53"/>
      <c r="F2029" s="53"/>
      <c r="G2029" s="54"/>
      <c r="H2029" s="114"/>
      <c r="I2029" s="53"/>
      <c r="J2029" s="53"/>
      <c r="K2029" s="53"/>
      <c r="L2029" s="53"/>
      <c r="M2029" s="53"/>
      <c r="N2029" s="53"/>
      <c r="O2029" s="53"/>
      <c r="P2029" s="53"/>
      <c r="Q2029" s="53"/>
      <c r="R2029" s="53"/>
      <c r="S2029" s="53"/>
      <c r="T2029" s="53"/>
      <c r="U2029" s="81"/>
      <c r="V2029" s="53"/>
      <c r="W2029" s="53"/>
    </row>
    <row r="2030" spans="1:23" x14ac:dyDescent="0.25">
      <c r="A2030" s="116" t="str">
        <f>IF(ISBLANK(TBL_DATA[[#This Row],[Row.names]]), "",   DATE(YEAR(TBL_DATA[[#This Row],[Row.names]]), MONTH(TBL_DATA[[#This Row],[Row.names]]), DAY(TBL_DATA[[#This Row],[Row.names]])))</f>
        <v/>
      </c>
      <c r="B2030" s="119"/>
      <c r="C2030" s="68"/>
      <c r="E2030" s="53"/>
      <c r="F2030" s="53"/>
      <c r="G2030" s="54"/>
      <c r="H2030" s="114"/>
      <c r="I2030" s="53"/>
      <c r="J2030" s="53"/>
      <c r="K2030" s="53"/>
      <c r="L2030" s="53"/>
      <c r="M2030" s="53"/>
      <c r="N2030" s="53"/>
      <c r="O2030" s="53"/>
      <c r="P2030" s="53"/>
      <c r="Q2030" s="53"/>
      <c r="R2030" s="53"/>
      <c r="S2030" s="53"/>
      <c r="T2030" s="53"/>
      <c r="U2030" s="81"/>
      <c r="V2030" s="53"/>
      <c r="W2030" s="53"/>
    </row>
    <row r="2031" spans="1:23" x14ac:dyDescent="0.25">
      <c r="A2031" s="116" t="str">
        <f>IF(ISBLANK(TBL_DATA[[#This Row],[Row.names]]), "",   DATE(YEAR(TBL_DATA[[#This Row],[Row.names]]), MONTH(TBL_DATA[[#This Row],[Row.names]]), DAY(TBL_DATA[[#This Row],[Row.names]])))</f>
        <v/>
      </c>
      <c r="B2031" s="119"/>
      <c r="C2031" s="68"/>
      <c r="E2031" s="53"/>
      <c r="F2031" s="53"/>
      <c r="G2031" s="54"/>
      <c r="H2031" s="114"/>
      <c r="I2031" s="53"/>
      <c r="J2031" s="53"/>
      <c r="K2031" s="53"/>
      <c r="L2031" s="53"/>
      <c r="M2031" s="53"/>
      <c r="N2031" s="53"/>
      <c r="O2031" s="53"/>
      <c r="P2031" s="53"/>
      <c r="Q2031" s="53"/>
      <c r="R2031" s="53"/>
      <c r="S2031" s="53"/>
      <c r="T2031" s="53"/>
      <c r="U2031" s="81"/>
      <c r="V2031" s="53"/>
      <c r="W2031" s="53"/>
    </row>
    <row r="2032" spans="1:23" x14ac:dyDescent="0.25">
      <c r="A2032" s="116" t="str">
        <f>IF(ISBLANK(TBL_DATA[[#This Row],[Row.names]]), "",   DATE(YEAR(TBL_DATA[[#This Row],[Row.names]]), MONTH(TBL_DATA[[#This Row],[Row.names]]), DAY(TBL_DATA[[#This Row],[Row.names]])))</f>
        <v/>
      </c>
      <c r="B2032" s="119"/>
      <c r="C2032" s="68"/>
      <c r="E2032" s="53"/>
      <c r="F2032" s="53"/>
      <c r="G2032" s="54"/>
      <c r="H2032" s="114"/>
      <c r="I2032" s="53"/>
      <c r="J2032" s="53"/>
      <c r="K2032" s="53"/>
      <c r="L2032" s="53"/>
      <c r="M2032" s="53"/>
      <c r="N2032" s="53"/>
      <c r="O2032" s="53"/>
      <c r="P2032" s="53"/>
      <c r="Q2032" s="53"/>
      <c r="R2032" s="53"/>
      <c r="S2032" s="53"/>
      <c r="T2032" s="53"/>
      <c r="U2032" s="81"/>
      <c r="V2032" s="53"/>
      <c r="W2032" s="53"/>
    </row>
    <row r="2033" spans="1:23" x14ac:dyDescent="0.25">
      <c r="A2033" s="116" t="str">
        <f>IF(ISBLANK(TBL_DATA[[#This Row],[Row.names]]), "",   DATE(YEAR(TBL_DATA[[#This Row],[Row.names]]), MONTH(TBL_DATA[[#This Row],[Row.names]]), DAY(TBL_DATA[[#This Row],[Row.names]])))</f>
        <v/>
      </c>
      <c r="B2033" s="119"/>
      <c r="C2033" s="68"/>
      <c r="E2033" s="53"/>
      <c r="F2033" s="53"/>
      <c r="G2033" s="54"/>
      <c r="H2033" s="114"/>
      <c r="I2033" s="53"/>
      <c r="J2033" s="53"/>
      <c r="K2033" s="53"/>
      <c r="L2033" s="53"/>
      <c r="M2033" s="53"/>
      <c r="N2033" s="53"/>
      <c r="O2033" s="53"/>
      <c r="P2033" s="53"/>
      <c r="Q2033" s="53"/>
      <c r="R2033" s="53"/>
      <c r="S2033" s="53"/>
      <c r="T2033" s="53"/>
      <c r="U2033" s="81"/>
      <c r="V2033" s="53"/>
      <c r="W2033" s="53"/>
    </row>
    <row r="2034" spans="1:23" x14ac:dyDescent="0.25">
      <c r="A2034" s="116" t="str">
        <f>IF(ISBLANK(TBL_DATA[[#This Row],[Row.names]]), "",   DATE(YEAR(TBL_DATA[[#This Row],[Row.names]]), MONTH(TBL_DATA[[#This Row],[Row.names]]), DAY(TBL_DATA[[#This Row],[Row.names]])))</f>
        <v/>
      </c>
      <c r="B2034" s="119"/>
      <c r="C2034" s="68"/>
      <c r="E2034" s="53"/>
      <c r="F2034" s="53"/>
      <c r="G2034" s="54"/>
      <c r="H2034" s="114"/>
      <c r="I2034" s="53"/>
      <c r="J2034" s="53"/>
      <c r="K2034" s="53"/>
      <c r="L2034" s="53"/>
      <c r="M2034" s="53"/>
      <c r="N2034" s="53"/>
      <c r="O2034" s="53"/>
      <c r="P2034" s="53"/>
      <c r="Q2034" s="53"/>
      <c r="R2034" s="53"/>
      <c r="S2034" s="53"/>
      <c r="T2034" s="53"/>
      <c r="U2034" s="81"/>
      <c r="V2034" s="53"/>
      <c r="W2034" s="53"/>
    </row>
    <row r="2035" spans="1:23" x14ac:dyDescent="0.25">
      <c r="A2035" s="116" t="str">
        <f>IF(ISBLANK(TBL_DATA[[#This Row],[Row.names]]), "",   DATE(YEAR(TBL_DATA[[#This Row],[Row.names]]), MONTH(TBL_DATA[[#This Row],[Row.names]]), DAY(TBL_DATA[[#This Row],[Row.names]])))</f>
        <v/>
      </c>
      <c r="B2035" s="119"/>
      <c r="C2035" s="68"/>
      <c r="E2035" s="53"/>
      <c r="F2035" s="53"/>
      <c r="G2035" s="54"/>
      <c r="H2035" s="114"/>
      <c r="I2035" s="53"/>
      <c r="J2035" s="53"/>
      <c r="K2035" s="53"/>
      <c r="L2035" s="53"/>
      <c r="M2035" s="53"/>
      <c r="N2035" s="53"/>
      <c r="O2035" s="53"/>
      <c r="P2035" s="53"/>
      <c r="Q2035" s="53"/>
      <c r="R2035" s="53"/>
      <c r="S2035" s="53"/>
      <c r="T2035" s="53"/>
      <c r="U2035" s="81"/>
      <c r="V2035" s="53"/>
      <c r="W2035" s="53"/>
    </row>
    <row r="2036" spans="1:23" x14ac:dyDescent="0.25">
      <c r="A2036" s="116" t="str">
        <f>IF(ISBLANK(TBL_DATA[[#This Row],[Row.names]]), "",   DATE(YEAR(TBL_DATA[[#This Row],[Row.names]]), MONTH(TBL_DATA[[#This Row],[Row.names]]), DAY(TBL_DATA[[#This Row],[Row.names]])))</f>
        <v/>
      </c>
      <c r="B2036" s="119"/>
      <c r="C2036" s="68"/>
      <c r="E2036" s="53"/>
      <c r="F2036" s="53"/>
      <c r="G2036" s="54"/>
      <c r="H2036" s="114"/>
      <c r="I2036" s="53"/>
      <c r="J2036" s="53"/>
      <c r="K2036" s="53"/>
      <c r="L2036" s="53"/>
      <c r="M2036" s="53"/>
      <c r="N2036" s="53"/>
      <c r="O2036" s="53"/>
      <c r="P2036" s="53"/>
      <c r="Q2036" s="53"/>
      <c r="R2036" s="53"/>
      <c r="S2036" s="53"/>
      <c r="T2036" s="53"/>
      <c r="U2036" s="81"/>
      <c r="V2036" s="53"/>
      <c r="W2036" s="53"/>
    </row>
    <row r="2037" spans="1:23" x14ac:dyDescent="0.25">
      <c r="A2037" s="116" t="str">
        <f>IF(ISBLANK(TBL_DATA[[#This Row],[Row.names]]), "",   DATE(YEAR(TBL_DATA[[#This Row],[Row.names]]), MONTH(TBL_DATA[[#This Row],[Row.names]]), DAY(TBL_DATA[[#This Row],[Row.names]])))</f>
        <v/>
      </c>
      <c r="B2037" s="119"/>
      <c r="C2037" s="68"/>
      <c r="E2037" s="53"/>
      <c r="F2037" s="53"/>
      <c r="G2037" s="54"/>
      <c r="H2037" s="114"/>
      <c r="I2037" s="53"/>
      <c r="J2037" s="53"/>
      <c r="K2037" s="53"/>
      <c r="L2037" s="53"/>
      <c r="M2037" s="53"/>
      <c r="N2037" s="53"/>
      <c r="O2037" s="53"/>
      <c r="P2037" s="53"/>
      <c r="Q2037" s="53"/>
      <c r="R2037" s="53"/>
      <c r="S2037" s="53"/>
      <c r="T2037" s="53"/>
      <c r="U2037" s="81"/>
      <c r="V2037" s="53"/>
      <c r="W2037" s="53"/>
    </row>
    <row r="2038" spans="1:23" x14ac:dyDescent="0.25">
      <c r="A2038" s="116" t="str">
        <f>IF(ISBLANK(TBL_DATA[[#This Row],[Row.names]]), "",   DATE(YEAR(TBL_DATA[[#This Row],[Row.names]]), MONTH(TBL_DATA[[#This Row],[Row.names]]), DAY(TBL_DATA[[#This Row],[Row.names]])))</f>
        <v/>
      </c>
      <c r="B2038" s="119"/>
      <c r="C2038" s="68"/>
      <c r="E2038" s="53"/>
      <c r="F2038" s="53"/>
      <c r="G2038" s="54"/>
      <c r="H2038" s="114"/>
      <c r="I2038" s="53"/>
      <c r="J2038" s="53"/>
      <c r="K2038" s="53"/>
      <c r="L2038" s="53"/>
      <c r="M2038" s="53"/>
      <c r="N2038" s="53"/>
      <c r="O2038" s="53"/>
      <c r="P2038" s="53"/>
      <c r="Q2038" s="53"/>
      <c r="R2038" s="53"/>
      <c r="S2038" s="53"/>
      <c r="T2038" s="53"/>
      <c r="U2038" s="81"/>
      <c r="V2038" s="53"/>
      <c r="W2038" s="53"/>
    </row>
    <row r="2039" spans="1:23" x14ac:dyDescent="0.25">
      <c r="A2039" s="116" t="str">
        <f>IF(ISBLANK(TBL_DATA[[#This Row],[Row.names]]), "",   DATE(YEAR(TBL_DATA[[#This Row],[Row.names]]), MONTH(TBL_DATA[[#This Row],[Row.names]]), DAY(TBL_DATA[[#This Row],[Row.names]])))</f>
        <v/>
      </c>
      <c r="B2039" s="119"/>
      <c r="C2039" s="68"/>
      <c r="E2039" s="53"/>
      <c r="F2039" s="53"/>
      <c r="G2039" s="54"/>
      <c r="H2039" s="114"/>
      <c r="I2039" s="53"/>
      <c r="J2039" s="53"/>
      <c r="K2039" s="53"/>
      <c r="L2039" s="53"/>
      <c r="M2039" s="53"/>
      <c r="N2039" s="53"/>
      <c r="O2039" s="53"/>
      <c r="P2039" s="53"/>
      <c r="Q2039" s="53"/>
      <c r="R2039" s="53"/>
      <c r="S2039" s="53"/>
      <c r="T2039" s="53"/>
      <c r="U2039" s="81"/>
      <c r="V2039" s="53"/>
      <c r="W2039" s="53"/>
    </row>
    <row r="2040" spans="1:23" x14ac:dyDescent="0.25">
      <c r="A2040" s="116" t="str">
        <f>IF(ISBLANK(TBL_DATA[[#This Row],[Row.names]]), "",   DATE(YEAR(TBL_DATA[[#This Row],[Row.names]]), MONTH(TBL_DATA[[#This Row],[Row.names]]), DAY(TBL_DATA[[#This Row],[Row.names]])))</f>
        <v/>
      </c>
      <c r="B2040" s="119"/>
      <c r="C2040" s="68"/>
      <c r="E2040" s="53"/>
      <c r="F2040" s="53"/>
      <c r="G2040" s="54"/>
      <c r="H2040" s="114"/>
      <c r="I2040" s="53"/>
      <c r="J2040" s="53"/>
      <c r="K2040" s="53"/>
      <c r="L2040" s="53"/>
      <c r="M2040" s="53"/>
      <c r="N2040" s="53"/>
      <c r="O2040" s="53"/>
      <c r="P2040" s="53"/>
      <c r="Q2040" s="53"/>
      <c r="R2040" s="53"/>
      <c r="S2040" s="53"/>
      <c r="T2040" s="53"/>
      <c r="U2040" s="81"/>
      <c r="V2040" s="53"/>
      <c r="W2040" s="53"/>
    </row>
    <row r="2041" spans="1:23" x14ac:dyDescent="0.25">
      <c r="A2041" s="116" t="str">
        <f>IF(ISBLANK(TBL_DATA[[#This Row],[Row.names]]), "",   DATE(YEAR(TBL_DATA[[#This Row],[Row.names]]), MONTH(TBL_DATA[[#This Row],[Row.names]]), DAY(TBL_DATA[[#This Row],[Row.names]])))</f>
        <v/>
      </c>
      <c r="B2041" s="119"/>
      <c r="C2041" s="68"/>
      <c r="E2041" s="53"/>
      <c r="F2041" s="53"/>
      <c r="G2041" s="54"/>
      <c r="H2041" s="114"/>
      <c r="I2041" s="53"/>
      <c r="J2041" s="53"/>
      <c r="K2041" s="53"/>
      <c r="L2041" s="53"/>
      <c r="M2041" s="53"/>
      <c r="N2041" s="53"/>
      <c r="O2041" s="53"/>
      <c r="P2041" s="53"/>
      <c r="Q2041" s="53"/>
      <c r="R2041" s="53"/>
      <c r="S2041" s="53"/>
      <c r="T2041" s="53"/>
      <c r="U2041" s="81"/>
      <c r="V2041" s="53"/>
      <c r="W2041" s="53"/>
    </row>
    <row r="2042" spans="1:23" x14ac:dyDescent="0.25">
      <c r="A2042" s="116" t="str">
        <f>IF(ISBLANK(TBL_DATA[[#This Row],[Row.names]]), "",   DATE(YEAR(TBL_DATA[[#This Row],[Row.names]]), MONTH(TBL_DATA[[#This Row],[Row.names]]), DAY(TBL_DATA[[#This Row],[Row.names]])))</f>
        <v/>
      </c>
      <c r="B2042" s="119"/>
      <c r="C2042" s="68"/>
      <c r="E2042" s="53"/>
      <c r="F2042" s="53"/>
      <c r="G2042" s="54"/>
      <c r="H2042" s="114"/>
      <c r="I2042" s="53"/>
      <c r="J2042" s="53"/>
      <c r="K2042" s="53"/>
      <c r="L2042" s="53"/>
      <c r="M2042" s="53"/>
      <c r="N2042" s="53"/>
      <c r="O2042" s="53"/>
      <c r="P2042" s="53"/>
      <c r="Q2042" s="53"/>
      <c r="R2042" s="53"/>
      <c r="S2042" s="53"/>
      <c r="T2042" s="53"/>
      <c r="U2042" s="81"/>
      <c r="V2042" s="53"/>
      <c r="W2042" s="53"/>
    </row>
    <row r="2043" spans="1:23" x14ac:dyDescent="0.25">
      <c r="A2043" s="116" t="str">
        <f>IF(ISBLANK(TBL_DATA[[#This Row],[Row.names]]), "",   DATE(YEAR(TBL_DATA[[#This Row],[Row.names]]), MONTH(TBL_DATA[[#This Row],[Row.names]]), DAY(TBL_DATA[[#This Row],[Row.names]])))</f>
        <v/>
      </c>
      <c r="B2043" s="119"/>
      <c r="C2043" s="68"/>
      <c r="E2043" s="53"/>
      <c r="F2043" s="53"/>
      <c r="G2043" s="54"/>
      <c r="H2043" s="114"/>
      <c r="I2043" s="53"/>
      <c r="J2043" s="53"/>
      <c r="K2043" s="53"/>
      <c r="L2043" s="53"/>
      <c r="M2043" s="53"/>
      <c r="N2043" s="53"/>
      <c r="O2043" s="53"/>
      <c r="P2043" s="53"/>
      <c r="Q2043" s="53"/>
      <c r="R2043" s="53"/>
      <c r="S2043" s="53"/>
      <c r="T2043" s="53"/>
      <c r="U2043" s="81"/>
      <c r="V2043" s="53"/>
      <c r="W2043" s="53"/>
    </row>
    <row r="2044" spans="1:23" x14ac:dyDescent="0.25">
      <c r="A2044" s="116" t="str">
        <f>IF(ISBLANK(TBL_DATA[[#This Row],[Row.names]]), "",   DATE(YEAR(TBL_DATA[[#This Row],[Row.names]]), MONTH(TBL_DATA[[#This Row],[Row.names]]), DAY(TBL_DATA[[#This Row],[Row.names]])))</f>
        <v/>
      </c>
      <c r="B2044" s="119"/>
      <c r="C2044" s="68"/>
      <c r="E2044" s="53"/>
      <c r="F2044" s="53"/>
      <c r="G2044" s="54"/>
      <c r="H2044" s="114"/>
      <c r="I2044" s="53"/>
      <c r="J2044" s="53"/>
      <c r="K2044" s="53"/>
      <c r="L2044" s="53"/>
      <c r="M2044" s="53"/>
      <c r="N2044" s="53"/>
      <c r="O2044" s="53"/>
      <c r="P2044" s="53"/>
      <c r="Q2044" s="53"/>
      <c r="R2044" s="53"/>
      <c r="S2044" s="53"/>
      <c r="T2044" s="53"/>
      <c r="U2044" s="81"/>
      <c r="V2044" s="53"/>
      <c r="W2044" s="53"/>
    </row>
    <row r="2045" spans="1:23" x14ac:dyDescent="0.25">
      <c r="A2045" s="116" t="str">
        <f>IF(ISBLANK(TBL_DATA[[#This Row],[Row.names]]), "",   DATE(YEAR(TBL_DATA[[#This Row],[Row.names]]), MONTH(TBL_DATA[[#This Row],[Row.names]]), DAY(TBL_DATA[[#This Row],[Row.names]])))</f>
        <v/>
      </c>
      <c r="B2045" s="119"/>
      <c r="C2045" s="68"/>
      <c r="E2045" s="53"/>
      <c r="F2045" s="53"/>
      <c r="G2045" s="54"/>
      <c r="H2045" s="114"/>
      <c r="I2045" s="53"/>
      <c r="J2045" s="53"/>
      <c r="K2045" s="53"/>
      <c r="L2045" s="53"/>
      <c r="M2045" s="53"/>
      <c r="N2045" s="53"/>
      <c r="O2045" s="53"/>
      <c r="P2045" s="53"/>
      <c r="Q2045" s="53"/>
      <c r="R2045" s="53"/>
      <c r="S2045" s="53"/>
      <c r="T2045" s="53"/>
      <c r="U2045" s="81"/>
      <c r="V2045" s="53"/>
      <c r="W2045" s="53"/>
    </row>
    <row r="2046" spans="1:23" x14ac:dyDescent="0.25">
      <c r="A2046" s="116" t="str">
        <f>IF(ISBLANK(TBL_DATA[[#This Row],[Row.names]]), "",   DATE(YEAR(TBL_DATA[[#This Row],[Row.names]]), MONTH(TBL_DATA[[#This Row],[Row.names]]), DAY(TBL_DATA[[#This Row],[Row.names]])))</f>
        <v/>
      </c>
      <c r="B2046" s="119"/>
      <c r="C2046" s="68"/>
      <c r="E2046" s="53"/>
      <c r="F2046" s="53"/>
      <c r="G2046" s="54"/>
      <c r="H2046" s="114"/>
      <c r="I2046" s="53"/>
      <c r="J2046" s="53"/>
      <c r="K2046" s="53"/>
      <c r="L2046" s="53"/>
      <c r="M2046" s="53"/>
      <c r="N2046" s="53"/>
      <c r="O2046" s="53"/>
      <c r="P2046" s="53"/>
      <c r="Q2046" s="53"/>
      <c r="R2046" s="53"/>
      <c r="S2046" s="53"/>
      <c r="T2046" s="53"/>
      <c r="U2046" s="81"/>
      <c r="V2046" s="53"/>
      <c r="W2046" s="53"/>
    </row>
    <row r="2047" spans="1:23" x14ac:dyDescent="0.25">
      <c r="A2047" s="116" t="str">
        <f>IF(ISBLANK(TBL_DATA[[#This Row],[Row.names]]), "",   DATE(YEAR(TBL_DATA[[#This Row],[Row.names]]), MONTH(TBL_DATA[[#This Row],[Row.names]]), DAY(TBL_DATA[[#This Row],[Row.names]])))</f>
        <v/>
      </c>
      <c r="B2047" s="119"/>
      <c r="C2047" s="68"/>
      <c r="E2047" s="53"/>
      <c r="F2047" s="53"/>
      <c r="G2047" s="54"/>
      <c r="H2047" s="114"/>
      <c r="I2047" s="53"/>
      <c r="J2047" s="53"/>
      <c r="K2047" s="53"/>
      <c r="L2047" s="53"/>
      <c r="M2047" s="53"/>
      <c r="N2047" s="53"/>
      <c r="O2047" s="53"/>
      <c r="P2047" s="53"/>
      <c r="Q2047" s="53"/>
      <c r="R2047" s="53"/>
      <c r="S2047" s="53"/>
      <c r="T2047" s="53"/>
      <c r="U2047" s="81"/>
      <c r="V2047" s="53"/>
      <c r="W2047" s="53"/>
    </row>
    <row r="2048" spans="1:23" x14ac:dyDescent="0.25">
      <c r="A2048" s="116" t="str">
        <f>IF(ISBLANK(TBL_DATA[[#This Row],[Row.names]]), "",   DATE(YEAR(TBL_DATA[[#This Row],[Row.names]]), MONTH(TBL_DATA[[#This Row],[Row.names]]), DAY(TBL_DATA[[#This Row],[Row.names]])))</f>
        <v/>
      </c>
      <c r="B2048" s="119"/>
      <c r="C2048" s="68"/>
      <c r="E2048" s="53"/>
      <c r="F2048" s="53"/>
      <c r="G2048" s="54"/>
      <c r="H2048" s="114"/>
      <c r="I2048" s="53"/>
      <c r="J2048" s="53"/>
      <c r="K2048" s="53"/>
      <c r="L2048" s="53"/>
      <c r="M2048" s="53"/>
      <c r="N2048" s="53"/>
      <c r="O2048" s="53"/>
      <c r="P2048" s="53"/>
      <c r="Q2048" s="53"/>
      <c r="R2048" s="53"/>
      <c r="S2048" s="53"/>
      <c r="T2048" s="53"/>
      <c r="U2048" s="81"/>
      <c r="V2048" s="53"/>
      <c r="W2048" s="53"/>
    </row>
    <row r="2049" spans="1:23" x14ac:dyDescent="0.25">
      <c r="A2049" s="116" t="str">
        <f>IF(ISBLANK(TBL_DATA[[#This Row],[Row.names]]), "",   DATE(YEAR(TBL_DATA[[#This Row],[Row.names]]), MONTH(TBL_DATA[[#This Row],[Row.names]]), DAY(TBL_DATA[[#This Row],[Row.names]])))</f>
        <v/>
      </c>
      <c r="B2049" s="119"/>
      <c r="C2049" s="68"/>
      <c r="E2049" s="53"/>
      <c r="F2049" s="53"/>
      <c r="G2049" s="54"/>
      <c r="H2049" s="114"/>
      <c r="I2049" s="53"/>
      <c r="J2049" s="53"/>
      <c r="K2049" s="53"/>
      <c r="L2049" s="53"/>
      <c r="M2049" s="53"/>
      <c r="N2049" s="53"/>
      <c r="O2049" s="53"/>
      <c r="P2049" s="53"/>
      <c r="Q2049" s="53"/>
      <c r="R2049" s="53"/>
      <c r="S2049" s="53"/>
      <c r="T2049" s="53"/>
      <c r="U2049" s="81"/>
      <c r="V2049" s="53"/>
      <c r="W2049" s="53"/>
    </row>
    <row r="2050" spans="1:23" x14ac:dyDescent="0.25">
      <c r="A2050" s="116" t="str">
        <f>IF(ISBLANK(TBL_DATA[[#This Row],[Row.names]]), "",   DATE(YEAR(TBL_DATA[[#This Row],[Row.names]]), MONTH(TBL_DATA[[#This Row],[Row.names]]), DAY(TBL_DATA[[#This Row],[Row.names]])))</f>
        <v/>
      </c>
      <c r="B2050" s="119"/>
      <c r="C2050" s="68"/>
      <c r="E2050" s="53"/>
      <c r="F2050" s="53"/>
      <c r="G2050" s="54"/>
      <c r="H2050" s="114"/>
      <c r="I2050" s="53"/>
      <c r="J2050" s="53"/>
      <c r="K2050" s="53"/>
      <c r="L2050" s="53"/>
      <c r="M2050" s="53"/>
      <c r="N2050" s="53"/>
      <c r="O2050" s="53"/>
      <c r="P2050" s="53"/>
      <c r="Q2050" s="53"/>
      <c r="R2050" s="53"/>
      <c r="S2050" s="53"/>
      <c r="T2050" s="53"/>
      <c r="U2050" s="81"/>
      <c r="V2050" s="53"/>
      <c r="W2050" s="53"/>
    </row>
    <row r="2051" spans="1:23" x14ac:dyDescent="0.25">
      <c r="A2051" s="116" t="str">
        <f>IF(ISBLANK(TBL_DATA[[#This Row],[Row.names]]), "",   DATE(YEAR(TBL_DATA[[#This Row],[Row.names]]), MONTH(TBL_DATA[[#This Row],[Row.names]]), DAY(TBL_DATA[[#This Row],[Row.names]])))</f>
        <v/>
      </c>
      <c r="B2051" s="119"/>
      <c r="C2051" s="68"/>
      <c r="E2051" s="53"/>
      <c r="F2051" s="53"/>
      <c r="G2051" s="54"/>
      <c r="H2051" s="114"/>
      <c r="I2051" s="53"/>
      <c r="J2051" s="53"/>
      <c r="K2051" s="53"/>
      <c r="L2051" s="53"/>
      <c r="M2051" s="53"/>
      <c r="N2051" s="53"/>
      <c r="O2051" s="53"/>
      <c r="P2051" s="53"/>
      <c r="Q2051" s="53"/>
      <c r="R2051" s="53"/>
      <c r="S2051" s="53"/>
      <c r="T2051" s="53"/>
      <c r="U2051" s="81"/>
      <c r="V2051" s="53"/>
      <c r="W2051" s="53"/>
    </row>
    <row r="2052" spans="1:23" x14ac:dyDescent="0.25">
      <c r="A2052" s="116" t="str">
        <f>IF(ISBLANK(TBL_DATA[[#This Row],[Row.names]]), "",   DATE(YEAR(TBL_DATA[[#This Row],[Row.names]]), MONTH(TBL_DATA[[#This Row],[Row.names]]), DAY(TBL_DATA[[#This Row],[Row.names]])))</f>
        <v/>
      </c>
      <c r="B2052" s="119"/>
      <c r="C2052" s="68"/>
      <c r="E2052" s="53"/>
      <c r="F2052" s="53"/>
      <c r="G2052" s="54"/>
      <c r="H2052" s="114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81"/>
      <c r="V2052" s="53"/>
      <c r="W2052" s="53"/>
    </row>
    <row r="2053" spans="1:23" x14ac:dyDescent="0.25">
      <c r="A2053" s="116" t="str">
        <f>IF(ISBLANK(TBL_DATA[[#This Row],[Row.names]]), "",   DATE(YEAR(TBL_DATA[[#This Row],[Row.names]]), MONTH(TBL_DATA[[#This Row],[Row.names]]), DAY(TBL_DATA[[#This Row],[Row.names]])))</f>
        <v/>
      </c>
      <c r="B2053" s="119"/>
      <c r="C2053" s="68"/>
      <c r="E2053" s="53"/>
      <c r="F2053" s="53"/>
      <c r="G2053" s="54"/>
      <c r="H2053" s="114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81"/>
      <c r="V2053" s="53"/>
      <c r="W2053" s="53"/>
    </row>
    <row r="2054" spans="1:23" x14ac:dyDescent="0.25">
      <c r="A2054" s="116" t="str">
        <f>IF(ISBLANK(TBL_DATA[[#This Row],[Row.names]]), "",   DATE(YEAR(TBL_DATA[[#This Row],[Row.names]]), MONTH(TBL_DATA[[#This Row],[Row.names]]), DAY(TBL_DATA[[#This Row],[Row.names]])))</f>
        <v/>
      </c>
      <c r="B2054" s="119"/>
      <c r="C2054" s="68"/>
      <c r="E2054" s="53"/>
      <c r="F2054" s="53"/>
      <c r="G2054" s="54"/>
      <c r="H2054" s="114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81"/>
      <c r="V2054" s="53"/>
      <c r="W2054" s="53"/>
    </row>
    <row r="2055" spans="1:23" x14ac:dyDescent="0.25">
      <c r="A2055" s="116" t="str">
        <f>IF(ISBLANK(TBL_DATA[[#This Row],[Row.names]]), "",   DATE(YEAR(TBL_DATA[[#This Row],[Row.names]]), MONTH(TBL_DATA[[#This Row],[Row.names]]), DAY(TBL_DATA[[#This Row],[Row.names]])))</f>
        <v/>
      </c>
      <c r="B2055" s="119"/>
      <c r="C2055" s="68"/>
      <c r="E2055" s="53"/>
      <c r="F2055" s="53"/>
      <c r="G2055" s="54"/>
      <c r="H2055" s="114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81"/>
      <c r="V2055" s="53"/>
      <c r="W2055" s="53"/>
    </row>
    <row r="2056" spans="1:23" x14ac:dyDescent="0.25">
      <c r="A2056" s="116" t="str">
        <f>IF(ISBLANK(TBL_DATA[[#This Row],[Row.names]]), "",   DATE(YEAR(TBL_DATA[[#This Row],[Row.names]]), MONTH(TBL_DATA[[#This Row],[Row.names]]), DAY(TBL_DATA[[#This Row],[Row.names]])))</f>
        <v/>
      </c>
      <c r="B2056" s="119"/>
      <c r="C2056" s="68"/>
      <c r="E2056" s="53"/>
      <c r="F2056" s="53"/>
      <c r="G2056" s="54"/>
      <c r="H2056" s="114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81"/>
      <c r="V2056" s="53"/>
      <c r="W2056" s="53"/>
    </row>
    <row r="2057" spans="1:23" x14ac:dyDescent="0.25">
      <c r="A2057" s="116" t="str">
        <f>IF(ISBLANK(TBL_DATA[[#This Row],[Row.names]]), "",   DATE(YEAR(TBL_DATA[[#This Row],[Row.names]]), MONTH(TBL_DATA[[#This Row],[Row.names]]), DAY(TBL_DATA[[#This Row],[Row.names]])))</f>
        <v/>
      </c>
      <c r="B2057" s="119"/>
      <c r="C2057" s="68"/>
      <c r="E2057" s="53"/>
      <c r="F2057" s="53"/>
      <c r="G2057" s="54"/>
      <c r="H2057" s="114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81"/>
      <c r="V2057" s="53"/>
      <c r="W2057" s="53"/>
    </row>
    <row r="2058" spans="1:23" x14ac:dyDescent="0.25">
      <c r="A2058" s="116" t="str">
        <f>IF(ISBLANK(TBL_DATA[[#This Row],[Row.names]]), "",   DATE(YEAR(TBL_DATA[[#This Row],[Row.names]]), MONTH(TBL_DATA[[#This Row],[Row.names]]), DAY(TBL_DATA[[#This Row],[Row.names]])))</f>
        <v/>
      </c>
      <c r="B2058" s="119"/>
      <c r="C2058" s="68"/>
      <c r="E2058" s="53"/>
      <c r="F2058" s="53"/>
      <c r="G2058" s="54"/>
      <c r="H2058" s="114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81"/>
      <c r="V2058" s="53"/>
      <c r="W2058" s="53"/>
    </row>
    <row r="2059" spans="1:23" x14ac:dyDescent="0.25">
      <c r="A2059" s="116" t="str">
        <f>IF(ISBLANK(TBL_DATA[[#This Row],[Row.names]]), "",   DATE(YEAR(TBL_DATA[[#This Row],[Row.names]]), MONTH(TBL_DATA[[#This Row],[Row.names]]), DAY(TBL_DATA[[#This Row],[Row.names]])))</f>
        <v/>
      </c>
      <c r="B2059" s="119"/>
      <c r="C2059" s="68"/>
      <c r="E2059" s="53"/>
      <c r="F2059" s="53"/>
      <c r="G2059" s="54"/>
      <c r="H2059" s="114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81"/>
      <c r="V2059" s="53"/>
      <c r="W2059" s="53"/>
    </row>
    <row r="2060" spans="1:23" x14ac:dyDescent="0.25">
      <c r="A2060" s="116" t="str">
        <f>IF(ISBLANK(TBL_DATA[[#This Row],[Row.names]]), "",   DATE(YEAR(TBL_DATA[[#This Row],[Row.names]]), MONTH(TBL_DATA[[#This Row],[Row.names]]), DAY(TBL_DATA[[#This Row],[Row.names]])))</f>
        <v/>
      </c>
      <c r="B2060" s="119"/>
      <c r="C2060" s="68"/>
      <c r="E2060" s="53"/>
      <c r="F2060" s="53"/>
      <c r="G2060" s="54"/>
      <c r="H2060" s="114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81"/>
      <c r="V2060" s="53"/>
      <c r="W2060" s="53"/>
    </row>
    <row r="2061" spans="1:23" x14ac:dyDescent="0.25">
      <c r="A2061" s="116" t="str">
        <f>IF(ISBLANK(TBL_DATA[[#This Row],[Row.names]]), "",   DATE(YEAR(TBL_DATA[[#This Row],[Row.names]]), MONTH(TBL_DATA[[#This Row],[Row.names]]), DAY(TBL_DATA[[#This Row],[Row.names]])))</f>
        <v/>
      </c>
      <c r="B2061" s="119"/>
      <c r="C2061" s="68"/>
      <c r="E2061" s="53"/>
      <c r="F2061" s="53"/>
      <c r="G2061" s="54"/>
      <c r="H2061" s="114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81"/>
      <c r="V2061" s="53"/>
      <c r="W2061" s="53"/>
    </row>
    <row r="2062" spans="1:23" x14ac:dyDescent="0.25">
      <c r="A2062" s="116" t="str">
        <f>IF(ISBLANK(TBL_DATA[[#This Row],[Row.names]]), "",   DATE(YEAR(TBL_DATA[[#This Row],[Row.names]]), MONTH(TBL_DATA[[#This Row],[Row.names]]), DAY(TBL_DATA[[#This Row],[Row.names]])))</f>
        <v/>
      </c>
      <c r="B2062" s="119"/>
      <c r="C2062" s="68"/>
      <c r="E2062" s="53"/>
      <c r="F2062" s="53"/>
      <c r="G2062" s="54"/>
      <c r="H2062" s="114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81"/>
      <c r="V2062" s="53"/>
      <c r="W2062" s="53"/>
    </row>
    <row r="2063" spans="1:23" x14ac:dyDescent="0.25">
      <c r="A2063" s="116" t="str">
        <f>IF(ISBLANK(TBL_DATA[[#This Row],[Row.names]]), "",   DATE(YEAR(TBL_DATA[[#This Row],[Row.names]]), MONTH(TBL_DATA[[#This Row],[Row.names]]), DAY(TBL_DATA[[#This Row],[Row.names]])))</f>
        <v/>
      </c>
      <c r="B2063" s="119"/>
      <c r="C2063" s="68"/>
      <c r="E2063" s="53"/>
      <c r="F2063" s="53"/>
      <c r="G2063" s="54"/>
      <c r="H2063" s="114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81"/>
      <c r="V2063" s="53"/>
      <c r="W2063" s="53"/>
    </row>
    <row r="2064" spans="1:23" x14ac:dyDescent="0.25">
      <c r="A2064" s="116" t="str">
        <f>IF(ISBLANK(TBL_DATA[[#This Row],[Row.names]]), "",   DATE(YEAR(TBL_DATA[[#This Row],[Row.names]]), MONTH(TBL_DATA[[#This Row],[Row.names]]), DAY(TBL_DATA[[#This Row],[Row.names]])))</f>
        <v/>
      </c>
      <c r="B2064" s="119"/>
      <c r="C2064" s="68"/>
      <c r="E2064" s="53"/>
      <c r="F2064" s="53"/>
      <c r="G2064" s="54"/>
      <c r="H2064" s="114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81"/>
      <c r="V2064" s="53"/>
      <c r="W2064" s="53"/>
    </row>
    <row r="2065" spans="1:23" x14ac:dyDescent="0.25">
      <c r="A2065" s="116" t="str">
        <f>IF(ISBLANK(TBL_DATA[[#This Row],[Row.names]]), "",   DATE(YEAR(TBL_DATA[[#This Row],[Row.names]]), MONTH(TBL_DATA[[#This Row],[Row.names]]), DAY(TBL_DATA[[#This Row],[Row.names]])))</f>
        <v/>
      </c>
      <c r="B2065" s="119"/>
      <c r="C2065" s="68"/>
      <c r="E2065" s="53"/>
      <c r="F2065" s="53"/>
      <c r="G2065" s="54"/>
      <c r="H2065" s="114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81"/>
      <c r="V2065" s="53"/>
      <c r="W2065" s="53"/>
    </row>
    <row r="2066" spans="1:23" x14ac:dyDescent="0.25">
      <c r="A2066" s="116" t="str">
        <f>IF(ISBLANK(TBL_DATA[[#This Row],[Row.names]]), "",   DATE(YEAR(TBL_DATA[[#This Row],[Row.names]]), MONTH(TBL_DATA[[#This Row],[Row.names]]), DAY(TBL_DATA[[#This Row],[Row.names]])))</f>
        <v/>
      </c>
      <c r="B2066" s="119"/>
      <c r="C2066" s="68"/>
      <c r="E2066" s="53"/>
      <c r="F2066" s="53"/>
      <c r="G2066" s="54"/>
      <c r="H2066" s="114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81"/>
      <c r="V2066" s="53"/>
      <c r="W2066" s="53"/>
    </row>
    <row r="2067" spans="1:23" x14ac:dyDescent="0.25">
      <c r="A2067" s="116" t="str">
        <f>IF(ISBLANK(TBL_DATA[[#This Row],[Row.names]]), "",   DATE(YEAR(TBL_DATA[[#This Row],[Row.names]]), MONTH(TBL_DATA[[#This Row],[Row.names]]), DAY(TBL_DATA[[#This Row],[Row.names]])))</f>
        <v/>
      </c>
      <c r="B2067" s="119"/>
      <c r="C2067" s="68"/>
      <c r="E2067" s="53"/>
      <c r="F2067" s="53"/>
      <c r="G2067" s="54"/>
      <c r="H2067" s="114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81"/>
      <c r="V2067" s="53"/>
      <c r="W2067" s="53"/>
    </row>
    <row r="2068" spans="1:23" x14ac:dyDescent="0.25">
      <c r="A2068" s="116" t="str">
        <f>IF(ISBLANK(TBL_DATA[[#This Row],[Row.names]]), "",   DATE(YEAR(TBL_DATA[[#This Row],[Row.names]]), MONTH(TBL_DATA[[#This Row],[Row.names]]), DAY(TBL_DATA[[#This Row],[Row.names]])))</f>
        <v/>
      </c>
      <c r="B2068" s="119"/>
      <c r="C2068" s="68"/>
      <c r="E2068" s="53"/>
      <c r="F2068" s="53"/>
      <c r="G2068" s="54"/>
      <c r="H2068" s="114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81"/>
      <c r="V2068" s="53"/>
      <c r="W2068" s="53"/>
    </row>
    <row r="2069" spans="1:23" x14ac:dyDescent="0.25">
      <c r="A2069" s="116" t="str">
        <f>IF(ISBLANK(TBL_DATA[[#This Row],[Row.names]]), "",   DATE(YEAR(TBL_DATA[[#This Row],[Row.names]]), MONTH(TBL_DATA[[#This Row],[Row.names]]), DAY(TBL_DATA[[#This Row],[Row.names]])))</f>
        <v/>
      </c>
      <c r="B2069" s="119"/>
      <c r="C2069" s="68"/>
      <c r="E2069" s="53"/>
      <c r="F2069" s="53"/>
      <c r="G2069" s="54"/>
      <c r="H2069" s="114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81"/>
      <c r="V2069" s="53"/>
      <c r="W2069" s="53"/>
    </row>
    <row r="2070" spans="1:23" x14ac:dyDescent="0.25">
      <c r="A2070" s="116" t="str">
        <f>IF(ISBLANK(TBL_DATA[[#This Row],[Row.names]]), "",   DATE(YEAR(TBL_DATA[[#This Row],[Row.names]]), MONTH(TBL_DATA[[#This Row],[Row.names]]), DAY(TBL_DATA[[#This Row],[Row.names]])))</f>
        <v/>
      </c>
      <c r="B2070" s="119"/>
      <c r="C2070" s="68"/>
      <c r="E2070" s="53"/>
      <c r="F2070" s="53"/>
      <c r="G2070" s="54"/>
      <c r="H2070" s="114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81"/>
      <c r="V2070" s="53"/>
      <c r="W2070" s="53"/>
    </row>
    <row r="2071" spans="1:23" x14ac:dyDescent="0.25">
      <c r="A2071" s="116" t="str">
        <f>IF(ISBLANK(TBL_DATA[[#This Row],[Row.names]]), "",   DATE(YEAR(TBL_DATA[[#This Row],[Row.names]]), MONTH(TBL_DATA[[#This Row],[Row.names]]), DAY(TBL_DATA[[#This Row],[Row.names]])))</f>
        <v/>
      </c>
      <c r="B2071" s="119"/>
      <c r="C2071" s="68"/>
      <c r="E2071" s="53"/>
      <c r="F2071" s="53"/>
      <c r="G2071" s="54"/>
      <c r="H2071" s="114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81"/>
      <c r="V2071" s="53"/>
      <c r="W2071" s="53"/>
    </row>
    <row r="2072" spans="1:23" x14ac:dyDescent="0.25">
      <c r="A2072" s="116" t="str">
        <f>IF(ISBLANK(TBL_DATA[[#This Row],[Row.names]]), "",   DATE(YEAR(TBL_DATA[[#This Row],[Row.names]]), MONTH(TBL_DATA[[#This Row],[Row.names]]), DAY(TBL_DATA[[#This Row],[Row.names]])))</f>
        <v/>
      </c>
      <c r="B2072" s="119"/>
      <c r="C2072" s="68"/>
      <c r="E2072" s="53"/>
      <c r="F2072" s="53"/>
      <c r="G2072" s="54"/>
      <c r="H2072" s="114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81"/>
      <c r="V2072" s="53"/>
      <c r="W2072" s="53"/>
    </row>
    <row r="2073" spans="1:23" x14ac:dyDescent="0.25">
      <c r="A2073" s="116" t="str">
        <f>IF(ISBLANK(TBL_DATA[[#This Row],[Row.names]]), "",   DATE(YEAR(TBL_DATA[[#This Row],[Row.names]]), MONTH(TBL_DATA[[#This Row],[Row.names]]), DAY(TBL_DATA[[#This Row],[Row.names]])))</f>
        <v/>
      </c>
      <c r="B2073" s="119"/>
      <c r="C2073" s="68"/>
      <c r="E2073" s="53"/>
      <c r="F2073" s="53"/>
      <c r="G2073" s="54"/>
      <c r="H2073" s="114"/>
      <c r="I2073" s="53"/>
      <c r="J2073" s="53"/>
      <c r="K2073" s="53"/>
      <c r="L2073" s="53"/>
      <c r="M2073" s="53"/>
      <c r="N2073" s="53"/>
      <c r="O2073" s="53"/>
      <c r="P2073" s="53"/>
      <c r="Q2073" s="53"/>
      <c r="R2073" s="53"/>
      <c r="S2073" s="53"/>
      <c r="T2073" s="53"/>
      <c r="U2073" s="81"/>
      <c r="V2073" s="53"/>
      <c r="W2073" s="53"/>
    </row>
    <row r="2074" spans="1:23" x14ac:dyDescent="0.25">
      <c r="A2074" s="116" t="str">
        <f>IF(ISBLANK(TBL_DATA[[#This Row],[Row.names]]), "",   DATE(YEAR(TBL_DATA[[#This Row],[Row.names]]), MONTH(TBL_DATA[[#This Row],[Row.names]]), DAY(TBL_DATA[[#This Row],[Row.names]])))</f>
        <v/>
      </c>
      <c r="B2074" s="119"/>
      <c r="C2074" s="68"/>
      <c r="E2074" s="53"/>
      <c r="F2074" s="53"/>
      <c r="G2074" s="54"/>
      <c r="H2074" s="114"/>
      <c r="I2074" s="53"/>
      <c r="J2074" s="53"/>
      <c r="K2074" s="53"/>
      <c r="L2074" s="53"/>
      <c r="M2074" s="53"/>
      <c r="N2074" s="53"/>
      <c r="O2074" s="53"/>
      <c r="P2074" s="53"/>
      <c r="Q2074" s="53"/>
      <c r="R2074" s="53"/>
      <c r="S2074" s="53"/>
      <c r="T2074" s="53"/>
      <c r="U2074" s="81"/>
      <c r="V2074" s="53"/>
      <c r="W2074" s="53"/>
    </row>
    <row r="2075" spans="1:23" x14ac:dyDescent="0.25">
      <c r="A2075" s="116" t="str">
        <f>IF(ISBLANK(TBL_DATA[[#This Row],[Row.names]]), "",   DATE(YEAR(TBL_DATA[[#This Row],[Row.names]]), MONTH(TBL_DATA[[#This Row],[Row.names]]), DAY(TBL_DATA[[#This Row],[Row.names]])))</f>
        <v/>
      </c>
      <c r="B2075" s="119"/>
      <c r="C2075" s="68"/>
      <c r="E2075" s="53"/>
      <c r="F2075" s="53"/>
      <c r="G2075" s="54"/>
      <c r="H2075" s="114"/>
      <c r="I2075" s="53"/>
      <c r="J2075" s="53"/>
      <c r="K2075" s="53"/>
      <c r="L2075" s="53"/>
      <c r="M2075" s="53"/>
      <c r="N2075" s="53"/>
      <c r="O2075" s="53"/>
      <c r="P2075" s="53"/>
      <c r="Q2075" s="53"/>
      <c r="R2075" s="53"/>
      <c r="S2075" s="53"/>
      <c r="T2075" s="53"/>
      <c r="U2075" s="81"/>
      <c r="V2075" s="53"/>
      <c r="W2075" s="53"/>
    </row>
    <row r="2076" spans="1:23" x14ac:dyDescent="0.25">
      <c r="A2076" s="116" t="str">
        <f>IF(ISBLANK(TBL_DATA[[#This Row],[Row.names]]), "",   DATE(YEAR(TBL_DATA[[#This Row],[Row.names]]), MONTH(TBL_DATA[[#This Row],[Row.names]]), DAY(TBL_DATA[[#This Row],[Row.names]])))</f>
        <v/>
      </c>
      <c r="B2076" s="119"/>
      <c r="C2076" s="68"/>
      <c r="E2076" s="53"/>
      <c r="F2076" s="53"/>
      <c r="G2076" s="54"/>
      <c r="H2076" s="114"/>
      <c r="I2076" s="53"/>
      <c r="J2076" s="53"/>
      <c r="K2076" s="53"/>
      <c r="L2076" s="53"/>
      <c r="M2076" s="53"/>
      <c r="N2076" s="53"/>
      <c r="O2076" s="53"/>
      <c r="P2076" s="53"/>
      <c r="Q2076" s="53"/>
      <c r="R2076" s="53"/>
      <c r="S2076" s="53"/>
      <c r="T2076" s="53"/>
      <c r="U2076" s="81"/>
      <c r="V2076" s="53"/>
      <c r="W2076" s="53"/>
    </row>
    <row r="2077" spans="1:23" x14ac:dyDescent="0.25">
      <c r="A2077" s="116" t="str">
        <f>IF(ISBLANK(TBL_DATA[[#This Row],[Row.names]]), "",   DATE(YEAR(TBL_DATA[[#This Row],[Row.names]]), MONTH(TBL_DATA[[#This Row],[Row.names]]), DAY(TBL_DATA[[#This Row],[Row.names]])))</f>
        <v/>
      </c>
      <c r="B2077" s="119"/>
      <c r="C2077" s="68"/>
      <c r="E2077" s="53"/>
      <c r="F2077" s="53"/>
      <c r="G2077" s="54"/>
      <c r="H2077" s="114"/>
      <c r="I2077" s="53"/>
      <c r="J2077" s="53"/>
      <c r="K2077" s="53"/>
      <c r="L2077" s="53"/>
      <c r="M2077" s="53"/>
      <c r="N2077" s="53"/>
      <c r="O2077" s="53"/>
      <c r="P2077" s="53"/>
      <c r="Q2077" s="53"/>
      <c r="R2077" s="53"/>
      <c r="S2077" s="53"/>
      <c r="T2077" s="53"/>
      <c r="U2077" s="81"/>
      <c r="V2077" s="53"/>
      <c r="W2077" s="53"/>
    </row>
    <row r="2078" spans="1:23" x14ac:dyDescent="0.25">
      <c r="A2078" s="116" t="str">
        <f>IF(ISBLANK(TBL_DATA[[#This Row],[Row.names]]), "",   DATE(YEAR(TBL_DATA[[#This Row],[Row.names]]), MONTH(TBL_DATA[[#This Row],[Row.names]]), DAY(TBL_DATA[[#This Row],[Row.names]])))</f>
        <v/>
      </c>
      <c r="B2078" s="119"/>
      <c r="C2078" s="68"/>
      <c r="E2078" s="53"/>
      <c r="F2078" s="53"/>
      <c r="G2078" s="54"/>
      <c r="H2078" s="114"/>
      <c r="I2078" s="53"/>
      <c r="J2078" s="53"/>
      <c r="K2078" s="53"/>
      <c r="L2078" s="53"/>
      <c r="M2078" s="53"/>
      <c r="N2078" s="53"/>
      <c r="O2078" s="53"/>
      <c r="P2078" s="53"/>
      <c r="Q2078" s="53"/>
      <c r="R2078" s="53"/>
      <c r="S2078" s="53"/>
      <c r="T2078" s="53"/>
      <c r="U2078" s="81"/>
      <c r="V2078" s="53"/>
      <c r="W2078" s="53"/>
    </row>
    <row r="2079" spans="1:23" x14ac:dyDescent="0.25">
      <c r="A2079" s="116" t="str">
        <f>IF(ISBLANK(TBL_DATA[[#This Row],[Row.names]]), "",   DATE(YEAR(TBL_DATA[[#This Row],[Row.names]]), MONTH(TBL_DATA[[#This Row],[Row.names]]), DAY(TBL_DATA[[#This Row],[Row.names]])))</f>
        <v/>
      </c>
      <c r="B2079" s="119"/>
      <c r="C2079" s="68"/>
      <c r="E2079" s="53"/>
      <c r="F2079" s="53"/>
      <c r="G2079" s="54"/>
      <c r="H2079" s="114"/>
      <c r="I2079" s="53"/>
      <c r="J2079" s="53"/>
      <c r="K2079" s="53"/>
      <c r="L2079" s="53"/>
      <c r="M2079" s="53"/>
      <c r="N2079" s="53"/>
      <c r="O2079" s="53"/>
      <c r="P2079" s="53"/>
      <c r="Q2079" s="53"/>
      <c r="R2079" s="53"/>
      <c r="S2079" s="53"/>
      <c r="T2079" s="53"/>
      <c r="U2079" s="81"/>
      <c r="V2079" s="53"/>
      <c r="W2079" s="53"/>
    </row>
    <row r="2080" spans="1:23" x14ac:dyDescent="0.25">
      <c r="A2080" s="116" t="str">
        <f>IF(ISBLANK(TBL_DATA[[#This Row],[Row.names]]), "",   DATE(YEAR(TBL_DATA[[#This Row],[Row.names]]), MONTH(TBL_DATA[[#This Row],[Row.names]]), DAY(TBL_DATA[[#This Row],[Row.names]])))</f>
        <v/>
      </c>
      <c r="B2080" s="119"/>
      <c r="C2080" s="68"/>
      <c r="E2080" s="53"/>
      <c r="F2080" s="53"/>
      <c r="G2080" s="54"/>
      <c r="H2080" s="114"/>
      <c r="I2080" s="53"/>
      <c r="J2080" s="53"/>
      <c r="K2080" s="53"/>
      <c r="L2080" s="53"/>
      <c r="M2080" s="53"/>
      <c r="N2080" s="53"/>
      <c r="O2080" s="53"/>
      <c r="P2080" s="53"/>
      <c r="Q2080" s="53"/>
      <c r="R2080" s="53"/>
      <c r="S2080" s="53"/>
      <c r="T2080" s="53"/>
      <c r="U2080" s="81"/>
      <c r="V2080" s="53"/>
      <c r="W2080" s="53"/>
    </row>
    <row r="2081" spans="1:23" x14ac:dyDescent="0.25">
      <c r="A2081" s="116" t="str">
        <f>IF(ISBLANK(TBL_DATA[[#This Row],[Row.names]]), "",   DATE(YEAR(TBL_DATA[[#This Row],[Row.names]]), MONTH(TBL_DATA[[#This Row],[Row.names]]), DAY(TBL_DATA[[#This Row],[Row.names]])))</f>
        <v/>
      </c>
      <c r="B2081" s="119"/>
      <c r="C2081" s="68"/>
      <c r="E2081" s="53"/>
      <c r="F2081" s="53"/>
      <c r="G2081" s="54"/>
      <c r="H2081" s="114"/>
      <c r="I2081" s="53"/>
      <c r="J2081" s="53"/>
      <c r="K2081" s="53"/>
      <c r="L2081" s="53"/>
      <c r="M2081" s="53"/>
      <c r="N2081" s="53"/>
      <c r="O2081" s="53"/>
      <c r="P2081" s="53"/>
      <c r="Q2081" s="53"/>
      <c r="R2081" s="53"/>
      <c r="S2081" s="53"/>
      <c r="T2081" s="53"/>
      <c r="U2081" s="81"/>
      <c r="V2081" s="53"/>
      <c r="W2081" s="53"/>
    </row>
    <row r="2082" spans="1:23" x14ac:dyDescent="0.25">
      <c r="A2082" s="116" t="str">
        <f>IF(ISBLANK(TBL_DATA[[#This Row],[Row.names]]), "",   DATE(YEAR(TBL_DATA[[#This Row],[Row.names]]), MONTH(TBL_DATA[[#This Row],[Row.names]]), DAY(TBL_DATA[[#This Row],[Row.names]])))</f>
        <v/>
      </c>
      <c r="B2082" s="119"/>
      <c r="C2082" s="68"/>
      <c r="E2082" s="53"/>
      <c r="F2082" s="53"/>
      <c r="G2082" s="54"/>
      <c r="H2082" s="114"/>
      <c r="I2082" s="53"/>
      <c r="J2082" s="53"/>
      <c r="K2082" s="53"/>
      <c r="L2082" s="53"/>
      <c r="M2082" s="53"/>
      <c r="N2082" s="53"/>
      <c r="O2082" s="53"/>
      <c r="P2082" s="53"/>
      <c r="Q2082" s="53"/>
      <c r="R2082" s="53"/>
      <c r="S2082" s="53"/>
      <c r="T2082" s="53"/>
      <c r="U2082" s="81"/>
      <c r="V2082" s="53"/>
      <c r="W2082" s="53"/>
    </row>
    <row r="2083" spans="1:23" x14ac:dyDescent="0.25">
      <c r="A2083" s="116" t="str">
        <f>IF(ISBLANK(TBL_DATA[[#This Row],[Row.names]]), "",   DATE(YEAR(TBL_DATA[[#This Row],[Row.names]]), MONTH(TBL_DATA[[#This Row],[Row.names]]), DAY(TBL_DATA[[#This Row],[Row.names]])))</f>
        <v/>
      </c>
      <c r="B2083" s="119"/>
      <c r="C2083" s="68"/>
      <c r="E2083" s="53"/>
      <c r="F2083" s="53"/>
      <c r="G2083" s="54"/>
      <c r="H2083" s="114"/>
      <c r="I2083" s="53"/>
      <c r="J2083" s="53"/>
      <c r="K2083" s="53"/>
      <c r="L2083" s="53"/>
      <c r="M2083" s="53"/>
      <c r="N2083" s="53"/>
      <c r="O2083" s="53"/>
      <c r="P2083" s="53"/>
      <c r="Q2083" s="53"/>
      <c r="R2083" s="53"/>
      <c r="S2083" s="53"/>
      <c r="T2083" s="53"/>
      <c r="U2083" s="81"/>
      <c r="V2083" s="53"/>
      <c r="W2083" s="53"/>
    </row>
    <row r="2084" spans="1:23" x14ac:dyDescent="0.25">
      <c r="A2084" s="116" t="str">
        <f>IF(ISBLANK(TBL_DATA[[#This Row],[Row.names]]), "",   DATE(YEAR(TBL_DATA[[#This Row],[Row.names]]), MONTH(TBL_DATA[[#This Row],[Row.names]]), DAY(TBL_DATA[[#This Row],[Row.names]])))</f>
        <v/>
      </c>
      <c r="B2084" s="119"/>
      <c r="C2084" s="68"/>
      <c r="E2084" s="53"/>
      <c r="F2084" s="53"/>
      <c r="G2084" s="54"/>
      <c r="H2084" s="114"/>
      <c r="I2084" s="53"/>
      <c r="J2084" s="53"/>
      <c r="K2084" s="53"/>
      <c r="L2084" s="53"/>
      <c r="M2084" s="53"/>
      <c r="N2084" s="53"/>
      <c r="O2084" s="53"/>
      <c r="P2084" s="53"/>
      <c r="Q2084" s="53"/>
      <c r="R2084" s="53"/>
      <c r="S2084" s="53"/>
      <c r="T2084" s="53"/>
      <c r="U2084" s="81"/>
      <c r="V2084" s="53"/>
      <c r="W2084" s="53"/>
    </row>
    <row r="2085" spans="1:23" x14ac:dyDescent="0.25">
      <c r="A2085" s="116" t="str">
        <f>IF(ISBLANK(TBL_DATA[[#This Row],[Row.names]]), "",   DATE(YEAR(TBL_DATA[[#This Row],[Row.names]]), MONTH(TBL_DATA[[#This Row],[Row.names]]), DAY(TBL_DATA[[#This Row],[Row.names]])))</f>
        <v/>
      </c>
      <c r="B2085" s="119"/>
      <c r="C2085" s="68"/>
      <c r="E2085" s="53"/>
      <c r="F2085" s="53"/>
      <c r="G2085" s="54"/>
      <c r="H2085" s="114"/>
      <c r="I2085" s="53"/>
      <c r="J2085" s="53"/>
      <c r="K2085" s="53"/>
      <c r="L2085" s="53"/>
      <c r="M2085" s="53"/>
      <c r="N2085" s="53"/>
      <c r="O2085" s="53"/>
      <c r="P2085" s="53"/>
      <c r="Q2085" s="53"/>
      <c r="R2085" s="53"/>
      <c r="S2085" s="53"/>
      <c r="T2085" s="53"/>
      <c r="U2085" s="81"/>
      <c r="V2085" s="53"/>
      <c r="W2085" s="53"/>
    </row>
    <row r="2086" spans="1:23" x14ac:dyDescent="0.25">
      <c r="A2086" s="116" t="str">
        <f>IF(ISBLANK(TBL_DATA[[#This Row],[Row.names]]), "",   DATE(YEAR(TBL_DATA[[#This Row],[Row.names]]), MONTH(TBL_DATA[[#This Row],[Row.names]]), DAY(TBL_DATA[[#This Row],[Row.names]])))</f>
        <v/>
      </c>
      <c r="B2086" s="119"/>
      <c r="C2086" s="68"/>
      <c r="E2086" s="53"/>
      <c r="F2086" s="53"/>
      <c r="G2086" s="54"/>
      <c r="H2086" s="114"/>
      <c r="I2086" s="53"/>
      <c r="J2086" s="53"/>
      <c r="K2086" s="53"/>
      <c r="L2086" s="53"/>
      <c r="M2086" s="53"/>
      <c r="N2086" s="53"/>
      <c r="O2086" s="53"/>
      <c r="P2086" s="53"/>
      <c r="Q2086" s="53"/>
      <c r="R2086" s="53"/>
      <c r="S2086" s="53"/>
      <c r="T2086" s="53"/>
      <c r="U2086" s="81"/>
      <c r="V2086" s="53"/>
      <c r="W2086" s="53"/>
    </row>
    <row r="2087" spans="1:23" x14ac:dyDescent="0.25">
      <c r="A2087" s="116" t="str">
        <f>IF(ISBLANK(TBL_DATA[[#This Row],[Row.names]]), "",   DATE(YEAR(TBL_DATA[[#This Row],[Row.names]]), MONTH(TBL_DATA[[#This Row],[Row.names]]), DAY(TBL_DATA[[#This Row],[Row.names]])))</f>
        <v/>
      </c>
      <c r="B2087" s="119"/>
      <c r="C2087" s="68"/>
      <c r="E2087" s="53"/>
      <c r="F2087" s="53"/>
      <c r="G2087" s="54"/>
      <c r="H2087" s="114"/>
      <c r="I2087" s="53"/>
      <c r="J2087" s="53"/>
      <c r="K2087" s="53"/>
      <c r="L2087" s="53"/>
      <c r="M2087" s="53"/>
      <c r="N2087" s="53"/>
      <c r="O2087" s="53"/>
      <c r="P2087" s="53"/>
      <c r="Q2087" s="53"/>
      <c r="R2087" s="53"/>
      <c r="S2087" s="53"/>
      <c r="T2087" s="53"/>
      <c r="U2087" s="81"/>
      <c r="V2087" s="53"/>
      <c r="W2087" s="53"/>
    </row>
    <row r="2088" spans="1:23" x14ac:dyDescent="0.25">
      <c r="A2088" s="116" t="str">
        <f>IF(ISBLANK(TBL_DATA[[#This Row],[Row.names]]), "",   DATE(YEAR(TBL_DATA[[#This Row],[Row.names]]), MONTH(TBL_DATA[[#This Row],[Row.names]]), DAY(TBL_DATA[[#This Row],[Row.names]])))</f>
        <v/>
      </c>
      <c r="B2088" s="119"/>
      <c r="C2088" s="68"/>
      <c r="E2088" s="53"/>
      <c r="F2088" s="53"/>
      <c r="G2088" s="54"/>
      <c r="H2088" s="114"/>
      <c r="I2088" s="53"/>
      <c r="J2088" s="53"/>
      <c r="K2088" s="53"/>
      <c r="L2088" s="53"/>
      <c r="M2088" s="53"/>
      <c r="N2088" s="53"/>
      <c r="O2088" s="53"/>
      <c r="P2088" s="53"/>
      <c r="Q2088" s="53"/>
      <c r="R2088" s="53"/>
      <c r="S2088" s="53"/>
      <c r="T2088" s="53"/>
      <c r="U2088" s="81"/>
      <c r="V2088" s="53"/>
      <c r="W2088" s="53"/>
    </row>
    <row r="2089" spans="1:23" x14ac:dyDescent="0.25">
      <c r="A2089" s="116" t="str">
        <f>IF(ISBLANK(TBL_DATA[[#This Row],[Row.names]]), "",   DATE(YEAR(TBL_DATA[[#This Row],[Row.names]]), MONTH(TBL_DATA[[#This Row],[Row.names]]), DAY(TBL_DATA[[#This Row],[Row.names]])))</f>
        <v/>
      </c>
      <c r="B2089" s="119"/>
      <c r="C2089" s="68"/>
      <c r="E2089" s="53"/>
      <c r="F2089" s="53"/>
      <c r="G2089" s="54"/>
      <c r="H2089" s="114"/>
      <c r="I2089" s="53"/>
      <c r="J2089" s="53"/>
      <c r="K2089" s="53"/>
      <c r="L2089" s="53"/>
      <c r="M2089" s="53"/>
      <c r="N2089" s="53"/>
      <c r="O2089" s="53"/>
      <c r="P2089" s="53"/>
      <c r="Q2089" s="53"/>
      <c r="R2089" s="53"/>
      <c r="S2089" s="53"/>
      <c r="T2089" s="53"/>
      <c r="U2089" s="81"/>
      <c r="V2089" s="53"/>
      <c r="W2089" s="53"/>
    </row>
    <row r="2090" spans="1:23" x14ac:dyDescent="0.25">
      <c r="A2090" s="116" t="str">
        <f>IF(ISBLANK(TBL_DATA[[#This Row],[Row.names]]), "",   DATE(YEAR(TBL_DATA[[#This Row],[Row.names]]), MONTH(TBL_DATA[[#This Row],[Row.names]]), DAY(TBL_DATA[[#This Row],[Row.names]])))</f>
        <v/>
      </c>
      <c r="B2090" s="119"/>
      <c r="C2090" s="68"/>
      <c r="E2090" s="53"/>
      <c r="F2090" s="53"/>
      <c r="G2090" s="54"/>
      <c r="H2090" s="114"/>
      <c r="I2090" s="53"/>
      <c r="J2090" s="53"/>
      <c r="K2090" s="53"/>
      <c r="L2090" s="53"/>
      <c r="M2090" s="53"/>
      <c r="N2090" s="53"/>
      <c r="O2090" s="53"/>
      <c r="P2090" s="53"/>
      <c r="Q2090" s="53"/>
      <c r="R2090" s="53"/>
      <c r="S2090" s="53"/>
      <c r="T2090" s="53"/>
      <c r="U2090" s="81"/>
      <c r="V2090" s="53"/>
      <c r="W2090" s="53"/>
    </row>
    <row r="2091" spans="1:23" x14ac:dyDescent="0.25">
      <c r="A2091" s="116" t="str">
        <f>IF(ISBLANK(TBL_DATA[[#This Row],[Row.names]]), "",   DATE(YEAR(TBL_DATA[[#This Row],[Row.names]]), MONTH(TBL_DATA[[#This Row],[Row.names]]), DAY(TBL_DATA[[#This Row],[Row.names]])))</f>
        <v/>
      </c>
      <c r="B2091" s="119"/>
      <c r="C2091" s="68"/>
      <c r="E2091" s="53"/>
      <c r="F2091" s="53"/>
      <c r="G2091" s="54"/>
      <c r="H2091" s="114"/>
      <c r="I2091" s="53"/>
      <c r="J2091" s="53"/>
      <c r="K2091" s="53"/>
      <c r="L2091" s="53"/>
      <c r="M2091" s="53"/>
      <c r="N2091" s="53"/>
      <c r="O2091" s="53"/>
      <c r="P2091" s="53"/>
      <c r="Q2091" s="53"/>
      <c r="R2091" s="53"/>
      <c r="S2091" s="53"/>
      <c r="T2091" s="53"/>
      <c r="U2091" s="81"/>
      <c r="V2091" s="53"/>
      <c r="W2091" s="53"/>
    </row>
    <row r="2092" spans="1:23" x14ac:dyDescent="0.25">
      <c r="A2092" s="116" t="str">
        <f>IF(ISBLANK(TBL_DATA[[#This Row],[Row.names]]), "",   DATE(YEAR(TBL_DATA[[#This Row],[Row.names]]), MONTH(TBL_DATA[[#This Row],[Row.names]]), DAY(TBL_DATA[[#This Row],[Row.names]])))</f>
        <v/>
      </c>
      <c r="B2092" s="119"/>
      <c r="C2092" s="68"/>
      <c r="E2092" s="53"/>
      <c r="F2092" s="53"/>
      <c r="G2092" s="54"/>
      <c r="H2092" s="114"/>
      <c r="I2092" s="53"/>
      <c r="J2092" s="53"/>
      <c r="K2092" s="53"/>
      <c r="L2092" s="53"/>
      <c r="M2092" s="53"/>
      <c r="N2092" s="53"/>
      <c r="O2092" s="53"/>
      <c r="P2092" s="53"/>
      <c r="Q2092" s="53"/>
      <c r="R2092" s="53"/>
      <c r="S2092" s="53"/>
      <c r="T2092" s="53"/>
      <c r="U2092" s="81"/>
      <c r="V2092" s="53"/>
      <c r="W2092" s="53"/>
    </row>
    <row r="2093" spans="1:23" x14ac:dyDescent="0.25">
      <c r="A2093" s="116" t="str">
        <f>IF(ISBLANK(TBL_DATA[[#This Row],[Row.names]]), "",   DATE(YEAR(TBL_DATA[[#This Row],[Row.names]]), MONTH(TBL_DATA[[#This Row],[Row.names]]), DAY(TBL_DATA[[#This Row],[Row.names]])))</f>
        <v/>
      </c>
      <c r="B2093" s="119"/>
      <c r="C2093" s="68"/>
      <c r="E2093" s="53"/>
      <c r="F2093" s="53"/>
      <c r="G2093" s="54"/>
      <c r="H2093" s="114"/>
      <c r="I2093" s="53"/>
      <c r="J2093" s="53"/>
      <c r="K2093" s="53"/>
      <c r="L2093" s="53"/>
      <c r="M2093" s="53"/>
      <c r="N2093" s="53"/>
      <c r="O2093" s="53"/>
      <c r="P2093" s="53"/>
      <c r="Q2093" s="53"/>
      <c r="R2093" s="53"/>
      <c r="S2093" s="53"/>
      <c r="T2093" s="53"/>
      <c r="U2093" s="81"/>
      <c r="V2093" s="53"/>
      <c r="W2093" s="53"/>
    </row>
    <row r="2094" spans="1:23" x14ac:dyDescent="0.25">
      <c r="A2094" s="116" t="str">
        <f>IF(ISBLANK(TBL_DATA[[#This Row],[Row.names]]), "",   DATE(YEAR(TBL_DATA[[#This Row],[Row.names]]), MONTH(TBL_DATA[[#This Row],[Row.names]]), DAY(TBL_DATA[[#This Row],[Row.names]])))</f>
        <v/>
      </c>
      <c r="B2094" s="119"/>
      <c r="C2094" s="68"/>
      <c r="E2094" s="53"/>
      <c r="F2094" s="53"/>
      <c r="G2094" s="54"/>
      <c r="H2094" s="114"/>
      <c r="I2094" s="53"/>
      <c r="J2094" s="53"/>
      <c r="K2094" s="53"/>
      <c r="L2094" s="53"/>
      <c r="M2094" s="53"/>
      <c r="N2094" s="53"/>
      <c r="O2094" s="53"/>
      <c r="P2094" s="53"/>
      <c r="Q2094" s="53"/>
      <c r="R2094" s="53"/>
      <c r="S2094" s="53"/>
      <c r="T2094" s="53"/>
      <c r="U2094" s="81"/>
      <c r="V2094" s="53"/>
      <c r="W2094" s="53"/>
    </row>
    <row r="2095" spans="1:23" x14ac:dyDescent="0.25">
      <c r="A2095" s="116" t="str">
        <f>IF(ISBLANK(TBL_DATA[[#This Row],[Row.names]]), "",   DATE(YEAR(TBL_DATA[[#This Row],[Row.names]]), MONTH(TBL_DATA[[#This Row],[Row.names]]), DAY(TBL_DATA[[#This Row],[Row.names]])))</f>
        <v/>
      </c>
      <c r="B2095" s="119"/>
      <c r="C2095" s="68"/>
      <c r="E2095" s="53"/>
      <c r="F2095" s="53"/>
      <c r="G2095" s="54"/>
      <c r="H2095" s="114"/>
      <c r="I2095" s="53"/>
      <c r="J2095" s="53"/>
      <c r="K2095" s="53"/>
      <c r="L2095" s="53"/>
      <c r="M2095" s="53"/>
      <c r="N2095" s="53"/>
      <c r="O2095" s="53"/>
      <c r="P2095" s="53"/>
      <c r="Q2095" s="53"/>
      <c r="R2095" s="53"/>
      <c r="S2095" s="53"/>
      <c r="T2095" s="53"/>
      <c r="U2095" s="81"/>
      <c r="V2095" s="53"/>
      <c r="W2095" s="53"/>
    </row>
    <row r="2096" spans="1:23" x14ac:dyDescent="0.25">
      <c r="A2096" s="116" t="str">
        <f>IF(ISBLANK(TBL_DATA[[#This Row],[Row.names]]), "",   DATE(YEAR(TBL_DATA[[#This Row],[Row.names]]), MONTH(TBL_DATA[[#This Row],[Row.names]]), DAY(TBL_DATA[[#This Row],[Row.names]])))</f>
        <v/>
      </c>
      <c r="B2096" s="119"/>
      <c r="C2096" s="68"/>
      <c r="E2096" s="53"/>
      <c r="F2096" s="53"/>
      <c r="G2096" s="54"/>
      <c r="H2096" s="114"/>
      <c r="I2096" s="53"/>
      <c r="J2096" s="53"/>
      <c r="K2096" s="53"/>
      <c r="L2096" s="53"/>
      <c r="M2096" s="53"/>
      <c r="N2096" s="53"/>
      <c r="O2096" s="53"/>
      <c r="P2096" s="53"/>
      <c r="Q2096" s="53"/>
      <c r="R2096" s="53"/>
      <c r="S2096" s="53"/>
      <c r="T2096" s="53"/>
      <c r="U2096" s="81"/>
      <c r="V2096" s="53"/>
      <c r="W2096" s="53"/>
    </row>
    <row r="2097" spans="1:23" x14ac:dyDescent="0.25">
      <c r="A2097" s="116" t="str">
        <f>IF(ISBLANK(TBL_DATA[[#This Row],[Row.names]]), "",   DATE(YEAR(TBL_DATA[[#This Row],[Row.names]]), MONTH(TBL_DATA[[#This Row],[Row.names]]), DAY(TBL_DATA[[#This Row],[Row.names]])))</f>
        <v/>
      </c>
      <c r="B2097" s="119"/>
      <c r="C2097" s="68"/>
      <c r="E2097" s="53"/>
      <c r="F2097" s="53"/>
      <c r="G2097" s="54"/>
      <c r="H2097" s="114"/>
      <c r="I2097" s="53"/>
      <c r="J2097" s="53"/>
      <c r="K2097" s="53"/>
      <c r="L2097" s="53"/>
      <c r="M2097" s="53"/>
      <c r="N2097" s="53"/>
      <c r="O2097" s="53"/>
      <c r="P2097" s="53"/>
      <c r="Q2097" s="53"/>
      <c r="R2097" s="53"/>
      <c r="S2097" s="53"/>
      <c r="T2097" s="53"/>
      <c r="U2097" s="81"/>
      <c r="V2097" s="53"/>
      <c r="W2097" s="53"/>
    </row>
    <row r="2098" spans="1:23" x14ac:dyDescent="0.25">
      <c r="A2098" s="116" t="str">
        <f>IF(ISBLANK(TBL_DATA[[#This Row],[Row.names]]), "",   DATE(YEAR(TBL_DATA[[#This Row],[Row.names]]), MONTH(TBL_DATA[[#This Row],[Row.names]]), DAY(TBL_DATA[[#This Row],[Row.names]])))</f>
        <v/>
      </c>
      <c r="B2098" s="119"/>
      <c r="C2098" s="68"/>
      <c r="E2098" s="53"/>
      <c r="F2098" s="53"/>
      <c r="G2098" s="54"/>
      <c r="H2098" s="114"/>
      <c r="I2098" s="53"/>
      <c r="J2098" s="53"/>
      <c r="K2098" s="53"/>
      <c r="L2098" s="53"/>
      <c r="M2098" s="53"/>
      <c r="N2098" s="53"/>
      <c r="O2098" s="53"/>
      <c r="P2098" s="53"/>
      <c r="Q2098" s="53"/>
      <c r="R2098" s="53"/>
      <c r="S2098" s="53"/>
      <c r="T2098" s="53"/>
      <c r="U2098" s="81"/>
      <c r="V2098" s="53"/>
      <c r="W2098" s="53"/>
    </row>
    <row r="2099" spans="1:23" x14ac:dyDescent="0.25">
      <c r="A2099" s="116" t="str">
        <f>IF(ISBLANK(TBL_DATA[[#This Row],[Row.names]]), "",   DATE(YEAR(TBL_DATA[[#This Row],[Row.names]]), MONTH(TBL_DATA[[#This Row],[Row.names]]), DAY(TBL_DATA[[#This Row],[Row.names]])))</f>
        <v/>
      </c>
      <c r="B2099" s="119"/>
      <c r="C2099" s="68"/>
      <c r="E2099" s="53"/>
      <c r="F2099" s="53"/>
      <c r="G2099" s="54"/>
      <c r="H2099" s="114"/>
      <c r="I2099" s="53"/>
      <c r="J2099" s="53"/>
      <c r="K2099" s="53"/>
      <c r="L2099" s="53"/>
      <c r="M2099" s="53"/>
      <c r="N2099" s="53"/>
      <c r="O2099" s="53"/>
      <c r="P2099" s="53"/>
      <c r="Q2099" s="53"/>
      <c r="R2099" s="53"/>
      <c r="S2099" s="53"/>
      <c r="T2099" s="53"/>
      <c r="U2099" s="81"/>
      <c r="V2099" s="53"/>
      <c r="W2099" s="53"/>
    </row>
    <row r="2100" spans="1:23" x14ac:dyDescent="0.25">
      <c r="A2100" s="116" t="str">
        <f>IF(ISBLANK(TBL_DATA[[#This Row],[Row.names]]), "",   DATE(YEAR(TBL_DATA[[#This Row],[Row.names]]), MONTH(TBL_DATA[[#This Row],[Row.names]]), DAY(TBL_DATA[[#This Row],[Row.names]])))</f>
        <v/>
      </c>
      <c r="B2100" s="119"/>
      <c r="C2100" s="68"/>
      <c r="E2100" s="53"/>
      <c r="F2100" s="53"/>
      <c r="G2100" s="54"/>
      <c r="H2100" s="114"/>
      <c r="I2100" s="53"/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81"/>
      <c r="V2100" s="53"/>
      <c r="W2100" s="53"/>
    </row>
    <row r="2101" spans="1:23" x14ac:dyDescent="0.25">
      <c r="A2101" s="116" t="str">
        <f>IF(ISBLANK(TBL_DATA[[#This Row],[Row.names]]), "",   DATE(YEAR(TBL_DATA[[#This Row],[Row.names]]), MONTH(TBL_DATA[[#This Row],[Row.names]]), DAY(TBL_DATA[[#This Row],[Row.names]])))</f>
        <v/>
      </c>
      <c r="B2101" s="119"/>
      <c r="C2101" s="68"/>
      <c r="E2101" s="53"/>
      <c r="F2101" s="53"/>
      <c r="G2101" s="54"/>
      <c r="H2101" s="114"/>
      <c r="I2101" s="53"/>
      <c r="J2101" s="53"/>
      <c r="K2101" s="53"/>
      <c r="L2101" s="53"/>
      <c r="M2101" s="53"/>
      <c r="N2101" s="53"/>
      <c r="O2101" s="53"/>
      <c r="P2101" s="53"/>
      <c r="Q2101" s="53"/>
      <c r="R2101" s="53"/>
      <c r="S2101" s="53"/>
      <c r="T2101" s="53"/>
      <c r="U2101" s="81"/>
      <c r="V2101" s="53"/>
      <c r="W2101" s="53"/>
    </row>
    <row r="2102" spans="1:23" x14ac:dyDescent="0.25">
      <c r="A2102" s="116" t="str">
        <f>IF(ISBLANK(TBL_DATA[[#This Row],[Row.names]]), "",   DATE(YEAR(TBL_DATA[[#This Row],[Row.names]]), MONTH(TBL_DATA[[#This Row],[Row.names]]), DAY(TBL_DATA[[#This Row],[Row.names]])))</f>
        <v/>
      </c>
      <c r="B2102" s="119"/>
      <c r="C2102" s="68"/>
      <c r="E2102" s="53"/>
      <c r="F2102" s="53"/>
      <c r="G2102" s="54"/>
      <c r="H2102" s="114"/>
      <c r="I2102" s="53"/>
      <c r="J2102" s="53"/>
      <c r="K2102" s="53"/>
      <c r="L2102" s="53"/>
      <c r="M2102" s="53"/>
      <c r="N2102" s="53"/>
      <c r="O2102" s="53"/>
      <c r="P2102" s="53"/>
      <c r="Q2102" s="53"/>
      <c r="R2102" s="53"/>
      <c r="S2102" s="53"/>
      <c r="T2102" s="53"/>
      <c r="U2102" s="81"/>
      <c r="V2102" s="53"/>
      <c r="W2102" s="53"/>
    </row>
    <row r="2103" spans="1:23" x14ac:dyDescent="0.25">
      <c r="A2103" s="116" t="str">
        <f>IF(ISBLANK(TBL_DATA[[#This Row],[Row.names]]), "",   DATE(YEAR(TBL_DATA[[#This Row],[Row.names]]), MONTH(TBL_DATA[[#This Row],[Row.names]]), DAY(TBL_DATA[[#This Row],[Row.names]])))</f>
        <v/>
      </c>
      <c r="B2103" s="119"/>
      <c r="C2103" s="68"/>
      <c r="E2103" s="53"/>
      <c r="F2103" s="53"/>
      <c r="G2103" s="54"/>
      <c r="H2103" s="114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81"/>
      <c r="V2103" s="53"/>
      <c r="W2103" s="53"/>
    </row>
    <row r="2104" spans="1:23" x14ac:dyDescent="0.25">
      <c r="A2104" s="116" t="str">
        <f>IF(ISBLANK(TBL_DATA[[#This Row],[Row.names]]), "",   DATE(YEAR(TBL_DATA[[#This Row],[Row.names]]), MONTH(TBL_DATA[[#This Row],[Row.names]]), DAY(TBL_DATA[[#This Row],[Row.names]])))</f>
        <v/>
      </c>
      <c r="B2104" s="119"/>
      <c r="C2104" s="68"/>
      <c r="E2104" s="53"/>
      <c r="F2104" s="53"/>
      <c r="G2104" s="54"/>
      <c r="H2104" s="114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81"/>
      <c r="V2104" s="53"/>
      <c r="W2104" s="53"/>
    </row>
    <row r="2105" spans="1:23" x14ac:dyDescent="0.25">
      <c r="A2105" s="116" t="str">
        <f>IF(ISBLANK(TBL_DATA[[#This Row],[Row.names]]), "",   DATE(YEAR(TBL_DATA[[#This Row],[Row.names]]), MONTH(TBL_DATA[[#This Row],[Row.names]]), DAY(TBL_DATA[[#This Row],[Row.names]])))</f>
        <v/>
      </c>
      <c r="B2105" s="119"/>
      <c r="C2105" s="68"/>
      <c r="E2105" s="53"/>
      <c r="F2105" s="53"/>
      <c r="G2105" s="54"/>
      <c r="H2105" s="114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81"/>
      <c r="V2105" s="53"/>
      <c r="W2105" s="53"/>
    </row>
    <row r="2106" spans="1:23" x14ac:dyDescent="0.25">
      <c r="A2106" s="116" t="str">
        <f>IF(ISBLANK(TBL_DATA[[#This Row],[Row.names]]), "",   DATE(YEAR(TBL_DATA[[#This Row],[Row.names]]), MONTH(TBL_DATA[[#This Row],[Row.names]]), DAY(TBL_DATA[[#This Row],[Row.names]])))</f>
        <v/>
      </c>
      <c r="B2106" s="119"/>
      <c r="C2106" s="68"/>
      <c r="E2106" s="53"/>
      <c r="F2106" s="53"/>
      <c r="G2106" s="54"/>
      <c r="H2106" s="114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81"/>
      <c r="V2106" s="53"/>
      <c r="W2106" s="53"/>
    </row>
    <row r="2107" spans="1:23" x14ac:dyDescent="0.25">
      <c r="A2107" s="116" t="str">
        <f>IF(ISBLANK(TBL_DATA[[#This Row],[Row.names]]), "",   DATE(YEAR(TBL_DATA[[#This Row],[Row.names]]), MONTH(TBL_DATA[[#This Row],[Row.names]]), DAY(TBL_DATA[[#This Row],[Row.names]])))</f>
        <v/>
      </c>
      <c r="B2107" s="119"/>
      <c r="C2107" s="68"/>
      <c r="E2107" s="53"/>
      <c r="F2107" s="53"/>
      <c r="G2107" s="54"/>
      <c r="H2107" s="114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81"/>
      <c r="V2107" s="53"/>
      <c r="W2107" s="53"/>
    </row>
    <row r="2108" spans="1:23" x14ac:dyDescent="0.25">
      <c r="A2108" s="116" t="str">
        <f>IF(ISBLANK(TBL_DATA[[#This Row],[Row.names]]), "",   DATE(YEAR(TBL_DATA[[#This Row],[Row.names]]), MONTH(TBL_DATA[[#This Row],[Row.names]]), DAY(TBL_DATA[[#This Row],[Row.names]])))</f>
        <v/>
      </c>
      <c r="B2108" s="119"/>
      <c r="C2108" s="68"/>
      <c r="E2108" s="53"/>
      <c r="F2108" s="53"/>
      <c r="G2108" s="54"/>
      <c r="H2108" s="114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81"/>
      <c r="V2108" s="53"/>
      <c r="W2108" s="53"/>
    </row>
    <row r="2109" spans="1:23" x14ac:dyDescent="0.25">
      <c r="A2109" s="116" t="str">
        <f>IF(ISBLANK(TBL_DATA[[#This Row],[Row.names]]), "",   DATE(YEAR(TBL_DATA[[#This Row],[Row.names]]), MONTH(TBL_DATA[[#This Row],[Row.names]]), DAY(TBL_DATA[[#This Row],[Row.names]])))</f>
        <v/>
      </c>
      <c r="B2109" s="119"/>
      <c r="C2109" s="68"/>
      <c r="E2109" s="53"/>
      <c r="F2109" s="53"/>
      <c r="G2109" s="54"/>
      <c r="H2109" s="114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81"/>
      <c r="V2109" s="53"/>
      <c r="W2109" s="53"/>
    </row>
    <row r="2110" spans="1:23" x14ac:dyDescent="0.25">
      <c r="A2110" s="116" t="str">
        <f>IF(ISBLANK(TBL_DATA[[#This Row],[Row.names]]), "",   DATE(YEAR(TBL_DATA[[#This Row],[Row.names]]), MONTH(TBL_DATA[[#This Row],[Row.names]]), DAY(TBL_DATA[[#This Row],[Row.names]])))</f>
        <v/>
      </c>
      <c r="B2110" s="119"/>
      <c r="C2110" s="68"/>
      <c r="E2110" s="53"/>
      <c r="F2110" s="53"/>
      <c r="G2110" s="54"/>
      <c r="H2110" s="114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81"/>
      <c r="V2110" s="53"/>
      <c r="W2110" s="53"/>
    </row>
    <row r="2111" spans="1:23" x14ac:dyDescent="0.25">
      <c r="A2111" s="116" t="str">
        <f>IF(ISBLANK(TBL_DATA[[#This Row],[Row.names]]), "",   DATE(YEAR(TBL_DATA[[#This Row],[Row.names]]), MONTH(TBL_DATA[[#This Row],[Row.names]]), DAY(TBL_DATA[[#This Row],[Row.names]])))</f>
        <v/>
      </c>
      <c r="B2111" s="119"/>
      <c r="C2111" s="68"/>
      <c r="E2111" s="53"/>
      <c r="F2111" s="53"/>
      <c r="G2111" s="54"/>
      <c r="H2111" s="114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81"/>
      <c r="V2111" s="53"/>
      <c r="W2111" s="53"/>
    </row>
    <row r="2112" spans="1:23" x14ac:dyDescent="0.25">
      <c r="A2112" s="116" t="str">
        <f>IF(ISBLANK(TBL_DATA[[#This Row],[Row.names]]), "",   DATE(YEAR(TBL_DATA[[#This Row],[Row.names]]), MONTH(TBL_DATA[[#This Row],[Row.names]]), DAY(TBL_DATA[[#This Row],[Row.names]])))</f>
        <v/>
      </c>
      <c r="B2112" s="119"/>
      <c r="C2112" s="68"/>
      <c r="E2112" s="53"/>
      <c r="F2112" s="53"/>
      <c r="G2112" s="54"/>
      <c r="H2112" s="114"/>
      <c r="I2112" s="53"/>
      <c r="J2112" s="53"/>
      <c r="K2112" s="53"/>
      <c r="L2112" s="53"/>
      <c r="M2112" s="53"/>
      <c r="N2112" s="53"/>
      <c r="O2112" s="53"/>
      <c r="P2112" s="53"/>
      <c r="Q2112" s="53"/>
      <c r="R2112" s="53"/>
      <c r="S2112" s="53"/>
      <c r="T2112" s="53"/>
      <c r="U2112" s="81"/>
      <c r="V2112" s="53"/>
      <c r="W2112" s="53"/>
    </row>
    <row r="2113" spans="1:23" x14ac:dyDescent="0.25">
      <c r="A2113" s="116" t="str">
        <f>IF(ISBLANK(TBL_DATA[[#This Row],[Row.names]]), "",   DATE(YEAR(TBL_DATA[[#This Row],[Row.names]]), MONTH(TBL_DATA[[#This Row],[Row.names]]), DAY(TBL_DATA[[#This Row],[Row.names]])))</f>
        <v/>
      </c>
      <c r="B2113" s="119"/>
      <c r="C2113" s="68"/>
      <c r="E2113" s="53"/>
      <c r="F2113" s="53"/>
      <c r="G2113" s="54"/>
      <c r="H2113" s="114"/>
      <c r="I2113" s="53"/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81"/>
      <c r="V2113" s="53"/>
      <c r="W2113" s="53"/>
    </row>
    <row r="2114" spans="1:23" x14ac:dyDescent="0.25">
      <c r="A2114" s="116" t="str">
        <f>IF(ISBLANK(TBL_DATA[[#This Row],[Row.names]]), "",   DATE(YEAR(TBL_DATA[[#This Row],[Row.names]]), MONTH(TBL_DATA[[#This Row],[Row.names]]), DAY(TBL_DATA[[#This Row],[Row.names]])))</f>
        <v/>
      </c>
      <c r="B2114" s="119"/>
      <c r="C2114" s="68"/>
      <c r="E2114" s="53"/>
      <c r="F2114" s="53"/>
      <c r="G2114" s="54"/>
      <c r="H2114" s="114"/>
      <c r="I2114" s="53"/>
      <c r="J2114" s="53"/>
      <c r="K2114" s="53"/>
      <c r="L2114" s="53"/>
      <c r="M2114" s="53"/>
      <c r="N2114" s="53"/>
      <c r="O2114" s="53"/>
      <c r="P2114" s="53"/>
      <c r="Q2114" s="53"/>
      <c r="R2114" s="53"/>
      <c r="S2114" s="53"/>
      <c r="T2114" s="53"/>
      <c r="U2114" s="81"/>
      <c r="V2114" s="53"/>
      <c r="W2114" s="53"/>
    </row>
    <row r="2115" spans="1:23" x14ac:dyDescent="0.25">
      <c r="A2115" s="116" t="str">
        <f>IF(ISBLANK(TBL_DATA[[#This Row],[Row.names]]), "",   DATE(YEAR(TBL_DATA[[#This Row],[Row.names]]), MONTH(TBL_DATA[[#This Row],[Row.names]]), DAY(TBL_DATA[[#This Row],[Row.names]])))</f>
        <v/>
      </c>
      <c r="B2115" s="119"/>
      <c r="C2115" s="68"/>
      <c r="E2115" s="53"/>
      <c r="F2115" s="53"/>
      <c r="G2115" s="54"/>
      <c r="H2115" s="114"/>
      <c r="I2115" s="53"/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81"/>
      <c r="V2115" s="53"/>
      <c r="W2115" s="53"/>
    </row>
    <row r="2116" spans="1:23" x14ac:dyDescent="0.25">
      <c r="A2116" s="116" t="str">
        <f>IF(ISBLANK(TBL_DATA[[#This Row],[Row.names]]), "",   DATE(YEAR(TBL_DATA[[#This Row],[Row.names]]), MONTH(TBL_DATA[[#This Row],[Row.names]]), DAY(TBL_DATA[[#This Row],[Row.names]])))</f>
        <v/>
      </c>
      <c r="B2116" s="119"/>
      <c r="C2116" s="68"/>
      <c r="E2116" s="53"/>
      <c r="F2116" s="53"/>
      <c r="G2116" s="54"/>
      <c r="H2116" s="114"/>
      <c r="I2116" s="53"/>
      <c r="J2116" s="53"/>
      <c r="K2116" s="53"/>
      <c r="L2116" s="53"/>
      <c r="M2116" s="53"/>
      <c r="N2116" s="53"/>
      <c r="O2116" s="53"/>
      <c r="P2116" s="53"/>
      <c r="Q2116" s="53"/>
      <c r="R2116" s="53"/>
      <c r="S2116" s="53"/>
      <c r="T2116" s="53"/>
      <c r="U2116" s="81"/>
      <c r="V2116" s="53"/>
      <c r="W2116" s="53"/>
    </row>
    <row r="2117" spans="1:23" x14ac:dyDescent="0.25">
      <c r="A2117" s="116" t="str">
        <f>IF(ISBLANK(TBL_DATA[[#This Row],[Row.names]]), "",   DATE(YEAR(TBL_DATA[[#This Row],[Row.names]]), MONTH(TBL_DATA[[#This Row],[Row.names]]), DAY(TBL_DATA[[#This Row],[Row.names]])))</f>
        <v/>
      </c>
      <c r="B2117" s="119"/>
      <c r="C2117" s="68"/>
      <c r="E2117" s="53"/>
      <c r="F2117" s="53"/>
      <c r="G2117" s="54"/>
      <c r="H2117" s="114"/>
      <c r="I2117" s="53"/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81"/>
      <c r="V2117" s="53"/>
      <c r="W2117" s="53"/>
    </row>
    <row r="2118" spans="1:23" x14ac:dyDescent="0.25">
      <c r="A2118" s="116" t="str">
        <f>IF(ISBLANK(TBL_DATA[[#This Row],[Row.names]]), "",   DATE(YEAR(TBL_DATA[[#This Row],[Row.names]]), MONTH(TBL_DATA[[#This Row],[Row.names]]), DAY(TBL_DATA[[#This Row],[Row.names]])))</f>
        <v/>
      </c>
      <c r="B2118" s="119"/>
      <c r="C2118" s="68"/>
      <c r="E2118" s="53"/>
      <c r="F2118" s="53"/>
      <c r="G2118" s="54"/>
      <c r="H2118" s="114"/>
      <c r="I2118" s="53"/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81"/>
      <c r="V2118" s="53"/>
      <c r="W2118" s="53"/>
    </row>
    <row r="2119" spans="1:23" x14ac:dyDescent="0.25">
      <c r="A2119" s="116" t="str">
        <f>IF(ISBLANK(TBL_DATA[[#This Row],[Row.names]]), "",   DATE(YEAR(TBL_DATA[[#This Row],[Row.names]]), MONTH(TBL_DATA[[#This Row],[Row.names]]), DAY(TBL_DATA[[#This Row],[Row.names]])))</f>
        <v/>
      </c>
      <c r="B2119" s="119"/>
      <c r="C2119" s="68"/>
      <c r="E2119" s="53"/>
      <c r="F2119" s="53"/>
      <c r="G2119" s="54"/>
      <c r="H2119" s="114"/>
      <c r="I2119" s="53"/>
      <c r="J2119" s="53"/>
      <c r="K2119" s="53"/>
      <c r="L2119" s="53"/>
      <c r="M2119" s="53"/>
      <c r="N2119" s="53"/>
      <c r="O2119" s="53"/>
      <c r="P2119" s="53"/>
      <c r="Q2119" s="53"/>
      <c r="R2119" s="53"/>
      <c r="S2119" s="53"/>
      <c r="T2119" s="53"/>
      <c r="U2119" s="81"/>
      <c r="V2119" s="53"/>
      <c r="W2119" s="53"/>
    </row>
    <row r="2120" spans="1:23" x14ac:dyDescent="0.25">
      <c r="A2120" s="116" t="str">
        <f>IF(ISBLANK(TBL_DATA[[#This Row],[Row.names]]), "",   DATE(YEAR(TBL_DATA[[#This Row],[Row.names]]), MONTH(TBL_DATA[[#This Row],[Row.names]]), DAY(TBL_DATA[[#This Row],[Row.names]])))</f>
        <v/>
      </c>
      <c r="B2120" s="119"/>
      <c r="C2120" s="68"/>
      <c r="E2120" s="53"/>
      <c r="F2120" s="53"/>
      <c r="G2120" s="54"/>
      <c r="H2120" s="114"/>
      <c r="I2120" s="53"/>
      <c r="J2120" s="53"/>
      <c r="K2120" s="53"/>
      <c r="L2120" s="53"/>
      <c r="M2120" s="53"/>
      <c r="N2120" s="53"/>
      <c r="O2120" s="53"/>
      <c r="P2120" s="53"/>
      <c r="Q2120" s="53"/>
      <c r="R2120" s="53"/>
      <c r="S2120" s="53"/>
      <c r="T2120" s="53"/>
      <c r="U2120" s="81"/>
      <c r="V2120" s="53"/>
      <c r="W2120" s="53"/>
    </row>
    <row r="2121" spans="1:23" x14ac:dyDescent="0.25">
      <c r="A2121" s="116" t="str">
        <f>IF(ISBLANK(TBL_DATA[[#This Row],[Row.names]]), "",   DATE(YEAR(TBL_DATA[[#This Row],[Row.names]]), MONTH(TBL_DATA[[#This Row],[Row.names]]), DAY(TBL_DATA[[#This Row],[Row.names]])))</f>
        <v/>
      </c>
      <c r="B2121" s="119"/>
      <c r="C2121" s="68"/>
      <c r="E2121" s="53"/>
      <c r="F2121" s="53"/>
      <c r="G2121" s="54"/>
      <c r="H2121" s="114"/>
      <c r="I2121" s="53"/>
      <c r="J2121" s="53"/>
      <c r="K2121" s="53"/>
      <c r="L2121" s="53"/>
      <c r="M2121" s="53"/>
      <c r="N2121" s="53"/>
      <c r="O2121" s="53"/>
      <c r="P2121" s="53"/>
      <c r="Q2121" s="53"/>
      <c r="R2121" s="53"/>
      <c r="S2121" s="53"/>
      <c r="T2121" s="53"/>
      <c r="U2121" s="81"/>
      <c r="V2121" s="53"/>
      <c r="W2121" s="53"/>
    </row>
    <row r="2122" spans="1:23" x14ac:dyDescent="0.25">
      <c r="A2122" s="116" t="str">
        <f>IF(ISBLANK(TBL_DATA[[#This Row],[Row.names]]), "",   DATE(YEAR(TBL_DATA[[#This Row],[Row.names]]), MONTH(TBL_DATA[[#This Row],[Row.names]]), DAY(TBL_DATA[[#This Row],[Row.names]])))</f>
        <v/>
      </c>
      <c r="B2122" s="119"/>
      <c r="C2122" s="68"/>
      <c r="E2122" s="53"/>
      <c r="F2122" s="53"/>
      <c r="G2122" s="54"/>
      <c r="H2122" s="114"/>
      <c r="I2122" s="53"/>
      <c r="J2122" s="53"/>
      <c r="K2122" s="53"/>
      <c r="L2122" s="53"/>
      <c r="M2122" s="53"/>
      <c r="N2122" s="53"/>
      <c r="O2122" s="53"/>
      <c r="P2122" s="53"/>
      <c r="Q2122" s="53"/>
      <c r="R2122" s="53"/>
      <c r="S2122" s="53"/>
      <c r="T2122" s="53"/>
      <c r="U2122" s="81"/>
      <c r="V2122" s="53"/>
      <c r="W2122" s="53"/>
    </row>
    <row r="2123" spans="1:23" x14ac:dyDescent="0.25">
      <c r="A2123" s="116" t="str">
        <f>IF(ISBLANK(TBL_DATA[[#This Row],[Row.names]]), "",   DATE(YEAR(TBL_DATA[[#This Row],[Row.names]]), MONTH(TBL_DATA[[#This Row],[Row.names]]), DAY(TBL_DATA[[#This Row],[Row.names]])))</f>
        <v/>
      </c>
      <c r="B2123" s="119"/>
      <c r="C2123" s="68"/>
      <c r="E2123" s="53"/>
      <c r="F2123" s="53"/>
      <c r="G2123" s="54"/>
      <c r="H2123" s="114"/>
      <c r="I2123" s="53"/>
      <c r="J2123" s="53"/>
      <c r="K2123" s="53"/>
      <c r="L2123" s="53"/>
      <c r="M2123" s="53"/>
      <c r="N2123" s="53"/>
      <c r="O2123" s="53"/>
      <c r="P2123" s="53"/>
      <c r="Q2123" s="53"/>
      <c r="R2123" s="53"/>
      <c r="S2123" s="53"/>
      <c r="T2123" s="53"/>
      <c r="U2123" s="81"/>
      <c r="V2123" s="53"/>
      <c r="W2123" s="53"/>
    </row>
    <row r="2124" spans="1:23" x14ac:dyDescent="0.25">
      <c r="A2124" s="116" t="str">
        <f>IF(ISBLANK(TBL_DATA[[#This Row],[Row.names]]), "",   DATE(YEAR(TBL_DATA[[#This Row],[Row.names]]), MONTH(TBL_DATA[[#This Row],[Row.names]]), DAY(TBL_DATA[[#This Row],[Row.names]])))</f>
        <v/>
      </c>
      <c r="B2124" s="119"/>
      <c r="C2124" s="68"/>
      <c r="E2124" s="53"/>
      <c r="F2124" s="53"/>
      <c r="G2124" s="54"/>
      <c r="H2124" s="114"/>
      <c r="I2124" s="53"/>
      <c r="J2124" s="53"/>
      <c r="K2124" s="53"/>
      <c r="L2124" s="53"/>
      <c r="M2124" s="53"/>
      <c r="N2124" s="53"/>
      <c r="O2124" s="53"/>
      <c r="P2124" s="53"/>
      <c r="Q2124" s="53"/>
      <c r="R2124" s="53"/>
      <c r="S2124" s="53"/>
      <c r="T2124" s="53"/>
      <c r="U2124" s="81"/>
      <c r="V2124" s="53"/>
      <c r="W2124" s="53"/>
    </row>
    <row r="2125" spans="1:23" x14ac:dyDescent="0.25">
      <c r="A2125" s="116" t="str">
        <f>IF(ISBLANK(TBL_DATA[[#This Row],[Row.names]]), "",   DATE(YEAR(TBL_DATA[[#This Row],[Row.names]]), MONTH(TBL_DATA[[#This Row],[Row.names]]), DAY(TBL_DATA[[#This Row],[Row.names]])))</f>
        <v/>
      </c>
      <c r="B2125" s="119"/>
      <c r="C2125" s="68"/>
      <c r="E2125" s="53"/>
      <c r="F2125" s="53"/>
      <c r="G2125" s="54"/>
      <c r="H2125" s="114"/>
      <c r="I2125" s="53"/>
      <c r="J2125" s="53"/>
      <c r="K2125" s="53"/>
      <c r="L2125" s="53"/>
      <c r="M2125" s="53"/>
      <c r="N2125" s="53"/>
      <c r="O2125" s="53"/>
      <c r="P2125" s="53"/>
      <c r="Q2125" s="53"/>
      <c r="R2125" s="53"/>
      <c r="S2125" s="53"/>
      <c r="T2125" s="53"/>
      <c r="U2125" s="81"/>
      <c r="V2125" s="53"/>
      <c r="W2125" s="53"/>
    </row>
    <row r="2126" spans="1:23" x14ac:dyDescent="0.25">
      <c r="A2126" s="116" t="str">
        <f>IF(ISBLANK(TBL_DATA[[#This Row],[Row.names]]), "",   DATE(YEAR(TBL_DATA[[#This Row],[Row.names]]), MONTH(TBL_DATA[[#This Row],[Row.names]]), DAY(TBL_DATA[[#This Row],[Row.names]])))</f>
        <v/>
      </c>
      <c r="B2126" s="119"/>
      <c r="C2126" s="68"/>
      <c r="E2126" s="53"/>
      <c r="F2126" s="53"/>
      <c r="G2126" s="54"/>
      <c r="H2126" s="114"/>
      <c r="I2126" s="53"/>
      <c r="J2126" s="53"/>
      <c r="K2126" s="53"/>
      <c r="L2126" s="53"/>
      <c r="M2126" s="53"/>
      <c r="N2126" s="53"/>
      <c r="O2126" s="53"/>
      <c r="P2126" s="53"/>
      <c r="Q2126" s="53"/>
      <c r="R2126" s="53"/>
      <c r="S2126" s="53"/>
      <c r="T2126" s="53"/>
      <c r="U2126" s="81"/>
      <c r="V2126" s="53"/>
      <c r="W2126" s="53"/>
    </row>
    <row r="2127" spans="1:23" x14ac:dyDescent="0.25">
      <c r="A2127" s="116" t="str">
        <f>IF(ISBLANK(TBL_DATA[[#This Row],[Row.names]]), "",   DATE(YEAR(TBL_DATA[[#This Row],[Row.names]]), MONTH(TBL_DATA[[#This Row],[Row.names]]), DAY(TBL_DATA[[#This Row],[Row.names]])))</f>
        <v/>
      </c>
      <c r="B2127" s="119"/>
      <c r="C2127" s="68"/>
      <c r="E2127" s="53"/>
      <c r="F2127" s="53"/>
      <c r="G2127" s="54"/>
      <c r="H2127" s="114"/>
      <c r="I2127" s="53"/>
      <c r="J2127" s="53"/>
      <c r="K2127" s="53"/>
      <c r="L2127" s="53"/>
      <c r="M2127" s="53"/>
      <c r="N2127" s="53"/>
      <c r="O2127" s="53"/>
      <c r="P2127" s="53"/>
      <c r="Q2127" s="53"/>
      <c r="R2127" s="53"/>
      <c r="S2127" s="53"/>
      <c r="T2127" s="53"/>
      <c r="U2127" s="81"/>
      <c r="V2127" s="53"/>
      <c r="W2127" s="53"/>
    </row>
    <row r="2128" spans="1:23" x14ac:dyDescent="0.25">
      <c r="A2128" s="116" t="str">
        <f>IF(ISBLANK(TBL_DATA[[#This Row],[Row.names]]), "",   DATE(YEAR(TBL_DATA[[#This Row],[Row.names]]), MONTH(TBL_DATA[[#This Row],[Row.names]]), DAY(TBL_DATA[[#This Row],[Row.names]])))</f>
        <v/>
      </c>
      <c r="B2128" s="119"/>
      <c r="C2128" s="68"/>
      <c r="E2128" s="53"/>
      <c r="F2128" s="53"/>
      <c r="G2128" s="54"/>
      <c r="H2128" s="114"/>
      <c r="I2128" s="53"/>
      <c r="J2128" s="53"/>
      <c r="K2128" s="53"/>
      <c r="L2128" s="53"/>
      <c r="M2128" s="53"/>
      <c r="N2128" s="53"/>
      <c r="O2128" s="53"/>
      <c r="P2128" s="53"/>
      <c r="Q2128" s="53"/>
      <c r="R2128" s="53"/>
      <c r="S2128" s="53"/>
      <c r="T2128" s="53"/>
      <c r="U2128" s="81"/>
      <c r="V2128" s="53"/>
      <c r="W2128" s="53"/>
    </row>
    <row r="2129" spans="1:23" x14ac:dyDescent="0.25">
      <c r="A2129" s="116" t="str">
        <f>IF(ISBLANK(TBL_DATA[[#This Row],[Row.names]]), "",   DATE(YEAR(TBL_DATA[[#This Row],[Row.names]]), MONTH(TBL_DATA[[#This Row],[Row.names]]), DAY(TBL_DATA[[#This Row],[Row.names]])))</f>
        <v/>
      </c>
      <c r="B2129" s="119"/>
      <c r="C2129" s="68"/>
      <c r="E2129" s="53"/>
      <c r="F2129" s="53"/>
      <c r="G2129" s="54"/>
      <c r="H2129" s="114"/>
      <c r="I2129" s="53"/>
      <c r="J2129" s="53"/>
      <c r="K2129" s="53"/>
      <c r="L2129" s="53"/>
      <c r="M2129" s="53"/>
      <c r="N2129" s="53"/>
      <c r="O2129" s="53"/>
      <c r="P2129" s="53"/>
      <c r="Q2129" s="53"/>
      <c r="R2129" s="53"/>
      <c r="S2129" s="53"/>
      <c r="T2129" s="53"/>
      <c r="U2129" s="81"/>
      <c r="V2129" s="53"/>
      <c r="W2129" s="53"/>
    </row>
    <row r="2130" spans="1:23" x14ac:dyDescent="0.25">
      <c r="A2130" s="116" t="str">
        <f>IF(ISBLANK(TBL_DATA[[#This Row],[Row.names]]), "",   DATE(YEAR(TBL_DATA[[#This Row],[Row.names]]), MONTH(TBL_DATA[[#This Row],[Row.names]]), DAY(TBL_DATA[[#This Row],[Row.names]])))</f>
        <v/>
      </c>
      <c r="B2130" s="119"/>
      <c r="C2130" s="68"/>
      <c r="E2130" s="53"/>
      <c r="F2130" s="53"/>
      <c r="G2130" s="54"/>
      <c r="H2130" s="114"/>
      <c r="I2130" s="53"/>
      <c r="J2130" s="53"/>
      <c r="K2130" s="53"/>
      <c r="L2130" s="53"/>
      <c r="M2130" s="53"/>
      <c r="N2130" s="53"/>
      <c r="O2130" s="53"/>
      <c r="P2130" s="53"/>
      <c r="Q2130" s="53"/>
      <c r="R2130" s="53"/>
      <c r="S2130" s="53"/>
      <c r="T2130" s="53"/>
      <c r="U2130" s="81"/>
      <c r="V2130" s="53"/>
      <c r="W2130" s="53"/>
    </row>
    <row r="2131" spans="1:23" x14ac:dyDescent="0.25">
      <c r="A2131" s="116" t="str">
        <f>IF(ISBLANK(TBL_DATA[[#This Row],[Row.names]]), "",   DATE(YEAR(TBL_DATA[[#This Row],[Row.names]]), MONTH(TBL_DATA[[#This Row],[Row.names]]), DAY(TBL_DATA[[#This Row],[Row.names]])))</f>
        <v/>
      </c>
      <c r="B2131" s="119"/>
      <c r="C2131" s="68"/>
      <c r="E2131" s="53"/>
      <c r="F2131" s="53"/>
      <c r="G2131" s="54"/>
      <c r="H2131" s="114"/>
      <c r="I2131" s="53"/>
      <c r="J2131" s="53"/>
      <c r="K2131" s="53"/>
      <c r="L2131" s="53"/>
      <c r="M2131" s="53"/>
      <c r="N2131" s="53"/>
      <c r="O2131" s="53"/>
      <c r="P2131" s="53"/>
      <c r="Q2131" s="53"/>
      <c r="R2131" s="53"/>
      <c r="S2131" s="53"/>
      <c r="T2131" s="53"/>
      <c r="U2131" s="81"/>
      <c r="V2131" s="53"/>
      <c r="W2131" s="53"/>
    </row>
    <row r="2132" spans="1:23" x14ac:dyDescent="0.25">
      <c r="A2132" s="116" t="str">
        <f>IF(ISBLANK(TBL_DATA[[#This Row],[Row.names]]), "",   DATE(YEAR(TBL_DATA[[#This Row],[Row.names]]), MONTH(TBL_DATA[[#This Row],[Row.names]]), DAY(TBL_DATA[[#This Row],[Row.names]])))</f>
        <v/>
      </c>
      <c r="B2132" s="119"/>
      <c r="C2132" s="68"/>
      <c r="E2132" s="53"/>
      <c r="F2132" s="53"/>
      <c r="G2132" s="54"/>
      <c r="H2132" s="114"/>
      <c r="I2132" s="53"/>
      <c r="J2132" s="53"/>
      <c r="K2132" s="53"/>
      <c r="L2132" s="53"/>
      <c r="M2132" s="53"/>
      <c r="N2132" s="53"/>
      <c r="O2132" s="53"/>
      <c r="P2132" s="53"/>
      <c r="Q2132" s="53"/>
      <c r="R2132" s="53"/>
      <c r="S2132" s="53"/>
      <c r="T2132" s="53"/>
      <c r="U2132" s="81"/>
      <c r="V2132" s="53"/>
      <c r="W2132" s="53"/>
    </row>
    <row r="2133" spans="1:23" x14ac:dyDescent="0.25">
      <c r="A2133" s="116" t="str">
        <f>IF(ISBLANK(TBL_DATA[[#This Row],[Row.names]]), "",   DATE(YEAR(TBL_DATA[[#This Row],[Row.names]]), MONTH(TBL_DATA[[#This Row],[Row.names]]), DAY(TBL_DATA[[#This Row],[Row.names]])))</f>
        <v/>
      </c>
      <c r="B2133" s="119"/>
      <c r="C2133" s="68"/>
      <c r="E2133" s="53"/>
      <c r="F2133" s="53"/>
      <c r="G2133" s="54"/>
      <c r="H2133" s="114"/>
      <c r="I2133" s="53"/>
      <c r="J2133" s="53"/>
      <c r="K2133" s="53"/>
      <c r="L2133" s="53"/>
      <c r="M2133" s="53"/>
      <c r="N2133" s="53"/>
      <c r="O2133" s="53"/>
      <c r="P2133" s="53"/>
      <c r="Q2133" s="53"/>
      <c r="R2133" s="53"/>
      <c r="S2133" s="53"/>
      <c r="T2133" s="53"/>
      <c r="U2133" s="81"/>
      <c r="V2133" s="53"/>
      <c r="W2133" s="53"/>
    </row>
    <row r="2134" spans="1:23" x14ac:dyDescent="0.25">
      <c r="A2134" s="116" t="str">
        <f>IF(ISBLANK(TBL_DATA[[#This Row],[Row.names]]), "",   DATE(YEAR(TBL_DATA[[#This Row],[Row.names]]), MONTH(TBL_DATA[[#This Row],[Row.names]]), DAY(TBL_DATA[[#This Row],[Row.names]])))</f>
        <v/>
      </c>
      <c r="B2134" s="119"/>
      <c r="C2134" s="68"/>
      <c r="E2134" s="53"/>
      <c r="F2134" s="53"/>
      <c r="G2134" s="54"/>
      <c r="H2134" s="114"/>
      <c r="I2134" s="53"/>
      <c r="J2134" s="53"/>
      <c r="K2134" s="53"/>
      <c r="L2134" s="53"/>
      <c r="M2134" s="53"/>
      <c r="N2134" s="53"/>
      <c r="O2134" s="53"/>
      <c r="P2134" s="53"/>
      <c r="Q2134" s="53"/>
      <c r="R2134" s="53"/>
      <c r="S2134" s="53"/>
      <c r="T2134" s="53"/>
      <c r="U2134" s="81"/>
      <c r="V2134" s="53"/>
      <c r="W2134" s="53"/>
    </row>
    <row r="2135" spans="1:23" x14ac:dyDescent="0.25">
      <c r="A2135" s="116" t="str">
        <f>IF(ISBLANK(TBL_DATA[[#This Row],[Row.names]]), "",   DATE(YEAR(TBL_DATA[[#This Row],[Row.names]]), MONTH(TBL_DATA[[#This Row],[Row.names]]), DAY(TBL_DATA[[#This Row],[Row.names]])))</f>
        <v/>
      </c>
      <c r="B2135" s="119"/>
      <c r="C2135" s="68"/>
      <c r="E2135" s="53"/>
      <c r="F2135" s="53"/>
      <c r="G2135" s="54"/>
      <c r="H2135" s="114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81"/>
      <c r="V2135" s="53"/>
      <c r="W2135" s="53"/>
    </row>
    <row r="2136" spans="1:23" x14ac:dyDescent="0.25">
      <c r="A2136" s="116" t="str">
        <f>IF(ISBLANK(TBL_DATA[[#This Row],[Row.names]]), "",   DATE(YEAR(TBL_DATA[[#This Row],[Row.names]]), MONTH(TBL_DATA[[#This Row],[Row.names]]), DAY(TBL_DATA[[#This Row],[Row.names]])))</f>
        <v/>
      </c>
      <c r="B2136" s="119"/>
      <c r="C2136" s="68"/>
      <c r="E2136" s="53"/>
      <c r="F2136" s="53"/>
      <c r="G2136" s="54"/>
      <c r="H2136" s="114"/>
      <c r="I2136" s="53"/>
      <c r="J2136" s="53"/>
      <c r="K2136" s="53"/>
      <c r="L2136" s="53"/>
      <c r="M2136" s="53"/>
      <c r="N2136" s="53"/>
      <c r="O2136" s="53"/>
      <c r="P2136" s="53"/>
      <c r="Q2136" s="53"/>
      <c r="R2136" s="53"/>
      <c r="S2136" s="53"/>
      <c r="T2136" s="53"/>
      <c r="U2136" s="81"/>
      <c r="V2136" s="53"/>
      <c r="W2136" s="53"/>
    </row>
    <row r="2137" spans="1:23" x14ac:dyDescent="0.25">
      <c r="A2137" s="116" t="str">
        <f>IF(ISBLANK(TBL_DATA[[#This Row],[Row.names]]), "",   DATE(YEAR(TBL_DATA[[#This Row],[Row.names]]), MONTH(TBL_DATA[[#This Row],[Row.names]]), DAY(TBL_DATA[[#This Row],[Row.names]])))</f>
        <v/>
      </c>
      <c r="B2137" s="119"/>
      <c r="C2137" s="68"/>
      <c r="E2137" s="53"/>
      <c r="F2137" s="53"/>
      <c r="G2137" s="54"/>
      <c r="H2137" s="114"/>
      <c r="I2137" s="53"/>
      <c r="J2137" s="53"/>
      <c r="K2137" s="53"/>
      <c r="L2137" s="53"/>
      <c r="M2137" s="53"/>
      <c r="N2137" s="53"/>
      <c r="O2137" s="53"/>
      <c r="P2137" s="53"/>
      <c r="Q2137" s="53"/>
      <c r="R2137" s="53"/>
      <c r="S2137" s="53"/>
      <c r="T2137" s="53"/>
      <c r="U2137" s="81"/>
      <c r="V2137" s="53"/>
      <c r="W2137" s="53"/>
    </row>
    <row r="2138" spans="1:23" x14ac:dyDescent="0.25">
      <c r="A2138" s="116" t="str">
        <f>IF(ISBLANK(TBL_DATA[[#This Row],[Row.names]]), "",   DATE(YEAR(TBL_DATA[[#This Row],[Row.names]]), MONTH(TBL_DATA[[#This Row],[Row.names]]), DAY(TBL_DATA[[#This Row],[Row.names]])))</f>
        <v/>
      </c>
      <c r="B2138" s="119"/>
      <c r="C2138" s="68"/>
      <c r="E2138" s="53"/>
      <c r="F2138" s="53"/>
      <c r="G2138" s="54"/>
      <c r="H2138" s="114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81"/>
      <c r="V2138" s="53"/>
      <c r="W2138" s="53"/>
    </row>
    <row r="2139" spans="1:23" x14ac:dyDescent="0.25">
      <c r="A2139" s="116" t="str">
        <f>IF(ISBLANK(TBL_DATA[[#This Row],[Row.names]]), "",   DATE(YEAR(TBL_DATA[[#This Row],[Row.names]]), MONTH(TBL_DATA[[#This Row],[Row.names]]), DAY(TBL_DATA[[#This Row],[Row.names]])))</f>
        <v/>
      </c>
      <c r="B2139" s="119"/>
      <c r="C2139" s="68"/>
      <c r="E2139" s="53"/>
      <c r="F2139" s="53"/>
      <c r="G2139" s="54"/>
      <c r="H2139" s="114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81"/>
      <c r="V2139" s="53"/>
      <c r="W2139" s="53"/>
    </row>
    <row r="2140" spans="1:23" x14ac:dyDescent="0.25">
      <c r="A2140" s="116" t="str">
        <f>IF(ISBLANK(TBL_DATA[[#This Row],[Row.names]]), "",   DATE(YEAR(TBL_DATA[[#This Row],[Row.names]]), MONTH(TBL_DATA[[#This Row],[Row.names]]), DAY(TBL_DATA[[#This Row],[Row.names]])))</f>
        <v/>
      </c>
      <c r="B2140" s="119"/>
      <c r="C2140" s="68"/>
      <c r="E2140" s="53"/>
      <c r="F2140" s="53"/>
      <c r="G2140" s="54"/>
      <c r="H2140" s="114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81"/>
      <c r="V2140" s="53"/>
      <c r="W2140" s="53"/>
    </row>
    <row r="2141" spans="1:23" x14ac:dyDescent="0.25">
      <c r="A2141" s="116" t="str">
        <f>IF(ISBLANK(TBL_DATA[[#This Row],[Row.names]]), "",   DATE(YEAR(TBL_DATA[[#This Row],[Row.names]]), MONTH(TBL_DATA[[#This Row],[Row.names]]), DAY(TBL_DATA[[#This Row],[Row.names]])))</f>
        <v/>
      </c>
      <c r="B2141" s="119"/>
      <c r="C2141" s="68"/>
      <c r="E2141" s="53"/>
      <c r="F2141" s="53"/>
      <c r="G2141" s="54"/>
      <c r="H2141" s="114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81"/>
      <c r="V2141" s="53"/>
      <c r="W2141" s="53"/>
    </row>
    <row r="2142" spans="1:23" x14ac:dyDescent="0.25">
      <c r="A2142" s="116" t="str">
        <f>IF(ISBLANK(TBL_DATA[[#This Row],[Row.names]]), "",   DATE(YEAR(TBL_DATA[[#This Row],[Row.names]]), MONTH(TBL_DATA[[#This Row],[Row.names]]), DAY(TBL_DATA[[#This Row],[Row.names]])))</f>
        <v/>
      </c>
      <c r="B2142" s="119"/>
      <c r="C2142" s="68"/>
      <c r="E2142" s="53"/>
      <c r="F2142" s="53"/>
      <c r="G2142" s="54"/>
      <c r="H2142" s="114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81"/>
      <c r="V2142" s="53"/>
      <c r="W2142" s="53"/>
    </row>
    <row r="2143" spans="1:23" x14ac:dyDescent="0.25">
      <c r="A2143" s="116" t="str">
        <f>IF(ISBLANK(TBL_DATA[[#This Row],[Row.names]]), "",   DATE(YEAR(TBL_DATA[[#This Row],[Row.names]]), MONTH(TBL_DATA[[#This Row],[Row.names]]), DAY(TBL_DATA[[#This Row],[Row.names]])))</f>
        <v/>
      </c>
      <c r="B2143" s="119"/>
      <c r="C2143" s="68"/>
      <c r="E2143" s="53"/>
      <c r="F2143" s="53"/>
      <c r="G2143" s="54"/>
      <c r="H2143" s="114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81"/>
      <c r="V2143" s="53"/>
      <c r="W2143" s="53"/>
    </row>
    <row r="2144" spans="1:23" x14ac:dyDescent="0.25">
      <c r="A2144" s="116" t="str">
        <f>IF(ISBLANK(TBL_DATA[[#This Row],[Row.names]]), "",   DATE(YEAR(TBL_DATA[[#This Row],[Row.names]]), MONTH(TBL_DATA[[#This Row],[Row.names]]), DAY(TBL_DATA[[#This Row],[Row.names]])))</f>
        <v/>
      </c>
      <c r="B2144" s="119"/>
      <c r="C2144" s="68"/>
      <c r="E2144" s="53"/>
      <c r="F2144" s="53"/>
      <c r="G2144" s="54"/>
      <c r="H2144" s="114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81"/>
      <c r="V2144" s="53"/>
      <c r="W2144" s="53"/>
    </row>
    <row r="2145" spans="1:23" x14ac:dyDescent="0.25">
      <c r="A2145" s="116" t="str">
        <f>IF(ISBLANK(TBL_DATA[[#This Row],[Row.names]]), "",   DATE(YEAR(TBL_DATA[[#This Row],[Row.names]]), MONTH(TBL_DATA[[#This Row],[Row.names]]), DAY(TBL_DATA[[#This Row],[Row.names]])))</f>
        <v/>
      </c>
      <c r="B2145" s="119"/>
      <c r="C2145" s="68"/>
      <c r="E2145" s="53"/>
      <c r="F2145" s="53"/>
      <c r="G2145" s="54"/>
      <c r="H2145" s="114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81"/>
      <c r="V2145" s="53"/>
      <c r="W2145" s="53"/>
    </row>
    <row r="2146" spans="1:23" x14ac:dyDescent="0.25">
      <c r="A2146" s="116" t="str">
        <f>IF(ISBLANK(TBL_DATA[[#This Row],[Row.names]]), "",   DATE(YEAR(TBL_DATA[[#This Row],[Row.names]]), MONTH(TBL_DATA[[#This Row],[Row.names]]), DAY(TBL_DATA[[#This Row],[Row.names]])))</f>
        <v/>
      </c>
      <c r="B2146" s="119"/>
      <c r="C2146" s="68"/>
      <c r="E2146" s="53"/>
      <c r="F2146" s="53"/>
      <c r="G2146" s="54"/>
      <c r="H2146" s="114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81"/>
      <c r="V2146" s="53"/>
      <c r="W2146" s="53"/>
    </row>
    <row r="2147" spans="1:23" x14ac:dyDescent="0.25">
      <c r="A2147" s="116" t="str">
        <f>IF(ISBLANK(TBL_DATA[[#This Row],[Row.names]]), "",   DATE(YEAR(TBL_DATA[[#This Row],[Row.names]]), MONTH(TBL_DATA[[#This Row],[Row.names]]), DAY(TBL_DATA[[#This Row],[Row.names]])))</f>
        <v/>
      </c>
      <c r="B2147" s="119"/>
      <c r="C2147" s="68"/>
      <c r="E2147" s="53"/>
      <c r="F2147" s="53"/>
      <c r="G2147" s="54"/>
      <c r="H2147" s="114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81"/>
      <c r="V2147" s="53"/>
      <c r="W2147" s="53"/>
    </row>
    <row r="2148" spans="1:23" x14ac:dyDescent="0.25">
      <c r="A2148" s="116" t="str">
        <f>IF(ISBLANK(TBL_DATA[[#This Row],[Row.names]]), "",   DATE(YEAR(TBL_DATA[[#This Row],[Row.names]]), MONTH(TBL_DATA[[#This Row],[Row.names]]), DAY(TBL_DATA[[#This Row],[Row.names]])))</f>
        <v/>
      </c>
      <c r="B2148" s="119"/>
      <c r="C2148" s="68"/>
      <c r="E2148" s="53"/>
      <c r="F2148" s="53"/>
      <c r="G2148" s="54"/>
      <c r="H2148" s="114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81"/>
      <c r="V2148" s="53"/>
      <c r="W2148" s="53"/>
    </row>
    <row r="2149" spans="1:23" x14ac:dyDescent="0.25">
      <c r="A2149" s="116" t="str">
        <f>IF(ISBLANK(TBL_DATA[[#This Row],[Row.names]]), "",   DATE(YEAR(TBL_DATA[[#This Row],[Row.names]]), MONTH(TBL_DATA[[#This Row],[Row.names]]), DAY(TBL_DATA[[#This Row],[Row.names]])))</f>
        <v/>
      </c>
      <c r="B2149" s="119"/>
      <c r="C2149" s="68"/>
      <c r="E2149" s="53"/>
      <c r="F2149" s="53"/>
      <c r="G2149" s="54"/>
      <c r="H2149" s="114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81"/>
      <c r="V2149" s="53"/>
      <c r="W2149" s="53"/>
    </row>
    <row r="2150" spans="1:23" x14ac:dyDescent="0.25">
      <c r="A2150" s="116" t="str">
        <f>IF(ISBLANK(TBL_DATA[[#This Row],[Row.names]]), "",   DATE(YEAR(TBL_DATA[[#This Row],[Row.names]]), MONTH(TBL_DATA[[#This Row],[Row.names]]), DAY(TBL_DATA[[#This Row],[Row.names]])))</f>
        <v/>
      </c>
      <c r="B2150" s="119"/>
      <c r="C2150" s="68"/>
      <c r="E2150" s="53"/>
      <c r="F2150" s="53"/>
      <c r="G2150" s="54"/>
      <c r="H2150" s="114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81"/>
      <c r="V2150" s="53"/>
      <c r="W2150" s="53"/>
    </row>
    <row r="2151" spans="1:23" x14ac:dyDescent="0.25">
      <c r="A2151" s="116" t="str">
        <f>IF(ISBLANK(TBL_DATA[[#This Row],[Row.names]]), "",   DATE(YEAR(TBL_DATA[[#This Row],[Row.names]]), MONTH(TBL_DATA[[#This Row],[Row.names]]), DAY(TBL_DATA[[#This Row],[Row.names]])))</f>
        <v/>
      </c>
      <c r="B2151" s="119"/>
      <c r="C2151" s="68"/>
      <c r="E2151" s="53"/>
      <c r="F2151" s="53"/>
      <c r="G2151" s="54"/>
      <c r="H2151" s="114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81"/>
      <c r="V2151" s="53"/>
      <c r="W2151" s="53"/>
    </row>
    <row r="2152" spans="1:23" x14ac:dyDescent="0.25">
      <c r="A2152" s="116" t="str">
        <f>IF(ISBLANK(TBL_DATA[[#This Row],[Row.names]]), "",   DATE(YEAR(TBL_DATA[[#This Row],[Row.names]]), MONTH(TBL_DATA[[#This Row],[Row.names]]), DAY(TBL_DATA[[#This Row],[Row.names]])))</f>
        <v/>
      </c>
      <c r="B2152" s="119"/>
      <c r="C2152" s="68"/>
      <c r="E2152" s="53"/>
      <c r="F2152" s="53"/>
      <c r="G2152" s="54"/>
      <c r="H2152" s="114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81"/>
      <c r="V2152" s="53"/>
      <c r="W2152" s="53"/>
    </row>
    <row r="2153" spans="1:23" x14ac:dyDescent="0.25">
      <c r="A2153" s="116" t="str">
        <f>IF(ISBLANK(TBL_DATA[[#This Row],[Row.names]]), "",   DATE(YEAR(TBL_DATA[[#This Row],[Row.names]]), MONTH(TBL_DATA[[#This Row],[Row.names]]), DAY(TBL_DATA[[#This Row],[Row.names]])))</f>
        <v/>
      </c>
      <c r="B2153" s="119"/>
      <c r="C2153" s="68"/>
      <c r="E2153" s="53"/>
      <c r="F2153" s="53"/>
      <c r="G2153" s="54"/>
      <c r="H2153" s="114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81"/>
      <c r="V2153" s="53"/>
      <c r="W2153" s="53"/>
    </row>
    <row r="2154" spans="1:23" x14ac:dyDescent="0.25">
      <c r="A2154" s="116" t="str">
        <f>IF(ISBLANK(TBL_DATA[[#This Row],[Row.names]]), "",   DATE(YEAR(TBL_DATA[[#This Row],[Row.names]]), MONTH(TBL_DATA[[#This Row],[Row.names]]), DAY(TBL_DATA[[#This Row],[Row.names]])))</f>
        <v/>
      </c>
      <c r="B2154" s="119"/>
      <c r="C2154" s="68"/>
      <c r="E2154" s="53"/>
      <c r="F2154" s="53"/>
      <c r="G2154" s="54"/>
      <c r="H2154" s="114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81"/>
      <c r="V2154" s="53"/>
      <c r="W2154" s="53"/>
    </row>
    <row r="2155" spans="1:23" x14ac:dyDescent="0.25">
      <c r="A2155" s="116" t="str">
        <f>IF(ISBLANK(TBL_DATA[[#This Row],[Row.names]]), "",   DATE(YEAR(TBL_DATA[[#This Row],[Row.names]]), MONTH(TBL_DATA[[#This Row],[Row.names]]), DAY(TBL_DATA[[#This Row],[Row.names]])))</f>
        <v/>
      </c>
      <c r="B2155" s="119"/>
      <c r="C2155" s="68"/>
      <c r="E2155" s="53"/>
      <c r="F2155" s="53"/>
      <c r="G2155" s="54"/>
      <c r="H2155" s="114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81"/>
      <c r="V2155" s="53"/>
      <c r="W2155" s="53"/>
    </row>
    <row r="2156" spans="1:23" x14ac:dyDescent="0.25">
      <c r="A2156" s="116" t="str">
        <f>IF(ISBLANK(TBL_DATA[[#This Row],[Row.names]]), "",   DATE(YEAR(TBL_DATA[[#This Row],[Row.names]]), MONTH(TBL_DATA[[#This Row],[Row.names]]), DAY(TBL_DATA[[#This Row],[Row.names]])))</f>
        <v/>
      </c>
      <c r="B2156" s="119"/>
      <c r="C2156" s="68"/>
      <c r="E2156" s="53"/>
      <c r="F2156" s="53"/>
      <c r="G2156" s="54"/>
      <c r="H2156" s="114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81"/>
      <c r="V2156" s="53"/>
      <c r="W2156" s="53"/>
    </row>
    <row r="2157" spans="1:23" x14ac:dyDescent="0.25">
      <c r="A2157" s="116" t="str">
        <f>IF(ISBLANK(TBL_DATA[[#This Row],[Row.names]]), "",   DATE(YEAR(TBL_DATA[[#This Row],[Row.names]]), MONTH(TBL_DATA[[#This Row],[Row.names]]), DAY(TBL_DATA[[#This Row],[Row.names]])))</f>
        <v/>
      </c>
      <c r="B2157" s="119"/>
      <c r="C2157" s="68"/>
      <c r="E2157" s="53"/>
      <c r="F2157" s="53"/>
      <c r="G2157" s="54"/>
      <c r="H2157" s="114"/>
      <c r="I2157" s="53"/>
      <c r="J2157" s="53"/>
      <c r="K2157" s="53"/>
      <c r="L2157" s="53"/>
      <c r="M2157" s="53"/>
      <c r="N2157" s="53"/>
      <c r="O2157" s="53"/>
      <c r="P2157" s="53"/>
      <c r="Q2157" s="53"/>
      <c r="R2157" s="53"/>
      <c r="S2157" s="53"/>
      <c r="T2157" s="53"/>
      <c r="U2157" s="81"/>
      <c r="V2157" s="53"/>
      <c r="W2157" s="53"/>
    </row>
    <row r="2158" spans="1:23" x14ac:dyDescent="0.25">
      <c r="A2158" s="116" t="str">
        <f>IF(ISBLANK(TBL_DATA[[#This Row],[Row.names]]), "",   DATE(YEAR(TBL_DATA[[#This Row],[Row.names]]), MONTH(TBL_DATA[[#This Row],[Row.names]]), DAY(TBL_DATA[[#This Row],[Row.names]])))</f>
        <v/>
      </c>
      <c r="B2158" s="119"/>
      <c r="C2158" s="68"/>
      <c r="E2158" s="53"/>
      <c r="F2158" s="53"/>
      <c r="G2158" s="54"/>
      <c r="H2158" s="114"/>
      <c r="I2158" s="53"/>
      <c r="J2158" s="53"/>
      <c r="K2158" s="53"/>
      <c r="L2158" s="53"/>
      <c r="M2158" s="53"/>
      <c r="N2158" s="53"/>
      <c r="O2158" s="53"/>
      <c r="P2158" s="53"/>
      <c r="Q2158" s="53"/>
      <c r="R2158" s="53"/>
      <c r="S2158" s="53"/>
      <c r="T2158" s="53"/>
      <c r="U2158" s="81"/>
      <c r="V2158" s="53"/>
      <c r="W2158" s="53"/>
    </row>
    <row r="2159" spans="1:23" x14ac:dyDescent="0.25">
      <c r="A2159" s="116" t="str">
        <f>IF(ISBLANK(TBL_DATA[[#This Row],[Row.names]]), "",   DATE(YEAR(TBL_DATA[[#This Row],[Row.names]]), MONTH(TBL_DATA[[#This Row],[Row.names]]), DAY(TBL_DATA[[#This Row],[Row.names]])))</f>
        <v/>
      </c>
      <c r="B2159" s="119"/>
      <c r="C2159" s="68"/>
      <c r="E2159" s="53"/>
      <c r="F2159" s="53"/>
      <c r="G2159" s="54"/>
      <c r="H2159" s="114"/>
      <c r="I2159" s="53"/>
      <c r="J2159" s="53"/>
      <c r="K2159" s="53"/>
      <c r="L2159" s="53"/>
      <c r="M2159" s="53"/>
      <c r="N2159" s="53"/>
      <c r="O2159" s="53"/>
      <c r="P2159" s="53"/>
      <c r="Q2159" s="53"/>
      <c r="R2159" s="53"/>
      <c r="S2159" s="53"/>
      <c r="T2159" s="53"/>
      <c r="U2159" s="81"/>
      <c r="V2159" s="53"/>
      <c r="W2159" s="53"/>
    </row>
    <row r="2160" spans="1:23" x14ac:dyDescent="0.25">
      <c r="A2160" s="116" t="str">
        <f>IF(ISBLANK(TBL_DATA[[#This Row],[Row.names]]), "",   DATE(YEAR(TBL_DATA[[#This Row],[Row.names]]), MONTH(TBL_DATA[[#This Row],[Row.names]]), DAY(TBL_DATA[[#This Row],[Row.names]])))</f>
        <v/>
      </c>
      <c r="B2160" s="119"/>
      <c r="C2160" s="68"/>
      <c r="E2160" s="53"/>
      <c r="F2160" s="53"/>
      <c r="G2160" s="54"/>
      <c r="H2160" s="114"/>
      <c r="I2160" s="53"/>
      <c r="J2160" s="53"/>
      <c r="K2160" s="53"/>
      <c r="L2160" s="53"/>
      <c r="M2160" s="53"/>
      <c r="N2160" s="53"/>
      <c r="O2160" s="53"/>
      <c r="P2160" s="53"/>
      <c r="Q2160" s="53"/>
      <c r="R2160" s="53"/>
      <c r="S2160" s="53"/>
      <c r="T2160" s="53"/>
      <c r="U2160" s="81"/>
      <c r="V2160" s="53"/>
      <c r="W2160" s="53"/>
    </row>
    <row r="2161" spans="1:23" x14ac:dyDescent="0.25">
      <c r="A2161" s="116" t="str">
        <f>IF(ISBLANK(TBL_DATA[[#This Row],[Row.names]]), "",   DATE(YEAR(TBL_DATA[[#This Row],[Row.names]]), MONTH(TBL_DATA[[#This Row],[Row.names]]), DAY(TBL_DATA[[#This Row],[Row.names]])))</f>
        <v/>
      </c>
      <c r="B2161" s="119"/>
      <c r="C2161" s="68"/>
      <c r="E2161" s="53"/>
      <c r="F2161" s="53"/>
      <c r="G2161" s="54"/>
      <c r="H2161" s="114"/>
      <c r="I2161" s="53"/>
      <c r="J2161" s="53"/>
      <c r="K2161" s="53"/>
      <c r="L2161" s="53"/>
      <c r="M2161" s="53"/>
      <c r="N2161" s="53"/>
      <c r="O2161" s="53"/>
      <c r="P2161" s="53"/>
      <c r="Q2161" s="53"/>
      <c r="R2161" s="53"/>
      <c r="S2161" s="53"/>
      <c r="T2161" s="53"/>
      <c r="U2161" s="81"/>
      <c r="V2161" s="53"/>
      <c r="W2161" s="53"/>
    </row>
    <row r="2162" spans="1:23" x14ac:dyDescent="0.25">
      <c r="A2162" s="116" t="str">
        <f>IF(ISBLANK(TBL_DATA[[#This Row],[Row.names]]), "",   DATE(YEAR(TBL_DATA[[#This Row],[Row.names]]), MONTH(TBL_DATA[[#This Row],[Row.names]]), DAY(TBL_DATA[[#This Row],[Row.names]])))</f>
        <v/>
      </c>
      <c r="B2162" s="119"/>
      <c r="C2162" s="68"/>
      <c r="E2162" s="53"/>
      <c r="F2162" s="53"/>
      <c r="G2162" s="54"/>
      <c r="H2162" s="114"/>
      <c r="I2162" s="53"/>
      <c r="J2162" s="53"/>
      <c r="K2162" s="53"/>
      <c r="L2162" s="53"/>
      <c r="M2162" s="53"/>
      <c r="N2162" s="53"/>
      <c r="O2162" s="53"/>
      <c r="P2162" s="53"/>
      <c r="Q2162" s="53"/>
      <c r="R2162" s="53"/>
      <c r="S2162" s="53"/>
      <c r="T2162" s="53"/>
      <c r="U2162" s="81"/>
      <c r="V2162" s="53"/>
      <c r="W2162" s="53"/>
    </row>
    <row r="2163" spans="1:23" x14ac:dyDescent="0.25">
      <c r="A2163" s="116" t="str">
        <f>IF(ISBLANK(TBL_DATA[[#This Row],[Row.names]]), "",   DATE(YEAR(TBL_DATA[[#This Row],[Row.names]]), MONTH(TBL_DATA[[#This Row],[Row.names]]), DAY(TBL_DATA[[#This Row],[Row.names]])))</f>
        <v/>
      </c>
      <c r="B2163" s="119"/>
      <c r="C2163" s="68"/>
      <c r="E2163" s="53"/>
      <c r="F2163" s="53"/>
      <c r="G2163" s="54"/>
      <c r="H2163" s="114"/>
      <c r="I2163" s="53"/>
      <c r="J2163" s="53"/>
      <c r="K2163" s="53"/>
      <c r="L2163" s="53"/>
      <c r="M2163" s="53"/>
      <c r="N2163" s="53"/>
      <c r="O2163" s="53"/>
      <c r="P2163" s="53"/>
      <c r="Q2163" s="53"/>
      <c r="R2163" s="53"/>
      <c r="S2163" s="53"/>
      <c r="T2163" s="53"/>
      <c r="U2163" s="81"/>
      <c r="V2163" s="53"/>
      <c r="W2163" s="53"/>
    </row>
    <row r="2164" spans="1:23" x14ac:dyDescent="0.25">
      <c r="A2164" s="116" t="str">
        <f>IF(ISBLANK(TBL_DATA[[#This Row],[Row.names]]), "",   DATE(YEAR(TBL_DATA[[#This Row],[Row.names]]), MONTH(TBL_DATA[[#This Row],[Row.names]]), DAY(TBL_DATA[[#This Row],[Row.names]])))</f>
        <v/>
      </c>
      <c r="B2164" s="119"/>
      <c r="C2164" s="68"/>
      <c r="E2164" s="53"/>
      <c r="F2164" s="53"/>
      <c r="G2164" s="54"/>
      <c r="H2164" s="114"/>
      <c r="I2164" s="53"/>
      <c r="J2164" s="53"/>
      <c r="K2164" s="53"/>
      <c r="L2164" s="53"/>
      <c r="M2164" s="53"/>
      <c r="N2164" s="53"/>
      <c r="O2164" s="53"/>
      <c r="P2164" s="53"/>
      <c r="Q2164" s="53"/>
      <c r="R2164" s="53"/>
      <c r="S2164" s="53"/>
      <c r="T2164" s="53"/>
      <c r="U2164" s="81"/>
      <c r="V2164" s="53"/>
      <c r="W2164" s="53"/>
    </row>
    <row r="2165" spans="1:23" x14ac:dyDescent="0.25">
      <c r="A2165" s="116" t="str">
        <f>IF(ISBLANK(TBL_DATA[[#This Row],[Row.names]]), "",   DATE(YEAR(TBL_DATA[[#This Row],[Row.names]]), MONTH(TBL_DATA[[#This Row],[Row.names]]), DAY(TBL_DATA[[#This Row],[Row.names]])))</f>
        <v/>
      </c>
      <c r="B2165" s="119"/>
      <c r="C2165" s="68"/>
      <c r="E2165" s="53"/>
      <c r="F2165" s="53"/>
      <c r="G2165" s="54"/>
      <c r="H2165" s="114"/>
      <c r="I2165" s="53"/>
      <c r="J2165" s="53"/>
      <c r="K2165" s="53"/>
      <c r="L2165" s="53"/>
      <c r="M2165" s="53"/>
      <c r="N2165" s="53"/>
      <c r="O2165" s="53"/>
      <c r="P2165" s="53"/>
      <c r="Q2165" s="53"/>
      <c r="R2165" s="53"/>
      <c r="S2165" s="53"/>
      <c r="T2165" s="53"/>
      <c r="U2165" s="81"/>
      <c r="V2165" s="53"/>
      <c r="W2165" s="53"/>
    </row>
    <row r="2166" spans="1:23" x14ac:dyDescent="0.25">
      <c r="A2166" s="116" t="str">
        <f>IF(ISBLANK(TBL_DATA[[#This Row],[Row.names]]), "",   DATE(YEAR(TBL_DATA[[#This Row],[Row.names]]), MONTH(TBL_DATA[[#This Row],[Row.names]]), DAY(TBL_DATA[[#This Row],[Row.names]])))</f>
        <v/>
      </c>
      <c r="B2166" s="119"/>
      <c r="C2166" s="68"/>
      <c r="E2166" s="53"/>
      <c r="F2166" s="53"/>
      <c r="G2166" s="54"/>
      <c r="H2166" s="114"/>
      <c r="I2166" s="53"/>
      <c r="J2166" s="53"/>
      <c r="K2166" s="53"/>
      <c r="L2166" s="53"/>
      <c r="M2166" s="53"/>
      <c r="N2166" s="53"/>
      <c r="O2166" s="53"/>
      <c r="P2166" s="53"/>
      <c r="Q2166" s="53"/>
      <c r="R2166" s="53"/>
      <c r="S2166" s="53"/>
      <c r="T2166" s="53"/>
      <c r="U2166" s="81"/>
      <c r="V2166" s="53"/>
      <c r="W2166" s="53"/>
    </row>
    <row r="2167" spans="1:23" x14ac:dyDescent="0.25">
      <c r="A2167" s="116" t="str">
        <f>IF(ISBLANK(TBL_DATA[[#This Row],[Row.names]]), "",   DATE(YEAR(TBL_DATA[[#This Row],[Row.names]]), MONTH(TBL_DATA[[#This Row],[Row.names]]), DAY(TBL_DATA[[#This Row],[Row.names]])))</f>
        <v/>
      </c>
      <c r="B2167" s="119"/>
      <c r="C2167" s="68"/>
      <c r="E2167" s="53"/>
      <c r="F2167" s="53"/>
      <c r="G2167" s="54"/>
      <c r="H2167" s="114"/>
      <c r="I2167" s="53"/>
      <c r="J2167" s="53"/>
      <c r="K2167" s="53"/>
      <c r="L2167" s="53"/>
      <c r="M2167" s="53"/>
      <c r="N2167" s="53"/>
      <c r="O2167" s="53"/>
      <c r="P2167" s="53"/>
      <c r="Q2167" s="53"/>
      <c r="R2167" s="53"/>
      <c r="S2167" s="53"/>
      <c r="T2167" s="53"/>
      <c r="U2167" s="81"/>
      <c r="V2167" s="53"/>
      <c r="W2167" s="53"/>
    </row>
    <row r="2168" spans="1:23" x14ac:dyDescent="0.25">
      <c r="A2168" s="116" t="str">
        <f>IF(ISBLANK(TBL_DATA[[#This Row],[Row.names]]), "",   DATE(YEAR(TBL_DATA[[#This Row],[Row.names]]), MONTH(TBL_DATA[[#This Row],[Row.names]]), DAY(TBL_DATA[[#This Row],[Row.names]])))</f>
        <v/>
      </c>
      <c r="B2168" s="119"/>
      <c r="C2168" s="68"/>
      <c r="E2168" s="53"/>
      <c r="F2168" s="53"/>
      <c r="G2168" s="54"/>
      <c r="H2168" s="114"/>
      <c r="I2168" s="53"/>
      <c r="J2168" s="53"/>
      <c r="K2168" s="53"/>
      <c r="L2168" s="53"/>
      <c r="M2168" s="53"/>
      <c r="N2168" s="53"/>
      <c r="O2168" s="53"/>
      <c r="P2168" s="53"/>
      <c r="Q2168" s="53"/>
      <c r="R2168" s="53"/>
      <c r="S2168" s="53"/>
      <c r="T2168" s="53"/>
      <c r="U2168" s="81"/>
      <c r="V2168" s="53"/>
      <c r="W2168" s="53"/>
    </row>
    <row r="2169" spans="1:23" x14ac:dyDescent="0.25">
      <c r="A2169" s="116" t="str">
        <f>IF(ISBLANK(TBL_DATA[[#This Row],[Row.names]]), "",   DATE(YEAR(TBL_DATA[[#This Row],[Row.names]]), MONTH(TBL_DATA[[#This Row],[Row.names]]), DAY(TBL_DATA[[#This Row],[Row.names]])))</f>
        <v/>
      </c>
      <c r="B2169" s="119"/>
      <c r="C2169" s="68"/>
      <c r="E2169" s="53"/>
      <c r="F2169" s="53"/>
      <c r="G2169" s="54"/>
      <c r="H2169" s="114"/>
      <c r="I2169" s="53"/>
      <c r="J2169" s="53"/>
      <c r="K2169" s="53"/>
      <c r="L2169" s="53"/>
      <c r="M2169" s="53"/>
      <c r="N2169" s="53"/>
      <c r="O2169" s="53"/>
      <c r="P2169" s="53"/>
      <c r="Q2169" s="53"/>
      <c r="R2169" s="53"/>
      <c r="S2169" s="53"/>
      <c r="T2169" s="53"/>
      <c r="U2169" s="81"/>
      <c r="V2169" s="53"/>
      <c r="W2169" s="53"/>
    </row>
    <row r="2170" spans="1:23" x14ac:dyDescent="0.25">
      <c r="A2170" s="116" t="str">
        <f>IF(ISBLANK(TBL_DATA[[#This Row],[Row.names]]), "",   DATE(YEAR(TBL_DATA[[#This Row],[Row.names]]), MONTH(TBL_DATA[[#This Row],[Row.names]]), DAY(TBL_DATA[[#This Row],[Row.names]])))</f>
        <v/>
      </c>
      <c r="B2170" s="119"/>
      <c r="C2170" s="68"/>
      <c r="E2170" s="53"/>
      <c r="F2170" s="53"/>
      <c r="G2170" s="54"/>
      <c r="H2170" s="114"/>
      <c r="I2170" s="53"/>
      <c r="J2170" s="53"/>
      <c r="K2170" s="53"/>
      <c r="L2170" s="53"/>
      <c r="M2170" s="53"/>
      <c r="N2170" s="53"/>
      <c r="O2170" s="53"/>
      <c r="P2170" s="53"/>
      <c r="Q2170" s="53"/>
      <c r="R2170" s="53"/>
      <c r="S2170" s="53"/>
      <c r="T2170" s="53"/>
      <c r="U2170" s="81"/>
      <c r="V2170" s="53"/>
      <c r="W2170" s="53"/>
    </row>
    <row r="2171" spans="1:23" x14ac:dyDescent="0.25">
      <c r="A2171" s="116" t="str">
        <f>IF(ISBLANK(TBL_DATA[[#This Row],[Row.names]]), "",   DATE(YEAR(TBL_DATA[[#This Row],[Row.names]]), MONTH(TBL_DATA[[#This Row],[Row.names]]), DAY(TBL_DATA[[#This Row],[Row.names]])))</f>
        <v/>
      </c>
      <c r="B2171" s="119"/>
      <c r="C2171" s="68"/>
      <c r="E2171" s="53"/>
      <c r="F2171" s="53"/>
      <c r="G2171" s="54"/>
      <c r="H2171" s="114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81"/>
      <c r="V2171" s="53"/>
      <c r="W2171" s="53"/>
    </row>
    <row r="2172" spans="1:23" x14ac:dyDescent="0.25">
      <c r="A2172" s="116" t="str">
        <f>IF(ISBLANK(TBL_DATA[[#This Row],[Row.names]]), "",   DATE(YEAR(TBL_DATA[[#This Row],[Row.names]]), MONTH(TBL_DATA[[#This Row],[Row.names]]), DAY(TBL_DATA[[#This Row],[Row.names]])))</f>
        <v/>
      </c>
      <c r="B2172" s="119"/>
      <c r="C2172" s="68"/>
      <c r="E2172" s="53"/>
      <c r="F2172" s="53"/>
      <c r="G2172" s="54"/>
      <c r="H2172" s="114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81"/>
      <c r="V2172" s="53"/>
      <c r="W2172" s="53"/>
    </row>
    <row r="2173" spans="1:23" x14ac:dyDescent="0.25">
      <c r="A2173" s="116" t="str">
        <f>IF(ISBLANK(TBL_DATA[[#This Row],[Row.names]]), "",   DATE(YEAR(TBL_DATA[[#This Row],[Row.names]]), MONTH(TBL_DATA[[#This Row],[Row.names]]), DAY(TBL_DATA[[#This Row],[Row.names]])))</f>
        <v/>
      </c>
      <c r="B2173" s="119"/>
      <c r="C2173" s="68"/>
      <c r="E2173" s="53"/>
      <c r="F2173" s="53"/>
      <c r="G2173" s="54"/>
      <c r="H2173" s="114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81"/>
      <c r="V2173" s="53"/>
      <c r="W2173" s="53"/>
    </row>
    <row r="2174" spans="1:23" x14ac:dyDescent="0.25">
      <c r="A2174" s="116" t="str">
        <f>IF(ISBLANK(TBL_DATA[[#This Row],[Row.names]]), "",   DATE(YEAR(TBL_DATA[[#This Row],[Row.names]]), MONTH(TBL_DATA[[#This Row],[Row.names]]), DAY(TBL_DATA[[#This Row],[Row.names]])))</f>
        <v/>
      </c>
      <c r="B2174" s="119"/>
      <c r="C2174" s="68"/>
      <c r="E2174" s="53"/>
      <c r="F2174" s="53"/>
      <c r="G2174" s="54"/>
      <c r="H2174" s="114"/>
      <c r="I2174" s="53"/>
      <c r="J2174" s="53"/>
      <c r="K2174" s="53"/>
      <c r="L2174" s="53"/>
      <c r="M2174" s="53"/>
      <c r="N2174" s="53"/>
      <c r="O2174" s="53"/>
      <c r="P2174" s="53"/>
      <c r="Q2174" s="53"/>
      <c r="R2174" s="53"/>
      <c r="S2174" s="53"/>
      <c r="T2174" s="53"/>
      <c r="U2174" s="81"/>
      <c r="V2174" s="53"/>
      <c r="W2174" s="53"/>
    </row>
    <row r="2175" spans="1:23" x14ac:dyDescent="0.25">
      <c r="A2175" s="116" t="str">
        <f>IF(ISBLANK(TBL_DATA[[#This Row],[Row.names]]), "",   DATE(YEAR(TBL_DATA[[#This Row],[Row.names]]), MONTH(TBL_DATA[[#This Row],[Row.names]]), DAY(TBL_DATA[[#This Row],[Row.names]])))</f>
        <v/>
      </c>
      <c r="B2175" s="119"/>
      <c r="C2175" s="68"/>
      <c r="E2175" s="53"/>
      <c r="F2175" s="53"/>
      <c r="G2175" s="54"/>
      <c r="H2175" s="114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81"/>
      <c r="V2175" s="53"/>
      <c r="W2175" s="53"/>
    </row>
    <row r="2176" spans="1:23" x14ac:dyDescent="0.25">
      <c r="A2176" s="116" t="str">
        <f>IF(ISBLANK(TBL_DATA[[#This Row],[Row.names]]), "",   DATE(YEAR(TBL_DATA[[#This Row],[Row.names]]), MONTH(TBL_DATA[[#This Row],[Row.names]]), DAY(TBL_DATA[[#This Row],[Row.names]])))</f>
        <v/>
      </c>
      <c r="B2176" s="119"/>
      <c r="C2176" s="68"/>
      <c r="E2176" s="53"/>
      <c r="F2176" s="53"/>
      <c r="G2176" s="54"/>
      <c r="H2176" s="114"/>
      <c r="I2176" s="53"/>
      <c r="J2176" s="53"/>
      <c r="K2176" s="53"/>
      <c r="L2176" s="53"/>
      <c r="M2176" s="53"/>
      <c r="N2176" s="53"/>
      <c r="O2176" s="53"/>
      <c r="P2176" s="53"/>
      <c r="Q2176" s="53"/>
      <c r="R2176" s="53"/>
      <c r="S2176" s="53"/>
      <c r="T2176" s="53"/>
      <c r="U2176" s="81"/>
      <c r="V2176" s="53"/>
      <c r="W2176" s="53"/>
    </row>
    <row r="2177" spans="1:23" x14ac:dyDescent="0.25">
      <c r="A2177" s="116" t="str">
        <f>IF(ISBLANK(TBL_DATA[[#This Row],[Row.names]]), "",   DATE(YEAR(TBL_DATA[[#This Row],[Row.names]]), MONTH(TBL_DATA[[#This Row],[Row.names]]), DAY(TBL_DATA[[#This Row],[Row.names]])))</f>
        <v/>
      </c>
      <c r="B2177" s="119"/>
      <c r="C2177" s="68"/>
      <c r="E2177" s="53"/>
      <c r="F2177" s="53"/>
      <c r="G2177" s="54"/>
      <c r="H2177" s="114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81"/>
      <c r="V2177" s="53"/>
      <c r="W2177" s="53"/>
    </row>
    <row r="2178" spans="1:23" x14ac:dyDescent="0.25">
      <c r="A2178" s="116" t="str">
        <f>IF(ISBLANK(TBL_DATA[[#This Row],[Row.names]]), "",   DATE(YEAR(TBL_DATA[[#This Row],[Row.names]]), MONTH(TBL_DATA[[#This Row],[Row.names]]), DAY(TBL_DATA[[#This Row],[Row.names]])))</f>
        <v/>
      </c>
      <c r="B2178" s="119"/>
      <c r="C2178" s="68"/>
      <c r="E2178" s="53"/>
      <c r="F2178" s="53"/>
      <c r="G2178" s="54"/>
      <c r="H2178" s="114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81"/>
      <c r="V2178" s="53"/>
      <c r="W2178" s="53"/>
    </row>
    <row r="2179" spans="1:23" x14ac:dyDescent="0.25">
      <c r="A2179" s="116" t="str">
        <f>IF(ISBLANK(TBL_DATA[[#This Row],[Row.names]]), "",   DATE(YEAR(TBL_DATA[[#This Row],[Row.names]]), MONTH(TBL_DATA[[#This Row],[Row.names]]), DAY(TBL_DATA[[#This Row],[Row.names]])))</f>
        <v/>
      </c>
      <c r="B2179" s="119"/>
      <c r="C2179" s="68"/>
      <c r="E2179" s="53"/>
      <c r="F2179" s="53"/>
      <c r="G2179" s="54"/>
      <c r="H2179" s="114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81"/>
      <c r="V2179" s="53"/>
      <c r="W2179" s="53"/>
    </row>
    <row r="2180" spans="1:23" x14ac:dyDescent="0.25">
      <c r="A2180" s="116" t="str">
        <f>IF(ISBLANK(TBL_DATA[[#This Row],[Row.names]]), "",   DATE(YEAR(TBL_DATA[[#This Row],[Row.names]]), MONTH(TBL_DATA[[#This Row],[Row.names]]), DAY(TBL_DATA[[#This Row],[Row.names]])))</f>
        <v/>
      </c>
      <c r="B2180" s="119"/>
      <c r="C2180" s="68"/>
      <c r="E2180" s="53"/>
      <c r="F2180" s="53"/>
      <c r="G2180" s="54"/>
      <c r="H2180" s="114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81"/>
      <c r="V2180" s="53"/>
      <c r="W2180" s="53"/>
    </row>
    <row r="2181" spans="1:23" x14ac:dyDescent="0.25">
      <c r="A2181" s="116" t="str">
        <f>IF(ISBLANK(TBL_DATA[[#This Row],[Row.names]]), "",   DATE(YEAR(TBL_DATA[[#This Row],[Row.names]]), MONTH(TBL_DATA[[#This Row],[Row.names]]), DAY(TBL_DATA[[#This Row],[Row.names]])))</f>
        <v/>
      </c>
      <c r="B2181" s="119"/>
      <c r="C2181" s="68"/>
      <c r="E2181" s="53"/>
      <c r="F2181" s="53"/>
      <c r="G2181" s="54"/>
      <c r="H2181" s="114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81"/>
      <c r="V2181" s="53"/>
      <c r="W2181" s="53"/>
    </row>
    <row r="2182" spans="1:23" x14ac:dyDescent="0.25">
      <c r="A2182" s="116" t="str">
        <f>IF(ISBLANK(TBL_DATA[[#This Row],[Row.names]]), "",   DATE(YEAR(TBL_DATA[[#This Row],[Row.names]]), MONTH(TBL_DATA[[#This Row],[Row.names]]), DAY(TBL_DATA[[#This Row],[Row.names]])))</f>
        <v/>
      </c>
      <c r="B2182" s="119"/>
      <c r="C2182" s="68"/>
      <c r="E2182" s="53"/>
      <c r="F2182" s="53"/>
      <c r="G2182" s="54"/>
      <c r="H2182" s="114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81"/>
      <c r="V2182" s="53"/>
      <c r="W2182" s="53"/>
    </row>
    <row r="2183" spans="1:23" x14ac:dyDescent="0.25">
      <c r="A2183" s="116" t="str">
        <f>IF(ISBLANK(TBL_DATA[[#This Row],[Row.names]]), "",   DATE(YEAR(TBL_DATA[[#This Row],[Row.names]]), MONTH(TBL_DATA[[#This Row],[Row.names]]), DAY(TBL_DATA[[#This Row],[Row.names]])))</f>
        <v/>
      </c>
      <c r="B2183" s="119"/>
      <c r="C2183" s="68"/>
      <c r="E2183" s="53"/>
      <c r="F2183" s="53"/>
      <c r="G2183" s="54"/>
      <c r="H2183" s="114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81"/>
      <c r="V2183" s="53"/>
      <c r="W2183" s="53"/>
    </row>
    <row r="2184" spans="1:23" x14ac:dyDescent="0.25">
      <c r="A2184" s="116" t="str">
        <f>IF(ISBLANK(TBL_DATA[[#This Row],[Row.names]]), "",   DATE(YEAR(TBL_DATA[[#This Row],[Row.names]]), MONTH(TBL_DATA[[#This Row],[Row.names]]), DAY(TBL_DATA[[#This Row],[Row.names]])))</f>
        <v/>
      </c>
      <c r="B2184" s="119"/>
      <c r="C2184" s="68"/>
      <c r="E2184" s="53"/>
      <c r="F2184" s="53"/>
      <c r="G2184" s="54"/>
      <c r="H2184" s="114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81"/>
      <c r="V2184" s="53"/>
      <c r="W2184" s="53"/>
    </row>
    <row r="2185" spans="1:23" x14ac:dyDescent="0.25">
      <c r="A2185" s="116" t="str">
        <f>IF(ISBLANK(TBL_DATA[[#This Row],[Row.names]]), "",   DATE(YEAR(TBL_DATA[[#This Row],[Row.names]]), MONTH(TBL_DATA[[#This Row],[Row.names]]), DAY(TBL_DATA[[#This Row],[Row.names]])))</f>
        <v/>
      </c>
      <c r="B2185" s="119"/>
      <c r="C2185" s="68"/>
      <c r="E2185" s="53"/>
      <c r="F2185" s="53"/>
      <c r="G2185" s="54"/>
      <c r="H2185" s="114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81"/>
      <c r="V2185" s="53"/>
      <c r="W2185" s="53"/>
    </row>
    <row r="2186" spans="1:23" x14ac:dyDescent="0.25">
      <c r="A2186" s="116" t="str">
        <f>IF(ISBLANK(TBL_DATA[[#This Row],[Row.names]]), "",   DATE(YEAR(TBL_DATA[[#This Row],[Row.names]]), MONTH(TBL_DATA[[#This Row],[Row.names]]), DAY(TBL_DATA[[#This Row],[Row.names]])))</f>
        <v/>
      </c>
      <c r="B2186" s="119"/>
      <c r="C2186" s="68"/>
      <c r="E2186" s="53"/>
      <c r="F2186" s="53"/>
      <c r="G2186" s="54"/>
      <c r="H2186" s="114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81"/>
      <c r="V2186" s="53"/>
      <c r="W2186" s="53"/>
    </row>
    <row r="2187" spans="1:23" x14ac:dyDescent="0.25">
      <c r="A2187" s="116" t="str">
        <f>IF(ISBLANK(TBL_DATA[[#This Row],[Row.names]]), "",   DATE(YEAR(TBL_DATA[[#This Row],[Row.names]]), MONTH(TBL_DATA[[#This Row],[Row.names]]), DAY(TBL_DATA[[#This Row],[Row.names]])))</f>
        <v/>
      </c>
      <c r="B2187" s="119"/>
      <c r="C2187" s="68"/>
      <c r="E2187" s="53"/>
      <c r="F2187" s="53"/>
      <c r="G2187" s="54"/>
      <c r="H2187" s="114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81"/>
      <c r="V2187" s="53"/>
      <c r="W2187" s="53"/>
    </row>
    <row r="2188" spans="1:23" x14ac:dyDescent="0.25">
      <c r="A2188" s="116" t="str">
        <f>IF(ISBLANK(TBL_DATA[[#This Row],[Row.names]]), "",   DATE(YEAR(TBL_DATA[[#This Row],[Row.names]]), MONTH(TBL_DATA[[#This Row],[Row.names]]), DAY(TBL_DATA[[#This Row],[Row.names]])))</f>
        <v/>
      </c>
      <c r="B2188" s="119"/>
      <c r="C2188" s="68"/>
      <c r="E2188" s="53"/>
      <c r="F2188" s="53"/>
      <c r="G2188" s="54"/>
      <c r="H2188" s="114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81"/>
      <c r="V2188" s="53"/>
      <c r="W2188" s="53"/>
    </row>
    <row r="2189" spans="1:23" x14ac:dyDescent="0.25">
      <c r="A2189" s="116" t="str">
        <f>IF(ISBLANK(TBL_DATA[[#This Row],[Row.names]]), "",   DATE(YEAR(TBL_DATA[[#This Row],[Row.names]]), MONTH(TBL_DATA[[#This Row],[Row.names]]), DAY(TBL_DATA[[#This Row],[Row.names]])))</f>
        <v/>
      </c>
      <c r="B2189" s="119"/>
      <c r="C2189" s="68"/>
      <c r="E2189" s="53"/>
      <c r="F2189" s="53"/>
      <c r="G2189" s="54"/>
      <c r="H2189" s="114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81"/>
      <c r="V2189" s="53"/>
      <c r="W2189" s="53"/>
    </row>
    <row r="2190" spans="1:23" x14ac:dyDescent="0.25">
      <c r="A2190" s="116" t="str">
        <f>IF(ISBLANK(TBL_DATA[[#This Row],[Row.names]]), "",   DATE(YEAR(TBL_DATA[[#This Row],[Row.names]]), MONTH(TBL_DATA[[#This Row],[Row.names]]), DAY(TBL_DATA[[#This Row],[Row.names]])))</f>
        <v/>
      </c>
      <c r="B2190" s="119"/>
      <c r="C2190" s="68"/>
      <c r="E2190" s="53"/>
      <c r="F2190" s="53"/>
      <c r="G2190" s="54"/>
      <c r="H2190" s="114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81"/>
      <c r="V2190" s="53"/>
      <c r="W2190" s="53"/>
    </row>
    <row r="2191" spans="1:23" x14ac:dyDescent="0.25">
      <c r="A2191" s="116" t="str">
        <f>IF(ISBLANK(TBL_DATA[[#This Row],[Row.names]]), "",   DATE(YEAR(TBL_DATA[[#This Row],[Row.names]]), MONTH(TBL_DATA[[#This Row],[Row.names]]), DAY(TBL_DATA[[#This Row],[Row.names]])))</f>
        <v/>
      </c>
      <c r="B2191" s="119"/>
      <c r="C2191" s="68"/>
      <c r="E2191" s="53"/>
      <c r="F2191" s="53"/>
      <c r="G2191" s="54"/>
      <c r="H2191" s="114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81"/>
      <c r="V2191" s="53"/>
      <c r="W2191" s="53"/>
    </row>
    <row r="2192" spans="1:23" x14ac:dyDescent="0.25">
      <c r="A2192" s="116" t="str">
        <f>IF(ISBLANK(TBL_DATA[[#This Row],[Row.names]]), "",   DATE(YEAR(TBL_DATA[[#This Row],[Row.names]]), MONTH(TBL_DATA[[#This Row],[Row.names]]), DAY(TBL_DATA[[#This Row],[Row.names]])))</f>
        <v/>
      </c>
      <c r="B2192" s="119"/>
      <c r="C2192" s="68"/>
      <c r="E2192" s="53"/>
      <c r="F2192" s="53"/>
      <c r="G2192" s="54"/>
      <c r="H2192" s="114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81"/>
      <c r="V2192" s="53"/>
      <c r="W2192" s="53"/>
    </row>
    <row r="2193" spans="1:23" x14ac:dyDescent="0.25">
      <c r="A2193" s="116" t="str">
        <f>IF(ISBLANK(TBL_DATA[[#This Row],[Row.names]]), "",   DATE(YEAR(TBL_DATA[[#This Row],[Row.names]]), MONTH(TBL_DATA[[#This Row],[Row.names]]), DAY(TBL_DATA[[#This Row],[Row.names]])))</f>
        <v/>
      </c>
      <c r="B2193" s="119"/>
      <c r="C2193" s="68"/>
      <c r="E2193" s="53"/>
      <c r="F2193" s="53"/>
      <c r="G2193" s="54"/>
      <c r="H2193" s="114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81"/>
      <c r="V2193" s="53"/>
      <c r="W2193" s="53"/>
    </row>
    <row r="2194" spans="1:23" x14ac:dyDescent="0.25">
      <c r="A2194" s="116" t="str">
        <f>IF(ISBLANK(TBL_DATA[[#This Row],[Row.names]]), "",   DATE(YEAR(TBL_DATA[[#This Row],[Row.names]]), MONTH(TBL_DATA[[#This Row],[Row.names]]), DAY(TBL_DATA[[#This Row],[Row.names]])))</f>
        <v/>
      </c>
      <c r="B2194" s="119"/>
      <c r="C2194" s="68"/>
      <c r="E2194" s="53"/>
      <c r="F2194" s="53"/>
      <c r="G2194" s="54"/>
      <c r="H2194" s="114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81"/>
      <c r="V2194" s="53"/>
      <c r="W2194" s="53"/>
    </row>
    <row r="2195" spans="1:23" x14ac:dyDescent="0.25">
      <c r="A2195" s="116" t="str">
        <f>IF(ISBLANK(TBL_DATA[[#This Row],[Row.names]]), "",   DATE(YEAR(TBL_DATA[[#This Row],[Row.names]]), MONTH(TBL_DATA[[#This Row],[Row.names]]), DAY(TBL_DATA[[#This Row],[Row.names]])))</f>
        <v/>
      </c>
      <c r="B2195" s="119"/>
      <c r="C2195" s="68"/>
      <c r="E2195" s="53"/>
      <c r="F2195" s="53"/>
      <c r="G2195" s="54"/>
      <c r="H2195" s="114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81"/>
      <c r="V2195" s="53"/>
      <c r="W2195" s="53"/>
    </row>
    <row r="2196" spans="1:23" x14ac:dyDescent="0.25">
      <c r="A2196" s="116" t="str">
        <f>IF(ISBLANK(TBL_DATA[[#This Row],[Row.names]]), "",   DATE(YEAR(TBL_DATA[[#This Row],[Row.names]]), MONTH(TBL_DATA[[#This Row],[Row.names]]), DAY(TBL_DATA[[#This Row],[Row.names]])))</f>
        <v/>
      </c>
      <c r="B2196" s="119"/>
      <c r="C2196" s="68"/>
      <c r="E2196" s="53"/>
      <c r="F2196" s="53"/>
      <c r="G2196" s="54"/>
      <c r="H2196" s="114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81"/>
      <c r="V2196" s="53"/>
      <c r="W2196" s="53"/>
    </row>
    <row r="2197" spans="1:23" x14ac:dyDescent="0.25">
      <c r="A2197" s="116" t="str">
        <f>IF(ISBLANK(TBL_DATA[[#This Row],[Row.names]]), "",   DATE(YEAR(TBL_DATA[[#This Row],[Row.names]]), MONTH(TBL_DATA[[#This Row],[Row.names]]), DAY(TBL_DATA[[#This Row],[Row.names]])))</f>
        <v/>
      </c>
      <c r="B2197" s="119"/>
      <c r="C2197" s="68"/>
      <c r="E2197" s="53"/>
      <c r="F2197" s="53"/>
      <c r="G2197" s="54"/>
      <c r="H2197" s="114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81"/>
      <c r="V2197" s="53"/>
      <c r="W2197" s="53"/>
    </row>
    <row r="2198" spans="1:23" x14ac:dyDescent="0.25">
      <c r="A2198" s="116" t="str">
        <f>IF(ISBLANK(TBL_DATA[[#This Row],[Row.names]]), "",   DATE(YEAR(TBL_DATA[[#This Row],[Row.names]]), MONTH(TBL_DATA[[#This Row],[Row.names]]), DAY(TBL_DATA[[#This Row],[Row.names]])))</f>
        <v/>
      </c>
      <c r="B2198" s="119"/>
      <c r="C2198" s="68"/>
      <c r="E2198" s="53"/>
      <c r="F2198" s="53"/>
      <c r="G2198" s="54"/>
      <c r="H2198" s="114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81"/>
      <c r="V2198" s="53"/>
      <c r="W2198" s="53"/>
    </row>
    <row r="2199" spans="1:23" x14ac:dyDescent="0.25">
      <c r="A2199" s="116" t="str">
        <f>IF(ISBLANK(TBL_DATA[[#This Row],[Row.names]]), "",   DATE(YEAR(TBL_DATA[[#This Row],[Row.names]]), MONTH(TBL_DATA[[#This Row],[Row.names]]), DAY(TBL_DATA[[#This Row],[Row.names]])))</f>
        <v/>
      </c>
      <c r="B2199" s="119"/>
      <c r="C2199" s="68"/>
      <c r="E2199" s="53"/>
      <c r="F2199" s="53"/>
      <c r="G2199" s="54"/>
      <c r="H2199" s="114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81"/>
      <c r="V2199" s="53"/>
      <c r="W2199" s="53"/>
    </row>
    <row r="2200" spans="1:23" x14ac:dyDescent="0.25">
      <c r="A2200" s="116" t="str">
        <f>IF(ISBLANK(TBL_DATA[[#This Row],[Row.names]]), "",   DATE(YEAR(TBL_DATA[[#This Row],[Row.names]]), MONTH(TBL_DATA[[#This Row],[Row.names]]), DAY(TBL_DATA[[#This Row],[Row.names]])))</f>
        <v/>
      </c>
      <c r="B2200" s="119"/>
      <c r="C2200" s="68"/>
      <c r="E2200" s="53"/>
      <c r="F2200" s="53"/>
      <c r="G2200" s="54"/>
      <c r="H2200" s="114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81"/>
      <c r="V2200" s="53"/>
      <c r="W2200" s="53"/>
    </row>
    <row r="2201" spans="1:23" x14ac:dyDescent="0.25">
      <c r="A2201" s="116" t="str">
        <f>IF(ISBLANK(TBL_DATA[[#This Row],[Row.names]]), "",   DATE(YEAR(TBL_DATA[[#This Row],[Row.names]]), MONTH(TBL_DATA[[#This Row],[Row.names]]), DAY(TBL_DATA[[#This Row],[Row.names]])))</f>
        <v/>
      </c>
      <c r="B2201" s="119"/>
      <c r="C2201" s="68"/>
      <c r="E2201" s="53"/>
      <c r="F2201" s="53"/>
      <c r="G2201" s="54"/>
      <c r="H2201" s="114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81"/>
      <c r="V2201" s="53"/>
      <c r="W2201" s="53"/>
    </row>
    <row r="2202" spans="1:23" x14ac:dyDescent="0.25">
      <c r="A2202" s="116" t="str">
        <f>IF(ISBLANK(TBL_DATA[[#This Row],[Row.names]]), "",   DATE(YEAR(TBL_DATA[[#This Row],[Row.names]]), MONTH(TBL_DATA[[#This Row],[Row.names]]), DAY(TBL_DATA[[#This Row],[Row.names]])))</f>
        <v/>
      </c>
      <c r="B2202" s="119"/>
      <c r="C2202" s="68"/>
      <c r="E2202" s="53"/>
      <c r="F2202" s="53"/>
      <c r="G2202" s="54"/>
      <c r="H2202" s="114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81"/>
      <c r="V2202" s="53"/>
      <c r="W2202" s="53"/>
    </row>
    <row r="2203" spans="1:23" x14ac:dyDescent="0.25">
      <c r="A2203" s="116" t="str">
        <f>IF(ISBLANK(TBL_DATA[[#This Row],[Row.names]]), "",   DATE(YEAR(TBL_DATA[[#This Row],[Row.names]]), MONTH(TBL_DATA[[#This Row],[Row.names]]), DAY(TBL_DATA[[#This Row],[Row.names]])))</f>
        <v/>
      </c>
      <c r="B2203" s="119"/>
      <c r="C2203" s="68"/>
      <c r="E2203" s="53"/>
      <c r="F2203" s="53"/>
      <c r="G2203" s="54"/>
      <c r="H2203" s="114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81"/>
      <c r="V2203" s="53"/>
      <c r="W2203" s="53"/>
    </row>
    <row r="2204" spans="1:23" x14ac:dyDescent="0.25">
      <c r="A2204" s="116" t="str">
        <f>IF(ISBLANK(TBL_DATA[[#This Row],[Row.names]]), "",   DATE(YEAR(TBL_DATA[[#This Row],[Row.names]]), MONTH(TBL_DATA[[#This Row],[Row.names]]), DAY(TBL_DATA[[#This Row],[Row.names]])))</f>
        <v/>
      </c>
      <c r="B2204" s="119"/>
      <c r="C2204" s="68"/>
      <c r="E2204" s="53"/>
      <c r="F2204" s="53"/>
      <c r="G2204" s="54"/>
      <c r="H2204" s="114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81"/>
      <c r="V2204" s="53"/>
      <c r="W2204" s="53"/>
    </row>
    <row r="2205" spans="1:23" x14ac:dyDescent="0.25">
      <c r="A2205" s="116" t="str">
        <f>IF(ISBLANK(TBL_DATA[[#This Row],[Row.names]]), "",   DATE(YEAR(TBL_DATA[[#This Row],[Row.names]]), MONTH(TBL_DATA[[#This Row],[Row.names]]), DAY(TBL_DATA[[#This Row],[Row.names]])))</f>
        <v/>
      </c>
      <c r="B2205" s="119"/>
      <c r="C2205" s="68"/>
      <c r="E2205" s="53"/>
      <c r="F2205" s="53"/>
      <c r="G2205" s="54"/>
      <c r="H2205" s="114"/>
      <c r="I2205" s="53"/>
      <c r="J2205" s="53"/>
      <c r="K2205" s="53"/>
      <c r="L2205" s="53"/>
      <c r="M2205" s="53"/>
      <c r="N2205" s="53"/>
      <c r="O2205" s="53"/>
      <c r="P2205" s="53"/>
      <c r="Q2205" s="53"/>
      <c r="R2205" s="53"/>
      <c r="S2205" s="53"/>
      <c r="T2205" s="53"/>
      <c r="U2205" s="81"/>
      <c r="V2205" s="53"/>
      <c r="W2205" s="53"/>
    </row>
    <row r="2206" spans="1:23" x14ac:dyDescent="0.25">
      <c r="A2206" s="116" t="str">
        <f>IF(ISBLANK(TBL_DATA[[#This Row],[Row.names]]), "",   DATE(YEAR(TBL_DATA[[#This Row],[Row.names]]), MONTH(TBL_DATA[[#This Row],[Row.names]]), DAY(TBL_DATA[[#This Row],[Row.names]])))</f>
        <v/>
      </c>
      <c r="B2206" s="119"/>
      <c r="C2206" s="68"/>
      <c r="E2206" s="53"/>
      <c r="F2206" s="53"/>
      <c r="G2206" s="54"/>
      <c r="H2206" s="114"/>
      <c r="I2206" s="53"/>
      <c r="J2206" s="53"/>
      <c r="K2206" s="53"/>
      <c r="L2206" s="53"/>
      <c r="M2206" s="53"/>
      <c r="N2206" s="53"/>
      <c r="O2206" s="53"/>
      <c r="P2206" s="53"/>
      <c r="Q2206" s="53"/>
      <c r="R2206" s="53"/>
      <c r="S2206" s="53"/>
      <c r="T2206" s="53"/>
      <c r="U2206" s="81"/>
      <c r="V2206" s="53"/>
      <c r="W2206" s="53"/>
    </row>
    <row r="2207" spans="1:23" x14ac:dyDescent="0.25">
      <c r="A2207" s="116" t="str">
        <f>IF(ISBLANK(TBL_DATA[[#This Row],[Row.names]]), "",   DATE(YEAR(TBL_DATA[[#This Row],[Row.names]]), MONTH(TBL_DATA[[#This Row],[Row.names]]), DAY(TBL_DATA[[#This Row],[Row.names]])))</f>
        <v/>
      </c>
      <c r="B2207" s="119"/>
      <c r="C2207" s="68"/>
      <c r="E2207" s="53"/>
      <c r="F2207" s="53"/>
      <c r="G2207" s="54"/>
      <c r="H2207" s="114"/>
      <c r="I2207" s="53"/>
      <c r="J2207" s="53"/>
      <c r="K2207" s="53"/>
      <c r="L2207" s="53"/>
      <c r="M2207" s="53"/>
      <c r="N2207" s="53"/>
      <c r="O2207" s="53"/>
      <c r="P2207" s="53"/>
      <c r="Q2207" s="53"/>
      <c r="R2207" s="53"/>
      <c r="S2207" s="53"/>
      <c r="T2207" s="53"/>
      <c r="U2207" s="81"/>
      <c r="V2207" s="53"/>
      <c r="W2207" s="53"/>
    </row>
    <row r="2208" spans="1:23" x14ac:dyDescent="0.25">
      <c r="A2208" s="116" t="str">
        <f>IF(ISBLANK(TBL_DATA[[#This Row],[Row.names]]), "",   DATE(YEAR(TBL_DATA[[#This Row],[Row.names]]), MONTH(TBL_DATA[[#This Row],[Row.names]]), DAY(TBL_DATA[[#This Row],[Row.names]])))</f>
        <v/>
      </c>
      <c r="B2208" s="119"/>
      <c r="C2208" s="68"/>
      <c r="E2208" s="53"/>
      <c r="F2208" s="53"/>
      <c r="G2208" s="54"/>
      <c r="H2208" s="114"/>
      <c r="I2208" s="53"/>
      <c r="J2208" s="53"/>
      <c r="K2208" s="53"/>
      <c r="L2208" s="53"/>
      <c r="M2208" s="53"/>
      <c r="N2208" s="53"/>
      <c r="O2208" s="53"/>
      <c r="P2208" s="53"/>
      <c r="Q2208" s="53"/>
      <c r="R2208" s="53"/>
      <c r="S2208" s="53"/>
      <c r="T2208" s="53"/>
      <c r="U2208" s="81"/>
      <c r="V2208" s="53"/>
      <c r="W2208" s="53"/>
    </row>
    <row r="2209" spans="1:23" x14ac:dyDescent="0.25">
      <c r="A2209" s="116" t="str">
        <f>IF(ISBLANK(TBL_DATA[[#This Row],[Row.names]]), "",   DATE(YEAR(TBL_DATA[[#This Row],[Row.names]]), MONTH(TBL_DATA[[#This Row],[Row.names]]), DAY(TBL_DATA[[#This Row],[Row.names]])))</f>
        <v/>
      </c>
      <c r="B2209" s="119"/>
      <c r="C2209" s="68"/>
      <c r="E2209" s="53"/>
      <c r="F2209" s="53"/>
      <c r="G2209" s="54"/>
      <c r="H2209" s="114"/>
      <c r="I2209" s="53"/>
      <c r="J2209" s="53"/>
      <c r="K2209" s="53"/>
      <c r="L2209" s="53"/>
      <c r="M2209" s="53"/>
      <c r="N2209" s="53"/>
      <c r="O2209" s="53"/>
      <c r="P2209" s="53"/>
      <c r="Q2209" s="53"/>
      <c r="R2209" s="53"/>
      <c r="S2209" s="53"/>
      <c r="T2209" s="53"/>
      <c r="U2209" s="81"/>
      <c r="V2209" s="53"/>
      <c r="W2209" s="53"/>
    </row>
    <row r="2210" spans="1:23" x14ac:dyDescent="0.25">
      <c r="A2210" s="116" t="str">
        <f>IF(ISBLANK(TBL_DATA[[#This Row],[Row.names]]), "",   DATE(YEAR(TBL_DATA[[#This Row],[Row.names]]), MONTH(TBL_DATA[[#This Row],[Row.names]]), DAY(TBL_DATA[[#This Row],[Row.names]])))</f>
        <v/>
      </c>
      <c r="B2210" s="119"/>
      <c r="C2210" s="68"/>
      <c r="E2210" s="53"/>
      <c r="F2210" s="53"/>
      <c r="G2210" s="54"/>
      <c r="H2210" s="114"/>
      <c r="I2210" s="53"/>
      <c r="J2210" s="53"/>
      <c r="K2210" s="53"/>
      <c r="L2210" s="53"/>
      <c r="M2210" s="53"/>
      <c r="N2210" s="53"/>
      <c r="O2210" s="53"/>
      <c r="P2210" s="53"/>
      <c r="Q2210" s="53"/>
      <c r="R2210" s="53"/>
      <c r="S2210" s="53"/>
      <c r="T2210" s="53"/>
      <c r="U2210" s="81"/>
      <c r="V2210" s="53"/>
      <c r="W2210" s="53"/>
    </row>
    <row r="2211" spans="1:23" x14ac:dyDescent="0.25">
      <c r="A2211" s="116" t="str">
        <f>IF(ISBLANK(TBL_DATA[[#This Row],[Row.names]]), "",   DATE(YEAR(TBL_DATA[[#This Row],[Row.names]]), MONTH(TBL_DATA[[#This Row],[Row.names]]), DAY(TBL_DATA[[#This Row],[Row.names]])))</f>
        <v/>
      </c>
      <c r="B2211" s="119"/>
      <c r="C2211" s="68"/>
      <c r="E2211" s="53"/>
      <c r="F2211" s="53"/>
      <c r="G2211" s="54"/>
      <c r="H2211" s="114"/>
      <c r="I2211" s="53"/>
      <c r="J2211" s="53"/>
      <c r="K2211" s="53"/>
      <c r="L2211" s="53"/>
      <c r="M2211" s="53"/>
      <c r="N2211" s="53"/>
      <c r="O2211" s="53"/>
      <c r="P2211" s="53"/>
      <c r="Q2211" s="53"/>
      <c r="R2211" s="53"/>
      <c r="S2211" s="53"/>
      <c r="T2211" s="53"/>
      <c r="U2211" s="81"/>
      <c r="V2211" s="53"/>
      <c r="W2211" s="53"/>
    </row>
    <row r="2212" spans="1:23" x14ac:dyDescent="0.25">
      <c r="A2212" s="116" t="str">
        <f>IF(ISBLANK(TBL_DATA[[#This Row],[Row.names]]), "",   DATE(YEAR(TBL_DATA[[#This Row],[Row.names]]), MONTH(TBL_DATA[[#This Row],[Row.names]]), DAY(TBL_DATA[[#This Row],[Row.names]])))</f>
        <v/>
      </c>
      <c r="B2212" s="119"/>
      <c r="C2212" s="68"/>
      <c r="E2212" s="53"/>
      <c r="F2212" s="53"/>
      <c r="G2212" s="54"/>
      <c r="H2212" s="114"/>
      <c r="I2212" s="53"/>
      <c r="J2212" s="53"/>
      <c r="K2212" s="53"/>
      <c r="L2212" s="53"/>
      <c r="M2212" s="53"/>
      <c r="N2212" s="53"/>
      <c r="O2212" s="53"/>
      <c r="P2212" s="53"/>
      <c r="Q2212" s="53"/>
      <c r="R2212" s="53"/>
      <c r="S2212" s="53"/>
      <c r="T2212" s="53"/>
      <c r="U2212" s="81"/>
      <c r="V2212" s="53"/>
      <c r="W2212" s="53"/>
    </row>
    <row r="2213" spans="1:23" x14ac:dyDescent="0.25">
      <c r="A2213" s="116" t="str">
        <f>IF(ISBLANK(TBL_DATA[[#This Row],[Row.names]]), "",   DATE(YEAR(TBL_DATA[[#This Row],[Row.names]]), MONTH(TBL_DATA[[#This Row],[Row.names]]), DAY(TBL_DATA[[#This Row],[Row.names]])))</f>
        <v/>
      </c>
      <c r="B2213" s="119"/>
      <c r="C2213" s="68"/>
      <c r="E2213" s="53"/>
      <c r="F2213" s="53"/>
      <c r="G2213" s="54"/>
      <c r="H2213" s="114"/>
      <c r="I2213" s="53"/>
      <c r="J2213" s="53"/>
      <c r="K2213" s="53"/>
      <c r="L2213" s="53"/>
      <c r="M2213" s="53"/>
      <c r="N2213" s="53"/>
      <c r="O2213" s="53"/>
      <c r="P2213" s="53"/>
      <c r="Q2213" s="53"/>
      <c r="R2213" s="53"/>
      <c r="S2213" s="53"/>
      <c r="T2213" s="53"/>
      <c r="U2213" s="81"/>
      <c r="V2213" s="53"/>
      <c r="W2213" s="53"/>
    </row>
    <row r="2214" spans="1:23" x14ac:dyDescent="0.25">
      <c r="A2214" s="116" t="str">
        <f>IF(ISBLANK(TBL_DATA[[#This Row],[Row.names]]), "",   DATE(YEAR(TBL_DATA[[#This Row],[Row.names]]), MONTH(TBL_DATA[[#This Row],[Row.names]]), DAY(TBL_DATA[[#This Row],[Row.names]])))</f>
        <v/>
      </c>
      <c r="B2214" s="119"/>
      <c r="C2214" s="68"/>
      <c r="E2214" s="53"/>
      <c r="F2214" s="53"/>
      <c r="G2214" s="54"/>
      <c r="H2214" s="114"/>
      <c r="I2214" s="53"/>
      <c r="J2214" s="53"/>
      <c r="K2214" s="53"/>
      <c r="L2214" s="53"/>
      <c r="M2214" s="53"/>
      <c r="N2214" s="53"/>
      <c r="O2214" s="53"/>
      <c r="P2214" s="53"/>
      <c r="Q2214" s="53"/>
      <c r="R2214" s="53"/>
      <c r="S2214" s="53"/>
      <c r="T2214" s="53"/>
      <c r="U2214" s="81"/>
      <c r="V2214" s="53"/>
      <c r="W2214" s="53"/>
    </row>
    <row r="2215" spans="1:23" x14ac:dyDescent="0.25">
      <c r="A2215" s="116" t="str">
        <f>IF(ISBLANK(TBL_DATA[[#This Row],[Row.names]]), "",   DATE(YEAR(TBL_DATA[[#This Row],[Row.names]]), MONTH(TBL_DATA[[#This Row],[Row.names]]), DAY(TBL_DATA[[#This Row],[Row.names]])))</f>
        <v/>
      </c>
      <c r="B2215" s="119"/>
      <c r="C2215" s="68"/>
      <c r="E2215" s="53"/>
      <c r="F2215" s="53"/>
      <c r="G2215" s="54"/>
      <c r="H2215" s="114"/>
      <c r="I2215" s="53"/>
      <c r="J2215" s="53"/>
      <c r="K2215" s="53"/>
      <c r="L2215" s="53"/>
      <c r="M2215" s="53"/>
      <c r="N2215" s="53"/>
      <c r="O2215" s="53"/>
      <c r="P2215" s="53"/>
      <c r="Q2215" s="53"/>
      <c r="R2215" s="53"/>
      <c r="S2215" s="53"/>
      <c r="T2215" s="53"/>
      <c r="U2215" s="81"/>
      <c r="V2215" s="53"/>
      <c r="W2215" s="53"/>
    </row>
    <row r="2216" spans="1:23" x14ac:dyDescent="0.25">
      <c r="A2216" s="116" t="str">
        <f>IF(ISBLANK(TBL_DATA[[#This Row],[Row.names]]), "",   DATE(YEAR(TBL_DATA[[#This Row],[Row.names]]), MONTH(TBL_DATA[[#This Row],[Row.names]]), DAY(TBL_DATA[[#This Row],[Row.names]])))</f>
        <v/>
      </c>
      <c r="B2216" s="119"/>
      <c r="C2216" s="68"/>
      <c r="E2216" s="53"/>
      <c r="F2216" s="53"/>
      <c r="G2216" s="54"/>
      <c r="H2216" s="114"/>
      <c r="I2216" s="53"/>
      <c r="J2216" s="53"/>
      <c r="K2216" s="53"/>
      <c r="L2216" s="53"/>
      <c r="M2216" s="53"/>
      <c r="N2216" s="53"/>
      <c r="O2216" s="53"/>
      <c r="P2216" s="53"/>
      <c r="Q2216" s="53"/>
      <c r="R2216" s="53"/>
      <c r="S2216" s="53"/>
      <c r="T2216" s="53"/>
      <c r="U2216" s="81"/>
      <c r="V2216" s="53"/>
      <c r="W2216" s="53"/>
    </row>
    <row r="2217" spans="1:23" x14ac:dyDescent="0.25">
      <c r="A2217" s="116" t="str">
        <f>IF(ISBLANK(TBL_DATA[[#This Row],[Row.names]]), "",   DATE(YEAR(TBL_DATA[[#This Row],[Row.names]]), MONTH(TBL_DATA[[#This Row],[Row.names]]), DAY(TBL_DATA[[#This Row],[Row.names]])))</f>
        <v/>
      </c>
      <c r="B2217" s="119"/>
      <c r="C2217" s="68"/>
      <c r="E2217" s="53"/>
      <c r="F2217" s="53"/>
      <c r="G2217" s="54"/>
      <c r="H2217" s="114"/>
      <c r="I2217" s="53"/>
      <c r="J2217" s="53"/>
      <c r="K2217" s="53"/>
      <c r="L2217" s="53"/>
      <c r="M2217" s="53"/>
      <c r="N2217" s="53"/>
      <c r="O2217" s="53"/>
      <c r="P2217" s="53"/>
      <c r="Q2217" s="53"/>
      <c r="R2217" s="53"/>
      <c r="S2217" s="53"/>
      <c r="T2217" s="53"/>
      <c r="U2217" s="81"/>
      <c r="V2217" s="53"/>
      <c r="W2217" s="53"/>
    </row>
    <row r="2218" spans="1:23" x14ac:dyDescent="0.25">
      <c r="A2218" s="116" t="str">
        <f>IF(ISBLANK(TBL_DATA[[#This Row],[Row.names]]), "",   DATE(YEAR(TBL_DATA[[#This Row],[Row.names]]), MONTH(TBL_DATA[[#This Row],[Row.names]]), DAY(TBL_DATA[[#This Row],[Row.names]])))</f>
        <v/>
      </c>
      <c r="B2218" s="119"/>
      <c r="C2218" s="68"/>
      <c r="E2218" s="53"/>
      <c r="F2218" s="53"/>
      <c r="G2218" s="54"/>
      <c r="H2218" s="114"/>
      <c r="I2218" s="53"/>
      <c r="J2218" s="53"/>
      <c r="K2218" s="53"/>
      <c r="L2218" s="53"/>
      <c r="M2218" s="53"/>
      <c r="N2218" s="53"/>
      <c r="O2218" s="53"/>
      <c r="P2218" s="53"/>
      <c r="Q2218" s="53"/>
      <c r="R2218" s="53"/>
      <c r="S2218" s="53"/>
      <c r="T2218" s="53"/>
      <c r="U2218" s="81"/>
      <c r="V2218" s="53"/>
      <c r="W2218" s="53"/>
    </row>
    <row r="2219" spans="1:23" x14ac:dyDescent="0.25">
      <c r="A2219" s="116" t="str">
        <f>IF(ISBLANK(TBL_DATA[[#This Row],[Row.names]]), "",   DATE(YEAR(TBL_DATA[[#This Row],[Row.names]]), MONTH(TBL_DATA[[#This Row],[Row.names]]), DAY(TBL_DATA[[#This Row],[Row.names]])))</f>
        <v/>
      </c>
      <c r="B2219" s="119"/>
      <c r="C2219" s="68"/>
      <c r="E2219" s="53"/>
      <c r="F2219" s="53"/>
      <c r="G2219" s="54"/>
      <c r="H2219" s="114"/>
      <c r="I2219" s="53"/>
      <c r="J2219" s="53"/>
      <c r="K2219" s="53"/>
      <c r="L2219" s="53"/>
      <c r="M2219" s="53"/>
      <c r="N2219" s="53"/>
      <c r="O2219" s="53"/>
      <c r="P2219" s="53"/>
      <c r="Q2219" s="53"/>
      <c r="R2219" s="53"/>
      <c r="S2219" s="53"/>
      <c r="T2219" s="53"/>
      <c r="U2219" s="81"/>
      <c r="V2219" s="53"/>
      <c r="W2219" s="53"/>
    </row>
    <row r="2220" spans="1:23" x14ac:dyDescent="0.25">
      <c r="A2220" s="116" t="str">
        <f>IF(ISBLANK(TBL_DATA[[#This Row],[Row.names]]), "",   DATE(YEAR(TBL_DATA[[#This Row],[Row.names]]), MONTH(TBL_DATA[[#This Row],[Row.names]]), DAY(TBL_DATA[[#This Row],[Row.names]])))</f>
        <v/>
      </c>
      <c r="B2220" s="119"/>
      <c r="C2220" s="68"/>
      <c r="E2220" s="53"/>
      <c r="F2220" s="53"/>
      <c r="G2220" s="54"/>
      <c r="H2220" s="114"/>
      <c r="I2220" s="53"/>
      <c r="J2220" s="53"/>
      <c r="K2220" s="53"/>
      <c r="L2220" s="53"/>
      <c r="M2220" s="53"/>
      <c r="N2220" s="53"/>
      <c r="O2220" s="53"/>
      <c r="P2220" s="53"/>
      <c r="Q2220" s="53"/>
      <c r="R2220" s="53"/>
      <c r="S2220" s="53"/>
      <c r="T2220" s="53"/>
      <c r="U2220" s="81"/>
      <c r="V2220" s="53"/>
      <c r="W2220" s="53"/>
    </row>
    <row r="2221" spans="1:23" x14ac:dyDescent="0.25">
      <c r="A2221" s="116" t="str">
        <f>IF(ISBLANK(TBL_DATA[[#This Row],[Row.names]]), "",   DATE(YEAR(TBL_DATA[[#This Row],[Row.names]]), MONTH(TBL_DATA[[#This Row],[Row.names]]), DAY(TBL_DATA[[#This Row],[Row.names]])))</f>
        <v/>
      </c>
      <c r="B2221" s="119"/>
      <c r="C2221" s="68"/>
      <c r="E2221" s="53"/>
      <c r="F2221" s="53"/>
      <c r="G2221" s="54"/>
      <c r="H2221" s="114"/>
      <c r="I2221" s="53"/>
      <c r="J2221" s="53"/>
      <c r="K2221" s="53"/>
      <c r="L2221" s="53"/>
      <c r="M2221" s="53"/>
      <c r="N2221" s="53"/>
      <c r="O2221" s="53"/>
      <c r="P2221" s="53"/>
      <c r="Q2221" s="53"/>
      <c r="R2221" s="53"/>
      <c r="S2221" s="53"/>
      <c r="T2221" s="53"/>
      <c r="U2221" s="81"/>
      <c r="V2221" s="53"/>
      <c r="W2221" s="53"/>
    </row>
    <row r="2222" spans="1:23" x14ac:dyDescent="0.25">
      <c r="A2222" s="116" t="str">
        <f>IF(ISBLANK(TBL_DATA[[#This Row],[Row.names]]), "",   DATE(YEAR(TBL_DATA[[#This Row],[Row.names]]), MONTH(TBL_DATA[[#This Row],[Row.names]]), DAY(TBL_DATA[[#This Row],[Row.names]])))</f>
        <v/>
      </c>
      <c r="B2222" s="119"/>
      <c r="C2222" s="68"/>
      <c r="E2222" s="53"/>
      <c r="F2222" s="53"/>
      <c r="G2222" s="54"/>
      <c r="H2222" s="114"/>
      <c r="I2222" s="53"/>
      <c r="J2222" s="53"/>
      <c r="K2222" s="53"/>
      <c r="L2222" s="53"/>
      <c r="M2222" s="53"/>
      <c r="N2222" s="53"/>
      <c r="O2222" s="53"/>
      <c r="P2222" s="53"/>
      <c r="Q2222" s="53"/>
      <c r="R2222" s="53"/>
      <c r="S2222" s="53"/>
      <c r="T2222" s="53"/>
      <c r="U2222" s="81"/>
      <c r="V2222" s="53"/>
      <c r="W2222" s="53"/>
    </row>
    <row r="2223" spans="1:23" x14ac:dyDescent="0.25">
      <c r="A2223" s="116" t="str">
        <f>IF(ISBLANK(TBL_DATA[[#This Row],[Row.names]]), "",   DATE(YEAR(TBL_DATA[[#This Row],[Row.names]]), MONTH(TBL_DATA[[#This Row],[Row.names]]), DAY(TBL_DATA[[#This Row],[Row.names]])))</f>
        <v/>
      </c>
      <c r="B2223" s="119"/>
      <c r="C2223" s="68"/>
      <c r="E2223" s="53"/>
      <c r="F2223" s="53"/>
      <c r="G2223" s="54"/>
      <c r="H2223" s="114"/>
      <c r="I2223" s="53"/>
      <c r="J2223" s="53"/>
      <c r="K2223" s="53"/>
      <c r="L2223" s="53"/>
      <c r="M2223" s="53"/>
      <c r="N2223" s="53"/>
      <c r="O2223" s="53"/>
      <c r="P2223" s="53"/>
      <c r="Q2223" s="53"/>
      <c r="R2223" s="53"/>
      <c r="S2223" s="53"/>
      <c r="T2223" s="53"/>
      <c r="U2223" s="81"/>
      <c r="V2223" s="53"/>
      <c r="W2223" s="53"/>
    </row>
    <row r="2224" spans="1:23" x14ac:dyDescent="0.25">
      <c r="A2224" s="116" t="str">
        <f>IF(ISBLANK(TBL_DATA[[#This Row],[Row.names]]), "",   DATE(YEAR(TBL_DATA[[#This Row],[Row.names]]), MONTH(TBL_DATA[[#This Row],[Row.names]]), DAY(TBL_DATA[[#This Row],[Row.names]])))</f>
        <v/>
      </c>
      <c r="B2224" s="119"/>
      <c r="C2224" s="68"/>
      <c r="E2224" s="53"/>
      <c r="F2224" s="53"/>
      <c r="G2224" s="54"/>
      <c r="H2224" s="114"/>
      <c r="I2224" s="53"/>
      <c r="J2224" s="53"/>
      <c r="K2224" s="53"/>
      <c r="L2224" s="53"/>
      <c r="M2224" s="53"/>
      <c r="N2224" s="53"/>
      <c r="O2224" s="53"/>
      <c r="P2224" s="53"/>
      <c r="Q2224" s="53"/>
      <c r="R2224" s="53"/>
      <c r="S2224" s="53"/>
      <c r="T2224" s="53"/>
      <c r="U2224" s="81"/>
      <c r="V2224" s="53"/>
      <c r="W2224" s="53"/>
    </row>
    <row r="2225" spans="1:23" x14ac:dyDescent="0.25">
      <c r="A2225" s="116" t="str">
        <f>IF(ISBLANK(TBL_DATA[[#This Row],[Row.names]]), "",   DATE(YEAR(TBL_DATA[[#This Row],[Row.names]]), MONTH(TBL_DATA[[#This Row],[Row.names]]), DAY(TBL_DATA[[#This Row],[Row.names]])))</f>
        <v/>
      </c>
      <c r="B2225" s="119"/>
      <c r="C2225" s="68"/>
      <c r="E2225" s="53"/>
      <c r="F2225" s="53"/>
      <c r="G2225" s="54"/>
      <c r="H2225" s="114"/>
      <c r="I2225" s="53"/>
      <c r="J2225" s="53"/>
      <c r="K2225" s="53"/>
      <c r="L2225" s="53"/>
      <c r="M2225" s="53"/>
      <c r="N2225" s="53"/>
      <c r="O2225" s="53"/>
      <c r="P2225" s="53"/>
      <c r="Q2225" s="53"/>
      <c r="R2225" s="53"/>
      <c r="S2225" s="53"/>
      <c r="T2225" s="53"/>
      <c r="U2225" s="81"/>
      <c r="V2225" s="53"/>
      <c r="W2225" s="53"/>
    </row>
    <row r="2226" spans="1:23" x14ac:dyDescent="0.25">
      <c r="A2226" s="116" t="str">
        <f>IF(ISBLANK(TBL_DATA[[#This Row],[Row.names]]), "",   DATE(YEAR(TBL_DATA[[#This Row],[Row.names]]), MONTH(TBL_DATA[[#This Row],[Row.names]]), DAY(TBL_DATA[[#This Row],[Row.names]])))</f>
        <v/>
      </c>
      <c r="B2226" s="119"/>
      <c r="C2226" s="68"/>
      <c r="E2226" s="53"/>
      <c r="F2226" s="53"/>
      <c r="G2226" s="54"/>
      <c r="H2226" s="114"/>
      <c r="I2226" s="53"/>
      <c r="J2226" s="53"/>
      <c r="K2226" s="53"/>
      <c r="L2226" s="53"/>
      <c r="M2226" s="53"/>
      <c r="N2226" s="53"/>
      <c r="O2226" s="53"/>
      <c r="P2226" s="53"/>
      <c r="Q2226" s="53"/>
      <c r="R2226" s="53"/>
      <c r="S2226" s="53"/>
      <c r="T2226" s="53"/>
      <c r="U2226" s="81"/>
      <c r="V2226" s="53"/>
      <c r="W2226" s="53"/>
    </row>
    <row r="2227" spans="1:23" x14ac:dyDescent="0.25">
      <c r="A2227" s="116" t="str">
        <f>IF(ISBLANK(TBL_DATA[[#This Row],[Row.names]]), "",   DATE(YEAR(TBL_DATA[[#This Row],[Row.names]]), MONTH(TBL_DATA[[#This Row],[Row.names]]), DAY(TBL_DATA[[#This Row],[Row.names]])))</f>
        <v/>
      </c>
      <c r="B2227" s="119"/>
      <c r="C2227" s="68"/>
      <c r="E2227" s="53"/>
      <c r="F2227" s="53"/>
      <c r="G2227" s="54"/>
      <c r="H2227" s="114"/>
      <c r="I2227" s="53"/>
      <c r="J2227" s="53"/>
      <c r="K2227" s="53"/>
      <c r="L2227" s="53"/>
      <c r="M2227" s="53"/>
      <c r="N2227" s="53"/>
      <c r="O2227" s="53"/>
      <c r="P2227" s="53"/>
      <c r="Q2227" s="53"/>
      <c r="R2227" s="53"/>
      <c r="S2227" s="53"/>
      <c r="T2227" s="53"/>
      <c r="U2227" s="81"/>
      <c r="V2227" s="53"/>
      <c r="W2227" s="53"/>
    </row>
    <row r="2228" spans="1:23" x14ac:dyDescent="0.25">
      <c r="A2228" s="116" t="str">
        <f>IF(ISBLANK(TBL_DATA[[#This Row],[Row.names]]), "",   DATE(YEAR(TBL_DATA[[#This Row],[Row.names]]), MONTH(TBL_DATA[[#This Row],[Row.names]]), DAY(TBL_DATA[[#This Row],[Row.names]])))</f>
        <v/>
      </c>
      <c r="B2228" s="119"/>
      <c r="C2228" s="68"/>
      <c r="E2228" s="53"/>
      <c r="F2228" s="53"/>
      <c r="G2228" s="54"/>
      <c r="H2228" s="114"/>
      <c r="I2228" s="53"/>
      <c r="J2228" s="53"/>
      <c r="K2228" s="53"/>
      <c r="L2228" s="53"/>
      <c r="M2228" s="53"/>
      <c r="N2228" s="53"/>
      <c r="O2228" s="53"/>
      <c r="P2228" s="53"/>
      <c r="Q2228" s="53"/>
      <c r="R2228" s="53"/>
      <c r="S2228" s="53"/>
      <c r="T2228" s="53"/>
      <c r="U2228" s="81"/>
      <c r="V2228" s="53"/>
      <c r="W2228" s="53"/>
    </row>
    <row r="2229" spans="1:23" x14ac:dyDescent="0.25">
      <c r="A2229" s="116" t="str">
        <f>IF(ISBLANK(TBL_DATA[[#This Row],[Row.names]]), "",   DATE(YEAR(TBL_DATA[[#This Row],[Row.names]]), MONTH(TBL_DATA[[#This Row],[Row.names]]), DAY(TBL_DATA[[#This Row],[Row.names]])))</f>
        <v/>
      </c>
      <c r="B2229" s="119"/>
      <c r="C2229" s="68"/>
      <c r="E2229" s="53"/>
      <c r="F2229" s="53"/>
      <c r="G2229" s="54"/>
      <c r="H2229" s="114"/>
      <c r="I2229" s="53"/>
      <c r="J2229" s="53"/>
      <c r="K2229" s="53"/>
      <c r="L2229" s="53"/>
      <c r="M2229" s="53"/>
      <c r="N2229" s="53"/>
      <c r="O2229" s="53"/>
      <c r="P2229" s="53"/>
      <c r="Q2229" s="53"/>
      <c r="R2229" s="53"/>
      <c r="S2229" s="53"/>
      <c r="T2229" s="53"/>
      <c r="U2229" s="81"/>
      <c r="V2229" s="53"/>
      <c r="W2229" s="53"/>
    </row>
    <row r="2230" spans="1:23" x14ac:dyDescent="0.25">
      <c r="A2230" s="116" t="str">
        <f>IF(ISBLANK(TBL_DATA[[#This Row],[Row.names]]), "",   DATE(YEAR(TBL_DATA[[#This Row],[Row.names]]), MONTH(TBL_DATA[[#This Row],[Row.names]]), DAY(TBL_DATA[[#This Row],[Row.names]])))</f>
        <v/>
      </c>
      <c r="B2230" s="119"/>
      <c r="C2230" s="68"/>
      <c r="E2230" s="53"/>
      <c r="F2230" s="53"/>
      <c r="G2230" s="54"/>
      <c r="H2230" s="114"/>
      <c r="I2230" s="53"/>
      <c r="J2230" s="53"/>
      <c r="K2230" s="53"/>
      <c r="L2230" s="53"/>
      <c r="M2230" s="53"/>
      <c r="N2230" s="53"/>
      <c r="O2230" s="53"/>
      <c r="P2230" s="53"/>
      <c r="Q2230" s="53"/>
      <c r="R2230" s="53"/>
      <c r="S2230" s="53"/>
      <c r="T2230" s="53"/>
      <c r="U2230" s="81"/>
      <c r="V2230" s="53"/>
      <c r="W2230" s="53"/>
    </row>
    <row r="2231" spans="1:23" x14ac:dyDescent="0.25">
      <c r="A2231" s="116" t="str">
        <f>IF(ISBLANK(TBL_DATA[[#This Row],[Row.names]]), "",   DATE(YEAR(TBL_DATA[[#This Row],[Row.names]]), MONTH(TBL_DATA[[#This Row],[Row.names]]), DAY(TBL_DATA[[#This Row],[Row.names]])))</f>
        <v/>
      </c>
      <c r="B2231" s="119"/>
      <c r="C2231" s="68"/>
      <c r="E2231" s="53"/>
      <c r="F2231" s="53"/>
      <c r="G2231" s="54"/>
      <c r="H2231" s="114"/>
      <c r="I2231" s="53"/>
      <c r="J2231" s="53"/>
      <c r="K2231" s="53"/>
      <c r="L2231" s="53"/>
      <c r="M2231" s="53"/>
      <c r="N2231" s="53"/>
      <c r="O2231" s="53"/>
      <c r="P2231" s="53"/>
      <c r="Q2231" s="53"/>
      <c r="R2231" s="53"/>
      <c r="S2231" s="53"/>
      <c r="T2231" s="53"/>
      <c r="U2231" s="81"/>
      <c r="V2231" s="53"/>
      <c r="W2231" s="53"/>
    </row>
    <row r="2232" spans="1:23" x14ac:dyDescent="0.25">
      <c r="A2232" s="116" t="str">
        <f>IF(ISBLANK(TBL_DATA[[#This Row],[Row.names]]), "",   DATE(YEAR(TBL_DATA[[#This Row],[Row.names]]), MONTH(TBL_DATA[[#This Row],[Row.names]]), DAY(TBL_DATA[[#This Row],[Row.names]])))</f>
        <v/>
      </c>
      <c r="B2232" s="119"/>
      <c r="C2232" s="68"/>
      <c r="E2232" s="53"/>
      <c r="F2232" s="53"/>
      <c r="G2232" s="54"/>
      <c r="H2232" s="114"/>
      <c r="I2232" s="53"/>
      <c r="J2232" s="53"/>
      <c r="K2232" s="53"/>
      <c r="L2232" s="53"/>
      <c r="M2232" s="53"/>
      <c r="N2232" s="53"/>
      <c r="O2232" s="53"/>
      <c r="P2232" s="53"/>
      <c r="Q2232" s="53"/>
      <c r="R2232" s="53"/>
      <c r="S2232" s="53"/>
      <c r="T2232" s="53"/>
      <c r="U2232" s="81"/>
      <c r="V2232" s="53"/>
      <c r="W2232" s="53"/>
    </row>
    <row r="2233" spans="1:23" x14ac:dyDescent="0.25">
      <c r="A2233" s="116" t="str">
        <f>IF(ISBLANK(TBL_DATA[[#This Row],[Row.names]]), "",   DATE(YEAR(TBL_DATA[[#This Row],[Row.names]]), MONTH(TBL_DATA[[#This Row],[Row.names]]), DAY(TBL_DATA[[#This Row],[Row.names]])))</f>
        <v/>
      </c>
      <c r="B2233" s="119"/>
      <c r="C2233" s="68"/>
      <c r="E2233" s="53"/>
      <c r="F2233" s="53"/>
      <c r="G2233" s="54"/>
      <c r="H2233" s="114"/>
      <c r="I2233" s="53"/>
      <c r="J2233" s="53"/>
      <c r="K2233" s="53"/>
      <c r="L2233" s="53"/>
      <c r="M2233" s="53"/>
      <c r="N2233" s="53"/>
      <c r="O2233" s="53"/>
      <c r="P2233" s="53"/>
      <c r="Q2233" s="53"/>
      <c r="R2233" s="53"/>
      <c r="S2233" s="53"/>
      <c r="T2233" s="53"/>
      <c r="U2233" s="81"/>
      <c r="V2233" s="53"/>
      <c r="W2233" s="53"/>
    </row>
    <row r="2234" spans="1:23" x14ac:dyDescent="0.25">
      <c r="A2234" s="116" t="str">
        <f>IF(ISBLANK(TBL_DATA[[#This Row],[Row.names]]), "",   DATE(YEAR(TBL_DATA[[#This Row],[Row.names]]), MONTH(TBL_DATA[[#This Row],[Row.names]]), DAY(TBL_DATA[[#This Row],[Row.names]])))</f>
        <v/>
      </c>
      <c r="B2234" s="119"/>
      <c r="C2234" s="68"/>
      <c r="E2234" s="53"/>
      <c r="F2234" s="53"/>
      <c r="G2234" s="54"/>
      <c r="H2234" s="114"/>
      <c r="I2234" s="53"/>
      <c r="J2234" s="53"/>
      <c r="K2234" s="53"/>
      <c r="L2234" s="53"/>
      <c r="M2234" s="53"/>
      <c r="N2234" s="53"/>
      <c r="O2234" s="53"/>
      <c r="P2234" s="53"/>
      <c r="Q2234" s="53"/>
      <c r="R2234" s="53"/>
      <c r="S2234" s="53"/>
      <c r="T2234" s="53"/>
      <c r="U2234" s="81"/>
      <c r="V2234" s="53"/>
      <c r="W2234" s="53"/>
    </row>
    <row r="2235" spans="1:23" x14ac:dyDescent="0.25">
      <c r="A2235" s="116" t="str">
        <f>IF(ISBLANK(TBL_DATA[[#This Row],[Row.names]]), "",   DATE(YEAR(TBL_DATA[[#This Row],[Row.names]]), MONTH(TBL_DATA[[#This Row],[Row.names]]), DAY(TBL_DATA[[#This Row],[Row.names]])))</f>
        <v/>
      </c>
      <c r="B2235" s="119"/>
      <c r="C2235" s="68"/>
      <c r="E2235" s="53"/>
      <c r="F2235" s="53"/>
      <c r="G2235" s="54"/>
      <c r="H2235" s="114"/>
      <c r="I2235" s="53"/>
      <c r="J2235" s="53"/>
      <c r="K2235" s="53"/>
      <c r="L2235" s="53"/>
      <c r="M2235" s="53"/>
      <c r="N2235" s="53"/>
      <c r="O2235" s="53"/>
      <c r="P2235" s="53"/>
      <c r="Q2235" s="53"/>
      <c r="R2235" s="53"/>
      <c r="S2235" s="53"/>
      <c r="T2235" s="53"/>
      <c r="U2235" s="81"/>
      <c r="V2235" s="53"/>
      <c r="W2235" s="53"/>
    </row>
    <row r="2236" spans="1:23" x14ac:dyDescent="0.25">
      <c r="A2236" s="116" t="str">
        <f>IF(ISBLANK(TBL_DATA[[#This Row],[Row.names]]), "",   DATE(YEAR(TBL_DATA[[#This Row],[Row.names]]), MONTH(TBL_DATA[[#This Row],[Row.names]]), DAY(TBL_DATA[[#This Row],[Row.names]])))</f>
        <v/>
      </c>
      <c r="B2236" s="119"/>
      <c r="C2236" s="68"/>
      <c r="E2236" s="53"/>
      <c r="F2236" s="53"/>
      <c r="G2236" s="54"/>
      <c r="H2236" s="114"/>
      <c r="I2236" s="53"/>
      <c r="J2236" s="53"/>
      <c r="K2236" s="53"/>
      <c r="L2236" s="53"/>
      <c r="M2236" s="53"/>
      <c r="N2236" s="53"/>
      <c r="O2236" s="53"/>
      <c r="P2236" s="53"/>
      <c r="Q2236" s="53"/>
      <c r="R2236" s="53"/>
      <c r="S2236" s="53"/>
      <c r="T2236" s="53"/>
      <c r="U2236" s="81"/>
      <c r="V2236" s="53"/>
      <c r="W2236" s="53"/>
    </row>
    <row r="2237" spans="1:23" x14ac:dyDescent="0.25">
      <c r="A2237" s="116" t="str">
        <f>IF(ISBLANK(TBL_DATA[[#This Row],[Row.names]]), "",   DATE(YEAR(TBL_DATA[[#This Row],[Row.names]]), MONTH(TBL_DATA[[#This Row],[Row.names]]), DAY(TBL_DATA[[#This Row],[Row.names]])))</f>
        <v/>
      </c>
      <c r="B2237" s="119"/>
      <c r="C2237" s="68"/>
      <c r="E2237" s="53"/>
      <c r="F2237" s="53"/>
      <c r="G2237" s="54"/>
      <c r="H2237" s="114"/>
      <c r="I2237" s="53"/>
      <c r="J2237" s="53"/>
      <c r="K2237" s="53"/>
      <c r="L2237" s="53"/>
      <c r="M2237" s="53"/>
      <c r="N2237" s="53"/>
      <c r="O2237" s="53"/>
      <c r="P2237" s="53"/>
      <c r="Q2237" s="53"/>
      <c r="R2237" s="53"/>
      <c r="S2237" s="53"/>
      <c r="T2237" s="53"/>
      <c r="U2237" s="81"/>
      <c r="V2237" s="53"/>
      <c r="W2237" s="53"/>
    </row>
    <row r="2238" spans="1:23" x14ac:dyDescent="0.25">
      <c r="A2238" s="116" t="str">
        <f>IF(ISBLANK(TBL_DATA[[#This Row],[Row.names]]), "",   DATE(YEAR(TBL_DATA[[#This Row],[Row.names]]), MONTH(TBL_DATA[[#This Row],[Row.names]]), DAY(TBL_DATA[[#This Row],[Row.names]])))</f>
        <v/>
      </c>
      <c r="B2238" s="119"/>
      <c r="C2238" s="68"/>
      <c r="E2238" s="53"/>
      <c r="F2238" s="53"/>
      <c r="G2238" s="54"/>
      <c r="H2238" s="114"/>
      <c r="I2238" s="53"/>
      <c r="J2238" s="53"/>
      <c r="K2238" s="53"/>
      <c r="L2238" s="53"/>
      <c r="M2238" s="53"/>
      <c r="N2238" s="53"/>
      <c r="O2238" s="53"/>
      <c r="P2238" s="53"/>
      <c r="Q2238" s="53"/>
      <c r="R2238" s="53"/>
      <c r="S2238" s="53"/>
      <c r="T2238" s="53"/>
      <c r="U2238" s="81"/>
      <c r="V2238" s="53"/>
      <c r="W2238" s="53"/>
    </row>
    <row r="2239" spans="1:23" x14ac:dyDescent="0.25">
      <c r="A2239" s="116" t="str">
        <f>IF(ISBLANK(TBL_DATA[[#This Row],[Row.names]]), "",   DATE(YEAR(TBL_DATA[[#This Row],[Row.names]]), MONTH(TBL_DATA[[#This Row],[Row.names]]), DAY(TBL_DATA[[#This Row],[Row.names]])))</f>
        <v/>
      </c>
      <c r="B2239" s="119"/>
      <c r="C2239" s="68"/>
      <c r="E2239" s="53"/>
      <c r="F2239" s="53"/>
      <c r="G2239" s="54"/>
      <c r="H2239" s="114"/>
      <c r="I2239" s="53"/>
      <c r="J2239" s="53"/>
      <c r="K2239" s="53"/>
      <c r="L2239" s="53"/>
      <c r="M2239" s="53"/>
      <c r="N2239" s="53"/>
      <c r="O2239" s="53"/>
      <c r="P2239" s="53"/>
      <c r="Q2239" s="53"/>
      <c r="R2239" s="53"/>
      <c r="S2239" s="53"/>
      <c r="T2239" s="53"/>
      <c r="U2239" s="81"/>
      <c r="V2239" s="53"/>
      <c r="W2239" s="53"/>
    </row>
    <row r="2240" spans="1:23" x14ac:dyDescent="0.25">
      <c r="A2240" s="116" t="str">
        <f>IF(ISBLANK(TBL_DATA[[#This Row],[Row.names]]), "",   DATE(YEAR(TBL_DATA[[#This Row],[Row.names]]), MONTH(TBL_DATA[[#This Row],[Row.names]]), DAY(TBL_DATA[[#This Row],[Row.names]])))</f>
        <v/>
      </c>
      <c r="B2240" s="119"/>
      <c r="C2240" s="68"/>
      <c r="E2240" s="53"/>
      <c r="F2240" s="53"/>
      <c r="G2240" s="54"/>
      <c r="H2240" s="114"/>
      <c r="I2240" s="53"/>
      <c r="J2240" s="53"/>
      <c r="K2240" s="53"/>
      <c r="L2240" s="53"/>
      <c r="M2240" s="53"/>
      <c r="N2240" s="53"/>
      <c r="O2240" s="53"/>
      <c r="P2240" s="53"/>
      <c r="Q2240" s="53"/>
      <c r="R2240" s="53"/>
      <c r="S2240" s="53"/>
      <c r="T2240" s="53"/>
      <c r="U2240" s="81"/>
      <c r="V2240" s="53"/>
      <c r="W2240" s="53"/>
    </row>
    <row r="2241" spans="1:23" x14ac:dyDescent="0.25">
      <c r="A2241" s="116" t="str">
        <f>IF(ISBLANK(TBL_DATA[[#This Row],[Row.names]]), "",   DATE(YEAR(TBL_DATA[[#This Row],[Row.names]]), MONTH(TBL_DATA[[#This Row],[Row.names]]), DAY(TBL_DATA[[#This Row],[Row.names]])))</f>
        <v/>
      </c>
      <c r="B2241" s="119"/>
      <c r="C2241" s="68"/>
      <c r="E2241" s="53"/>
      <c r="F2241" s="53"/>
      <c r="G2241" s="54"/>
      <c r="H2241" s="114"/>
      <c r="I2241" s="53"/>
      <c r="J2241" s="53"/>
      <c r="K2241" s="53"/>
      <c r="L2241" s="53"/>
      <c r="M2241" s="53"/>
      <c r="N2241" s="53"/>
      <c r="O2241" s="53"/>
      <c r="P2241" s="53"/>
      <c r="Q2241" s="53"/>
      <c r="R2241" s="53"/>
      <c r="S2241" s="53"/>
      <c r="T2241" s="53"/>
      <c r="U2241" s="81"/>
      <c r="V2241" s="53"/>
      <c r="W2241" s="53"/>
    </row>
    <row r="2242" spans="1:23" x14ac:dyDescent="0.25">
      <c r="A2242" s="116" t="str">
        <f>IF(ISBLANK(TBL_DATA[[#This Row],[Row.names]]), "",   DATE(YEAR(TBL_DATA[[#This Row],[Row.names]]), MONTH(TBL_DATA[[#This Row],[Row.names]]), DAY(TBL_DATA[[#This Row],[Row.names]])))</f>
        <v/>
      </c>
      <c r="B2242" s="119"/>
      <c r="C2242" s="68"/>
      <c r="E2242" s="53"/>
      <c r="F2242" s="53"/>
      <c r="G2242" s="54"/>
      <c r="H2242" s="114"/>
      <c r="I2242" s="53"/>
      <c r="J2242" s="53"/>
      <c r="K2242" s="53"/>
      <c r="L2242" s="53"/>
      <c r="M2242" s="53"/>
      <c r="N2242" s="53"/>
      <c r="O2242" s="53"/>
      <c r="P2242" s="53"/>
      <c r="Q2242" s="53"/>
      <c r="R2242" s="53"/>
      <c r="S2242" s="53"/>
      <c r="T2242" s="53"/>
      <c r="U2242" s="81"/>
      <c r="V2242" s="53"/>
      <c r="W2242" s="53"/>
    </row>
    <row r="2243" spans="1:23" x14ac:dyDescent="0.25">
      <c r="A2243" s="116" t="str">
        <f>IF(ISBLANK(TBL_DATA[[#This Row],[Row.names]]), "",   DATE(YEAR(TBL_DATA[[#This Row],[Row.names]]), MONTH(TBL_DATA[[#This Row],[Row.names]]), DAY(TBL_DATA[[#This Row],[Row.names]])))</f>
        <v/>
      </c>
      <c r="B2243" s="119"/>
      <c r="C2243" s="68"/>
      <c r="E2243" s="53"/>
      <c r="F2243" s="53"/>
      <c r="G2243" s="54"/>
      <c r="H2243" s="114"/>
      <c r="I2243" s="53"/>
      <c r="J2243" s="53"/>
      <c r="K2243" s="53"/>
      <c r="L2243" s="53"/>
      <c r="M2243" s="53"/>
      <c r="N2243" s="53"/>
      <c r="O2243" s="53"/>
      <c r="P2243" s="53"/>
      <c r="Q2243" s="53"/>
      <c r="R2243" s="53"/>
      <c r="S2243" s="53"/>
      <c r="T2243" s="53"/>
      <c r="U2243" s="81"/>
      <c r="V2243" s="53"/>
      <c r="W2243" s="53"/>
    </row>
    <row r="2244" spans="1:23" x14ac:dyDescent="0.25">
      <c r="A2244" s="116" t="str">
        <f>IF(ISBLANK(TBL_DATA[[#This Row],[Row.names]]), "",   DATE(YEAR(TBL_DATA[[#This Row],[Row.names]]), MONTH(TBL_DATA[[#This Row],[Row.names]]), DAY(TBL_DATA[[#This Row],[Row.names]])))</f>
        <v/>
      </c>
      <c r="B2244" s="119"/>
      <c r="C2244" s="68"/>
      <c r="E2244" s="53"/>
      <c r="F2244" s="53"/>
      <c r="G2244" s="54"/>
      <c r="H2244" s="114"/>
      <c r="I2244" s="53"/>
      <c r="J2244" s="53"/>
      <c r="K2244" s="53"/>
      <c r="L2244" s="53"/>
      <c r="M2244" s="53"/>
      <c r="N2244" s="53"/>
      <c r="O2244" s="53"/>
      <c r="P2244" s="53"/>
      <c r="Q2244" s="53"/>
      <c r="R2244" s="53"/>
      <c r="S2244" s="53"/>
      <c r="T2244" s="53"/>
      <c r="U2244" s="81"/>
      <c r="V2244" s="53"/>
      <c r="W2244" s="53"/>
    </row>
    <row r="2245" spans="1:23" x14ac:dyDescent="0.25">
      <c r="A2245" s="116" t="str">
        <f>IF(ISBLANK(TBL_DATA[[#This Row],[Row.names]]), "",   DATE(YEAR(TBL_DATA[[#This Row],[Row.names]]), MONTH(TBL_DATA[[#This Row],[Row.names]]), DAY(TBL_DATA[[#This Row],[Row.names]])))</f>
        <v/>
      </c>
      <c r="B2245" s="119"/>
      <c r="C2245" s="68"/>
      <c r="E2245" s="53"/>
      <c r="F2245" s="53"/>
      <c r="G2245" s="54"/>
      <c r="H2245" s="114"/>
      <c r="I2245" s="53"/>
      <c r="J2245" s="53"/>
      <c r="K2245" s="53"/>
      <c r="L2245" s="53"/>
      <c r="M2245" s="53"/>
      <c r="N2245" s="53"/>
      <c r="O2245" s="53"/>
      <c r="P2245" s="53"/>
      <c r="Q2245" s="53"/>
      <c r="R2245" s="53"/>
      <c r="S2245" s="53"/>
      <c r="T2245" s="53"/>
      <c r="U2245" s="81"/>
      <c r="V2245" s="53"/>
      <c r="W2245" s="53"/>
    </row>
    <row r="2246" spans="1:23" x14ac:dyDescent="0.25">
      <c r="A2246" s="116" t="str">
        <f>IF(ISBLANK(TBL_DATA[[#This Row],[Row.names]]), "",   DATE(YEAR(TBL_DATA[[#This Row],[Row.names]]), MONTH(TBL_DATA[[#This Row],[Row.names]]), DAY(TBL_DATA[[#This Row],[Row.names]])))</f>
        <v/>
      </c>
      <c r="B2246" s="119"/>
      <c r="C2246" s="68"/>
      <c r="E2246" s="53"/>
      <c r="F2246" s="53"/>
      <c r="G2246" s="54"/>
      <c r="H2246" s="114"/>
      <c r="I2246" s="53"/>
      <c r="J2246" s="53"/>
      <c r="K2246" s="53"/>
      <c r="L2246" s="53"/>
      <c r="M2246" s="53"/>
      <c r="N2246" s="53"/>
      <c r="O2246" s="53"/>
      <c r="P2246" s="53"/>
      <c r="Q2246" s="53"/>
      <c r="R2246" s="53"/>
      <c r="S2246" s="53"/>
      <c r="T2246" s="53"/>
      <c r="U2246" s="81"/>
      <c r="V2246" s="53"/>
      <c r="W2246" s="53"/>
    </row>
    <row r="2247" spans="1:23" x14ac:dyDescent="0.25">
      <c r="A2247" s="116" t="str">
        <f>IF(ISBLANK(TBL_DATA[[#This Row],[Row.names]]), "",   DATE(YEAR(TBL_DATA[[#This Row],[Row.names]]), MONTH(TBL_DATA[[#This Row],[Row.names]]), DAY(TBL_DATA[[#This Row],[Row.names]])))</f>
        <v/>
      </c>
      <c r="B2247" s="119"/>
      <c r="C2247" s="68"/>
      <c r="E2247" s="53"/>
      <c r="F2247" s="53"/>
      <c r="G2247" s="54"/>
      <c r="H2247" s="114"/>
      <c r="I2247" s="53"/>
      <c r="J2247" s="53"/>
      <c r="K2247" s="53"/>
      <c r="L2247" s="53"/>
      <c r="M2247" s="53"/>
      <c r="N2247" s="53"/>
      <c r="O2247" s="53"/>
      <c r="P2247" s="53"/>
      <c r="Q2247" s="53"/>
      <c r="R2247" s="53"/>
      <c r="S2247" s="53"/>
      <c r="T2247" s="53"/>
      <c r="U2247" s="81"/>
      <c r="V2247" s="53"/>
      <c r="W2247" s="53"/>
    </row>
    <row r="2248" spans="1:23" x14ac:dyDescent="0.25">
      <c r="A2248" s="116" t="str">
        <f>IF(ISBLANK(TBL_DATA[[#This Row],[Row.names]]), "",   DATE(YEAR(TBL_DATA[[#This Row],[Row.names]]), MONTH(TBL_DATA[[#This Row],[Row.names]]), DAY(TBL_DATA[[#This Row],[Row.names]])))</f>
        <v/>
      </c>
      <c r="B2248" s="119"/>
      <c r="C2248" s="68"/>
      <c r="E2248" s="53"/>
      <c r="F2248" s="53"/>
      <c r="G2248" s="54"/>
      <c r="H2248" s="114"/>
      <c r="I2248" s="53"/>
      <c r="J2248" s="53"/>
      <c r="K2248" s="53"/>
      <c r="L2248" s="53"/>
      <c r="M2248" s="53"/>
      <c r="N2248" s="53"/>
      <c r="O2248" s="53"/>
      <c r="P2248" s="53"/>
      <c r="Q2248" s="53"/>
      <c r="R2248" s="53"/>
      <c r="S2248" s="53"/>
      <c r="T2248" s="53"/>
      <c r="U2248" s="81"/>
      <c r="V2248" s="53"/>
      <c r="W2248" s="53"/>
    </row>
    <row r="2249" spans="1:23" x14ac:dyDescent="0.25">
      <c r="A2249" s="116" t="str">
        <f>IF(ISBLANK(TBL_DATA[[#This Row],[Row.names]]), "",   DATE(YEAR(TBL_DATA[[#This Row],[Row.names]]), MONTH(TBL_DATA[[#This Row],[Row.names]]), DAY(TBL_DATA[[#This Row],[Row.names]])))</f>
        <v/>
      </c>
      <c r="B2249" s="119"/>
      <c r="C2249" s="68"/>
      <c r="E2249" s="53"/>
      <c r="F2249" s="53"/>
      <c r="G2249" s="54"/>
      <c r="H2249" s="114"/>
      <c r="I2249" s="53"/>
      <c r="J2249" s="53"/>
      <c r="K2249" s="53"/>
      <c r="L2249" s="53"/>
      <c r="M2249" s="53"/>
      <c r="N2249" s="53"/>
      <c r="O2249" s="53"/>
      <c r="P2249" s="53"/>
      <c r="Q2249" s="53"/>
      <c r="R2249" s="53"/>
      <c r="S2249" s="53"/>
      <c r="T2249" s="53"/>
      <c r="U2249" s="81"/>
      <c r="V2249" s="53"/>
      <c r="W2249" s="53"/>
    </row>
    <row r="2250" spans="1:23" x14ac:dyDescent="0.25">
      <c r="A2250" s="116" t="str">
        <f>IF(ISBLANK(TBL_DATA[[#This Row],[Row.names]]), "",   DATE(YEAR(TBL_DATA[[#This Row],[Row.names]]), MONTH(TBL_DATA[[#This Row],[Row.names]]), DAY(TBL_DATA[[#This Row],[Row.names]])))</f>
        <v/>
      </c>
      <c r="B2250" s="119"/>
      <c r="C2250" s="68"/>
      <c r="E2250" s="53"/>
      <c r="F2250" s="53"/>
      <c r="G2250" s="54"/>
      <c r="H2250" s="114"/>
      <c r="I2250" s="53"/>
      <c r="J2250" s="53"/>
      <c r="K2250" s="53"/>
      <c r="L2250" s="53"/>
      <c r="M2250" s="53"/>
      <c r="N2250" s="53"/>
      <c r="O2250" s="53"/>
      <c r="P2250" s="53"/>
      <c r="Q2250" s="53"/>
      <c r="R2250" s="53"/>
      <c r="S2250" s="53"/>
      <c r="T2250" s="53"/>
      <c r="U2250" s="81"/>
      <c r="V2250" s="53"/>
      <c r="W2250" s="53"/>
    </row>
    <row r="2251" spans="1:23" x14ac:dyDescent="0.25">
      <c r="A2251" s="116" t="str">
        <f>IF(ISBLANK(TBL_DATA[[#This Row],[Row.names]]), "",   DATE(YEAR(TBL_DATA[[#This Row],[Row.names]]), MONTH(TBL_DATA[[#This Row],[Row.names]]), DAY(TBL_DATA[[#This Row],[Row.names]])))</f>
        <v/>
      </c>
      <c r="B2251" s="119"/>
      <c r="C2251" s="68"/>
      <c r="E2251" s="53"/>
      <c r="F2251" s="53"/>
      <c r="G2251" s="54"/>
      <c r="H2251" s="114"/>
      <c r="I2251" s="53"/>
      <c r="J2251" s="53"/>
      <c r="K2251" s="53"/>
      <c r="L2251" s="53"/>
      <c r="M2251" s="53"/>
      <c r="N2251" s="53"/>
      <c r="O2251" s="53"/>
      <c r="P2251" s="53"/>
      <c r="Q2251" s="53"/>
      <c r="R2251" s="53"/>
      <c r="S2251" s="53"/>
      <c r="T2251" s="53"/>
      <c r="U2251" s="81"/>
      <c r="V2251" s="53"/>
      <c r="W2251" s="53"/>
    </row>
    <row r="2252" spans="1:23" x14ac:dyDescent="0.25">
      <c r="A2252" s="116" t="str">
        <f>IF(ISBLANK(TBL_DATA[[#This Row],[Row.names]]), "",   DATE(YEAR(TBL_DATA[[#This Row],[Row.names]]), MONTH(TBL_DATA[[#This Row],[Row.names]]), DAY(TBL_DATA[[#This Row],[Row.names]])))</f>
        <v/>
      </c>
      <c r="B2252" s="119"/>
      <c r="C2252" s="68"/>
      <c r="E2252" s="53"/>
      <c r="F2252" s="53"/>
      <c r="G2252" s="54"/>
      <c r="H2252" s="114"/>
      <c r="I2252" s="53"/>
      <c r="J2252" s="53"/>
      <c r="K2252" s="53"/>
      <c r="L2252" s="53"/>
      <c r="M2252" s="53"/>
      <c r="N2252" s="53"/>
      <c r="O2252" s="53"/>
      <c r="P2252" s="53"/>
      <c r="Q2252" s="53"/>
      <c r="R2252" s="53"/>
      <c r="S2252" s="53"/>
      <c r="T2252" s="53"/>
      <c r="U2252" s="81"/>
      <c r="V2252" s="53"/>
      <c r="W2252" s="53"/>
    </row>
    <row r="2253" spans="1:23" x14ac:dyDescent="0.25">
      <c r="A2253" s="116" t="str">
        <f>IF(ISBLANK(TBL_DATA[[#This Row],[Row.names]]), "",   DATE(YEAR(TBL_DATA[[#This Row],[Row.names]]), MONTH(TBL_DATA[[#This Row],[Row.names]]), DAY(TBL_DATA[[#This Row],[Row.names]])))</f>
        <v/>
      </c>
      <c r="B2253" s="119"/>
      <c r="C2253" s="68"/>
      <c r="E2253" s="53"/>
      <c r="F2253" s="53"/>
      <c r="G2253" s="54"/>
      <c r="H2253" s="114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81"/>
      <c r="V2253" s="53"/>
      <c r="W2253" s="53"/>
    </row>
    <row r="2254" spans="1:23" x14ac:dyDescent="0.25">
      <c r="A2254" s="116" t="str">
        <f>IF(ISBLANK(TBL_DATA[[#This Row],[Row.names]]), "",   DATE(YEAR(TBL_DATA[[#This Row],[Row.names]]), MONTH(TBL_DATA[[#This Row],[Row.names]]), DAY(TBL_DATA[[#This Row],[Row.names]])))</f>
        <v/>
      </c>
      <c r="B2254" s="119"/>
      <c r="C2254" s="68"/>
      <c r="E2254" s="53"/>
      <c r="F2254" s="53"/>
      <c r="G2254" s="54"/>
      <c r="H2254" s="114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81"/>
      <c r="V2254" s="53"/>
      <c r="W2254" s="53"/>
    </row>
    <row r="2255" spans="1:23" x14ac:dyDescent="0.25">
      <c r="A2255" s="116" t="str">
        <f>IF(ISBLANK(TBL_DATA[[#This Row],[Row.names]]), "",   DATE(YEAR(TBL_DATA[[#This Row],[Row.names]]), MONTH(TBL_DATA[[#This Row],[Row.names]]), DAY(TBL_DATA[[#This Row],[Row.names]])))</f>
        <v/>
      </c>
      <c r="B2255" s="119"/>
      <c r="C2255" s="68"/>
      <c r="E2255" s="53"/>
      <c r="F2255" s="53"/>
      <c r="G2255" s="54"/>
      <c r="H2255" s="114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81"/>
      <c r="V2255" s="53"/>
      <c r="W2255" s="53"/>
    </row>
    <row r="2256" spans="1:23" x14ac:dyDescent="0.25">
      <c r="A2256" s="116" t="str">
        <f>IF(ISBLANK(TBL_DATA[[#This Row],[Row.names]]), "",   DATE(YEAR(TBL_DATA[[#This Row],[Row.names]]), MONTH(TBL_DATA[[#This Row],[Row.names]]), DAY(TBL_DATA[[#This Row],[Row.names]])))</f>
        <v/>
      </c>
      <c r="B2256" s="119"/>
      <c r="C2256" s="68"/>
      <c r="E2256" s="53"/>
      <c r="F2256" s="53"/>
      <c r="G2256" s="54"/>
      <c r="H2256" s="114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81"/>
      <c r="V2256" s="53"/>
      <c r="W2256" s="53"/>
    </row>
    <row r="2257" spans="1:23" x14ac:dyDescent="0.25">
      <c r="A2257" s="116" t="str">
        <f>IF(ISBLANK(TBL_DATA[[#This Row],[Row.names]]), "",   DATE(YEAR(TBL_DATA[[#This Row],[Row.names]]), MONTH(TBL_DATA[[#This Row],[Row.names]]), DAY(TBL_DATA[[#This Row],[Row.names]])))</f>
        <v/>
      </c>
      <c r="B2257" s="119"/>
      <c r="C2257" s="68"/>
      <c r="E2257" s="53"/>
      <c r="F2257" s="53"/>
      <c r="G2257" s="54"/>
      <c r="H2257" s="114"/>
      <c r="I2257" s="53"/>
      <c r="J2257" s="53"/>
      <c r="K2257" s="53"/>
      <c r="L2257" s="53"/>
      <c r="M2257" s="53"/>
      <c r="N2257" s="53"/>
      <c r="O2257" s="53"/>
      <c r="P2257" s="53"/>
      <c r="Q2257" s="53"/>
      <c r="R2257" s="53"/>
      <c r="S2257" s="53"/>
      <c r="T2257" s="53"/>
      <c r="U2257" s="81"/>
      <c r="V2257" s="53"/>
      <c r="W2257" s="53"/>
    </row>
    <row r="2258" spans="1:23" x14ac:dyDescent="0.25">
      <c r="A2258" s="116" t="str">
        <f>IF(ISBLANK(TBL_DATA[[#This Row],[Row.names]]), "",   DATE(YEAR(TBL_DATA[[#This Row],[Row.names]]), MONTH(TBL_DATA[[#This Row],[Row.names]]), DAY(TBL_DATA[[#This Row],[Row.names]])))</f>
        <v/>
      </c>
      <c r="B2258" s="119"/>
      <c r="C2258" s="68"/>
      <c r="E2258" s="53"/>
      <c r="F2258" s="53"/>
      <c r="G2258" s="54"/>
      <c r="H2258" s="114"/>
      <c r="I2258" s="53"/>
      <c r="J2258" s="53"/>
      <c r="K2258" s="53"/>
      <c r="L2258" s="53"/>
      <c r="M2258" s="53"/>
      <c r="N2258" s="53"/>
      <c r="O2258" s="53"/>
      <c r="P2258" s="53"/>
      <c r="Q2258" s="53"/>
      <c r="R2258" s="53"/>
      <c r="S2258" s="53"/>
      <c r="T2258" s="53"/>
      <c r="U2258" s="81"/>
      <c r="V2258" s="53"/>
      <c r="W2258" s="53"/>
    </row>
    <row r="2259" spans="1:23" x14ac:dyDescent="0.25">
      <c r="A2259" s="116" t="str">
        <f>IF(ISBLANK(TBL_DATA[[#This Row],[Row.names]]), "",   DATE(YEAR(TBL_DATA[[#This Row],[Row.names]]), MONTH(TBL_DATA[[#This Row],[Row.names]]), DAY(TBL_DATA[[#This Row],[Row.names]])))</f>
        <v/>
      </c>
      <c r="B2259" s="119"/>
      <c r="C2259" s="68"/>
      <c r="E2259" s="53"/>
      <c r="F2259" s="53"/>
      <c r="G2259" s="54"/>
      <c r="H2259" s="114"/>
      <c r="I2259" s="53"/>
      <c r="J2259" s="53"/>
      <c r="K2259" s="53"/>
      <c r="L2259" s="53"/>
      <c r="M2259" s="53"/>
      <c r="N2259" s="53"/>
      <c r="O2259" s="53"/>
      <c r="P2259" s="53"/>
      <c r="Q2259" s="53"/>
      <c r="R2259" s="53"/>
      <c r="S2259" s="53"/>
      <c r="T2259" s="53"/>
      <c r="U2259" s="81"/>
      <c r="V2259" s="53"/>
      <c r="W2259" s="53"/>
    </row>
    <row r="2260" spans="1:23" x14ac:dyDescent="0.25">
      <c r="A2260" s="116" t="str">
        <f>IF(ISBLANK(TBL_DATA[[#This Row],[Row.names]]), "",   DATE(YEAR(TBL_DATA[[#This Row],[Row.names]]), MONTH(TBL_DATA[[#This Row],[Row.names]]), DAY(TBL_DATA[[#This Row],[Row.names]])))</f>
        <v/>
      </c>
      <c r="B2260" s="119"/>
      <c r="C2260" s="68"/>
      <c r="E2260" s="53"/>
      <c r="F2260" s="53"/>
      <c r="G2260" s="54"/>
      <c r="H2260" s="114"/>
      <c r="I2260" s="53"/>
      <c r="J2260" s="53"/>
      <c r="K2260" s="53"/>
      <c r="L2260" s="53"/>
      <c r="M2260" s="53"/>
      <c r="N2260" s="53"/>
      <c r="O2260" s="53"/>
      <c r="P2260" s="53"/>
      <c r="Q2260" s="53"/>
      <c r="R2260" s="53"/>
      <c r="S2260" s="53"/>
      <c r="T2260" s="53"/>
      <c r="U2260" s="81"/>
      <c r="V2260" s="53"/>
      <c r="W2260" s="53"/>
    </row>
    <row r="2261" spans="1:23" x14ac:dyDescent="0.25">
      <c r="A2261" s="116" t="str">
        <f>IF(ISBLANK(TBL_DATA[[#This Row],[Row.names]]), "",   DATE(YEAR(TBL_DATA[[#This Row],[Row.names]]), MONTH(TBL_DATA[[#This Row],[Row.names]]), DAY(TBL_DATA[[#This Row],[Row.names]])))</f>
        <v/>
      </c>
      <c r="B2261" s="119"/>
      <c r="C2261" s="68"/>
      <c r="E2261" s="53"/>
      <c r="F2261" s="53"/>
      <c r="G2261" s="54"/>
      <c r="H2261" s="114"/>
      <c r="I2261" s="53"/>
      <c r="J2261" s="53"/>
      <c r="K2261" s="53"/>
      <c r="L2261" s="53"/>
      <c r="M2261" s="53"/>
      <c r="N2261" s="53"/>
      <c r="O2261" s="53"/>
      <c r="P2261" s="53"/>
      <c r="Q2261" s="53"/>
      <c r="R2261" s="53"/>
      <c r="S2261" s="53"/>
      <c r="T2261" s="53"/>
      <c r="U2261" s="81"/>
      <c r="V2261" s="53"/>
      <c r="W2261" s="53"/>
    </row>
    <row r="2262" spans="1:23" x14ac:dyDescent="0.25">
      <c r="A2262" s="116" t="str">
        <f>IF(ISBLANK(TBL_DATA[[#This Row],[Row.names]]), "",   DATE(YEAR(TBL_DATA[[#This Row],[Row.names]]), MONTH(TBL_DATA[[#This Row],[Row.names]]), DAY(TBL_DATA[[#This Row],[Row.names]])))</f>
        <v/>
      </c>
      <c r="B2262" s="119"/>
      <c r="C2262" s="68"/>
      <c r="E2262" s="53"/>
      <c r="F2262" s="53"/>
      <c r="G2262" s="54"/>
      <c r="H2262" s="114"/>
      <c r="I2262" s="53"/>
      <c r="J2262" s="53"/>
      <c r="K2262" s="53"/>
      <c r="L2262" s="53"/>
      <c r="M2262" s="53"/>
      <c r="N2262" s="53"/>
      <c r="O2262" s="53"/>
      <c r="P2262" s="53"/>
      <c r="Q2262" s="53"/>
      <c r="R2262" s="53"/>
      <c r="S2262" s="53"/>
      <c r="T2262" s="53"/>
      <c r="U2262" s="81"/>
      <c r="V2262" s="53"/>
      <c r="W2262" s="53"/>
    </row>
    <row r="2263" spans="1:23" x14ac:dyDescent="0.25">
      <c r="A2263" s="116" t="str">
        <f>IF(ISBLANK(TBL_DATA[[#This Row],[Row.names]]), "",   DATE(YEAR(TBL_DATA[[#This Row],[Row.names]]), MONTH(TBL_DATA[[#This Row],[Row.names]]), DAY(TBL_DATA[[#This Row],[Row.names]])))</f>
        <v/>
      </c>
      <c r="B2263" s="119"/>
      <c r="C2263" s="68"/>
      <c r="E2263" s="53"/>
      <c r="F2263" s="53"/>
      <c r="G2263" s="54"/>
      <c r="H2263" s="114"/>
      <c r="I2263" s="53"/>
      <c r="J2263" s="53"/>
      <c r="K2263" s="53"/>
      <c r="L2263" s="53"/>
      <c r="M2263" s="53"/>
      <c r="N2263" s="53"/>
      <c r="O2263" s="53"/>
      <c r="P2263" s="53"/>
      <c r="Q2263" s="53"/>
      <c r="R2263" s="53"/>
      <c r="S2263" s="53"/>
      <c r="T2263" s="53"/>
      <c r="U2263" s="81"/>
      <c r="V2263" s="53"/>
      <c r="W2263" s="53"/>
    </row>
    <row r="2264" spans="1:23" x14ac:dyDescent="0.25">
      <c r="A2264" s="116" t="str">
        <f>IF(ISBLANK(TBL_DATA[[#This Row],[Row.names]]), "",   DATE(YEAR(TBL_DATA[[#This Row],[Row.names]]), MONTH(TBL_DATA[[#This Row],[Row.names]]), DAY(TBL_DATA[[#This Row],[Row.names]])))</f>
        <v/>
      </c>
      <c r="B2264" s="119"/>
      <c r="C2264" s="68"/>
      <c r="E2264" s="53"/>
      <c r="F2264" s="53"/>
      <c r="G2264" s="54"/>
      <c r="H2264" s="114"/>
      <c r="I2264" s="53"/>
      <c r="J2264" s="53"/>
      <c r="K2264" s="53"/>
      <c r="L2264" s="53"/>
      <c r="M2264" s="53"/>
      <c r="N2264" s="53"/>
      <c r="O2264" s="53"/>
      <c r="P2264" s="53"/>
      <c r="Q2264" s="53"/>
      <c r="R2264" s="53"/>
      <c r="S2264" s="53"/>
      <c r="T2264" s="53"/>
      <c r="U2264" s="81"/>
      <c r="V2264" s="53"/>
      <c r="W2264" s="53"/>
    </row>
    <row r="2265" spans="1:23" x14ac:dyDescent="0.25">
      <c r="A2265" s="116" t="str">
        <f>IF(ISBLANK(TBL_DATA[[#This Row],[Row.names]]), "",   DATE(YEAR(TBL_DATA[[#This Row],[Row.names]]), MONTH(TBL_DATA[[#This Row],[Row.names]]), DAY(TBL_DATA[[#This Row],[Row.names]])))</f>
        <v/>
      </c>
      <c r="B2265" s="119"/>
      <c r="C2265" s="68"/>
      <c r="E2265" s="53"/>
      <c r="F2265" s="53"/>
      <c r="G2265" s="54"/>
      <c r="H2265" s="114"/>
      <c r="I2265" s="53"/>
      <c r="J2265" s="53"/>
      <c r="K2265" s="53"/>
      <c r="L2265" s="53"/>
      <c r="M2265" s="53"/>
      <c r="N2265" s="53"/>
      <c r="O2265" s="53"/>
      <c r="P2265" s="53"/>
      <c r="Q2265" s="53"/>
      <c r="R2265" s="53"/>
      <c r="S2265" s="53"/>
      <c r="T2265" s="53"/>
      <c r="U2265" s="81"/>
      <c r="V2265" s="53"/>
      <c r="W2265" s="53"/>
    </row>
    <row r="2266" spans="1:23" x14ac:dyDescent="0.25">
      <c r="A2266" s="116" t="str">
        <f>IF(ISBLANK(TBL_DATA[[#This Row],[Row.names]]), "",   DATE(YEAR(TBL_DATA[[#This Row],[Row.names]]), MONTH(TBL_DATA[[#This Row],[Row.names]]), DAY(TBL_DATA[[#This Row],[Row.names]])))</f>
        <v/>
      </c>
      <c r="B2266" s="119"/>
      <c r="C2266" s="68"/>
      <c r="E2266" s="53"/>
      <c r="F2266" s="53"/>
      <c r="G2266" s="54"/>
      <c r="H2266" s="114"/>
      <c r="I2266" s="53"/>
      <c r="J2266" s="53"/>
      <c r="K2266" s="53"/>
      <c r="L2266" s="53"/>
      <c r="M2266" s="53"/>
      <c r="N2266" s="53"/>
      <c r="O2266" s="53"/>
      <c r="P2266" s="53"/>
      <c r="Q2266" s="53"/>
      <c r="R2266" s="53"/>
      <c r="S2266" s="53"/>
      <c r="T2266" s="53"/>
      <c r="U2266" s="81"/>
      <c r="V2266" s="53"/>
      <c r="W2266" s="53"/>
    </row>
    <row r="2267" spans="1:23" x14ac:dyDescent="0.25">
      <c r="A2267" s="116" t="str">
        <f>IF(ISBLANK(TBL_DATA[[#This Row],[Row.names]]), "",   DATE(YEAR(TBL_DATA[[#This Row],[Row.names]]), MONTH(TBL_DATA[[#This Row],[Row.names]]), DAY(TBL_DATA[[#This Row],[Row.names]])))</f>
        <v/>
      </c>
      <c r="B2267" s="119"/>
      <c r="C2267" s="68"/>
      <c r="E2267" s="53"/>
      <c r="F2267" s="53"/>
      <c r="G2267" s="54"/>
      <c r="H2267" s="114"/>
      <c r="I2267" s="53"/>
      <c r="J2267" s="53"/>
      <c r="K2267" s="53"/>
      <c r="L2267" s="53"/>
      <c r="M2267" s="53"/>
      <c r="N2267" s="53"/>
      <c r="O2267" s="53"/>
      <c r="P2267" s="53"/>
      <c r="Q2267" s="53"/>
      <c r="R2267" s="53"/>
      <c r="S2267" s="53"/>
      <c r="T2267" s="53"/>
      <c r="U2267" s="81"/>
      <c r="V2267" s="53"/>
      <c r="W2267" s="53"/>
    </row>
    <row r="2268" spans="1:23" x14ac:dyDescent="0.25">
      <c r="A2268" s="116" t="str">
        <f>IF(ISBLANK(TBL_DATA[[#This Row],[Row.names]]), "",   DATE(YEAR(TBL_DATA[[#This Row],[Row.names]]), MONTH(TBL_DATA[[#This Row],[Row.names]]), DAY(TBL_DATA[[#This Row],[Row.names]])))</f>
        <v/>
      </c>
      <c r="B2268" s="119"/>
      <c r="C2268" s="68"/>
      <c r="E2268" s="53"/>
      <c r="F2268" s="53"/>
      <c r="G2268" s="54"/>
      <c r="H2268" s="114"/>
      <c r="I2268" s="53"/>
      <c r="J2268" s="53"/>
      <c r="K2268" s="53"/>
      <c r="L2268" s="53"/>
      <c r="M2268" s="53"/>
      <c r="N2268" s="53"/>
      <c r="O2268" s="53"/>
      <c r="P2268" s="53"/>
      <c r="Q2268" s="53"/>
      <c r="R2268" s="53"/>
      <c r="S2268" s="53"/>
      <c r="T2268" s="53"/>
      <c r="U2268" s="81"/>
      <c r="V2268" s="53"/>
      <c r="W2268" s="53"/>
    </row>
    <row r="2269" spans="1:23" x14ac:dyDescent="0.25">
      <c r="A2269" s="116" t="str">
        <f>IF(ISBLANK(TBL_DATA[[#This Row],[Row.names]]), "",   DATE(YEAR(TBL_DATA[[#This Row],[Row.names]]), MONTH(TBL_DATA[[#This Row],[Row.names]]), DAY(TBL_DATA[[#This Row],[Row.names]])))</f>
        <v/>
      </c>
      <c r="B2269" s="119"/>
      <c r="C2269" s="68"/>
      <c r="E2269" s="53"/>
      <c r="F2269" s="53"/>
      <c r="G2269" s="54"/>
      <c r="H2269" s="114"/>
      <c r="I2269" s="53"/>
      <c r="J2269" s="53"/>
      <c r="K2269" s="53"/>
      <c r="L2269" s="53"/>
      <c r="M2269" s="53"/>
      <c r="N2269" s="53"/>
      <c r="O2269" s="53"/>
      <c r="P2269" s="53"/>
      <c r="Q2269" s="53"/>
      <c r="R2269" s="53"/>
      <c r="S2269" s="53"/>
      <c r="T2269" s="53"/>
      <c r="U2269" s="81"/>
      <c r="V2269" s="53"/>
      <c r="W2269" s="53"/>
    </row>
    <row r="2270" spans="1:23" x14ac:dyDescent="0.25">
      <c r="A2270" s="116" t="str">
        <f>IF(ISBLANK(TBL_DATA[[#This Row],[Row.names]]), "",   DATE(YEAR(TBL_DATA[[#This Row],[Row.names]]), MONTH(TBL_DATA[[#This Row],[Row.names]]), DAY(TBL_DATA[[#This Row],[Row.names]])))</f>
        <v/>
      </c>
      <c r="B2270" s="119"/>
      <c r="C2270" s="68"/>
      <c r="E2270" s="53"/>
      <c r="F2270" s="53"/>
      <c r="G2270" s="54"/>
      <c r="H2270" s="114"/>
      <c r="I2270" s="53"/>
      <c r="J2270" s="53"/>
      <c r="K2270" s="53"/>
      <c r="L2270" s="53"/>
      <c r="M2270" s="53"/>
      <c r="N2270" s="53"/>
      <c r="O2270" s="53"/>
      <c r="P2270" s="53"/>
      <c r="Q2270" s="53"/>
      <c r="R2270" s="53"/>
      <c r="S2270" s="53"/>
      <c r="T2270" s="53"/>
      <c r="U2270" s="81"/>
      <c r="V2270" s="53"/>
      <c r="W2270" s="53"/>
    </row>
    <row r="2271" spans="1:23" x14ac:dyDescent="0.25">
      <c r="A2271" s="116" t="str">
        <f>IF(ISBLANK(TBL_DATA[[#This Row],[Row.names]]), "",   DATE(YEAR(TBL_DATA[[#This Row],[Row.names]]), MONTH(TBL_DATA[[#This Row],[Row.names]]), DAY(TBL_DATA[[#This Row],[Row.names]])))</f>
        <v/>
      </c>
      <c r="B2271" s="119"/>
      <c r="C2271" s="68"/>
      <c r="E2271" s="53"/>
      <c r="F2271" s="53"/>
      <c r="G2271" s="54"/>
      <c r="H2271" s="114"/>
      <c r="I2271" s="53"/>
      <c r="J2271" s="53"/>
      <c r="K2271" s="53"/>
      <c r="L2271" s="53"/>
      <c r="M2271" s="53"/>
      <c r="N2271" s="53"/>
      <c r="O2271" s="53"/>
      <c r="P2271" s="53"/>
      <c r="Q2271" s="53"/>
      <c r="R2271" s="53"/>
      <c r="S2271" s="53"/>
      <c r="T2271" s="53"/>
      <c r="U2271" s="81"/>
      <c r="V2271" s="53"/>
      <c r="W2271" s="53"/>
    </row>
    <row r="2272" spans="1:23" x14ac:dyDescent="0.25">
      <c r="A2272" s="116" t="str">
        <f>IF(ISBLANK(TBL_DATA[[#This Row],[Row.names]]), "",   DATE(YEAR(TBL_DATA[[#This Row],[Row.names]]), MONTH(TBL_DATA[[#This Row],[Row.names]]), DAY(TBL_DATA[[#This Row],[Row.names]])))</f>
        <v/>
      </c>
      <c r="B2272" s="119"/>
      <c r="C2272" s="68"/>
      <c r="E2272" s="53"/>
      <c r="F2272" s="53"/>
      <c r="G2272" s="54"/>
      <c r="H2272" s="114"/>
      <c r="I2272" s="53"/>
      <c r="J2272" s="53"/>
      <c r="K2272" s="53"/>
      <c r="L2272" s="53"/>
      <c r="M2272" s="53"/>
      <c r="N2272" s="53"/>
      <c r="O2272" s="53"/>
      <c r="P2272" s="53"/>
      <c r="Q2272" s="53"/>
      <c r="R2272" s="53"/>
      <c r="S2272" s="53"/>
      <c r="T2272" s="53"/>
      <c r="U2272" s="81"/>
      <c r="V2272" s="53"/>
      <c r="W2272" s="53"/>
    </row>
    <row r="2273" spans="1:23" x14ac:dyDescent="0.25">
      <c r="A2273" s="116" t="str">
        <f>IF(ISBLANK(TBL_DATA[[#This Row],[Row.names]]), "",   DATE(YEAR(TBL_DATA[[#This Row],[Row.names]]), MONTH(TBL_DATA[[#This Row],[Row.names]]), DAY(TBL_DATA[[#This Row],[Row.names]])))</f>
        <v/>
      </c>
      <c r="B2273" s="119"/>
      <c r="C2273" s="68"/>
      <c r="E2273" s="53"/>
      <c r="F2273" s="53"/>
      <c r="G2273" s="54"/>
      <c r="H2273" s="114"/>
      <c r="I2273" s="53"/>
      <c r="J2273" s="53"/>
      <c r="K2273" s="53"/>
      <c r="L2273" s="53"/>
      <c r="M2273" s="53"/>
      <c r="N2273" s="53"/>
      <c r="O2273" s="53"/>
      <c r="P2273" s="53"/>
      <c r="Q2273" s="53"/>
      <c r="R2273" s="53"/>
      <c r="S2273" s="53"/>
      <c r="T2273" s="53"/>
      <c r="U2273" s="81"/>
      <c r="V2273" s="53"/>
      <c r="W2273" s="53"/>
    </row>
    <row r="2274" spans="1:23" x14ac:dyDescent="0.25">
      <c r="A2274" s="116" t="str">
        <f>IF(ISBLANK(TBL_DATA[[#This Row],[Row.names]]), "",   DATE(YEAR(TBL_DATA[[#This Row],[Row.names]]), MONTH(TBL_DATA[[#This Row],[Row.names]]), DAY(TBL_DATA[[#This Row],[Row.names]])))</f>
        <v/>
      </c>
      <c r="B2274" s="119"/>
      <c r="C2274" s="68"/>
      <c r="E2274" s="53"/>
      <c r="F2274" s="53"/>
      <c r="G2274" s="54"/>
      <c r="H2274" s="114"/>
      <c r="I2274" s="53"/>
      <c r="J2274" s="53"/>
      <c r="K2274" s="53"/>
      <c r="L2274" s="53"/>
      <c r="M2274" s="53"/>
      <c r="N2274" s="53"/>
      <c r="O2274" s="53"/>
      <c r="P2274" s="53"/>
      <c r="Q2274" s="53"/>
      <c r="R2274" s="53"/>
      <c r="S2274" s="53"/>
      <c r="T2274" s="53"/>
      <c r="U2274" s="81"/>
      <c r="V2274" s="53"/>
      <c r="W2274" s="53"/>
    </row>
    <row r="2275" spans="1:23" x14ac:dyDescent="0.25">
      <c r="A2275" s="116" t="str">
        <f>IF(ISBLANK(TBL_DATA[[#This Row],[Row.names]]), "",   DATE(YEAR(TBL_DATA[[#This Row],[Row.names]]), MONTH(TBL_DATA[[#This Row],[Row.names]]), DAY(TBL_DATA[[#This Row],[Row.names]])))</f>
        <v/>
      </c>
      <c r="B2275" s="119"/>
      <c r="C2275" s="68"/>
      <c r="E2275" s="53"/>
      <c r="F2275" s="53"/>
      <c r="G2275" s="54"/>
      <c r="H2275" s="114"/>
      <c r="I2275" s="53"/>
      <c r="J2275" s="53"/>
      <c r="K2275" s="53"/>
      <c r="L2275" s="53"/>
      <c r="M2275" s="53"/>
      <c r="N2275" s="53"/>
      <c r="O2275" s="53"/>
      <c r="P2275" s="53"/>
      <c r="Q2275" s="53"/>
      <c r="R2275" s="53"/>
      <c r="S2275" s="53"/>
      <c r="T2275" s="53"/>
      <c r="U2275" s="81"/>
      <c r="V2275" s="53"/>
      <c r="W2275" s="53"/>
    </row>
    <row r="2276" spans="1:23" x14ac:dyDescent="0.25">
      <c r="A2276" s="116" t="str">
        <f>IF(ISBLANK(TBL_DATA[[#This Row],[Row.names]]), "",   DATE(YEAR(TBL_DATA[[#This Row],[Row.names]]), MONTH(TBL_DATA[[#This Row],[Row.names]]), DAY(TBL_DATA[[#This Row],[Row.names]])))</f>
        <v/>
      </c>
      <c r="B2276" s="119"/>
      <c r="C2276" s="68"/>
      <c r="E2276" s="53"/>
      <c r="F2276" s="53"/>
      <c r="G2276" s="54"/>
      <c r="H2276" s="114"/>
      <c r="I2276" s="53"/>
      <c r="J2276" s="53"/>
      <c r="K2276" s="53"/>
      <c r="L2276" s="53"/>
      <c r="M2276" s="53"/>
      <c r="N2276" s="53"/>
      <c r="O2276" s="53"/>
      <c r="P2276" s="53"/>
      <c r="Q2276" s="53"/>
      <c r="R2276" s="53"/>
      <c r="S2276" s="53"/>
      <c r="T2276" s="53"/>
      <c r="U2276" s="81"/>
      <c r="V2276" s="53"/>
      <c r="W2276" s="53"/>
    </row>
    <row r="2277" spans="1:23" x14ac:dyDescent="0.25">
      <c r="A2277" s="116" t="str">
        <f>IF(ISBLANK(TBL_DATA[[#This Row],[Row.names]]), "",   DATE(YEAR(TBL_DATA[[#This Row],[Row.names]]), MONTH(TBL_DATA[[#This Row],[Row.names]]), DAY(TBL_DATA[[#This Row],[Row.names]])))</f>
        <v/>
      </c>
      <c r="B2277" s="119"/>
      <c r="C2277" s="68"/>
      <c r="E2277" s="53"/>
      <c r="F2277" s="53"/>
      <c r="G2277" s="54"/>
      <c r="H2277" s="114"/>
      <c r="I2277" s="53"/>
      <c r="J2277" s="53"/>
      <c r="K2277" s="53"/>
      <c r="L2277" s="53"/>
      <c r="M2277" s="53"/>
      <c r="N2277" s="53"/>
      <c r="O2277" s="53"/>
      <c r="P2277" s="53"/>
      <c r="Q2277" s="53"/>
      <c r="R2277" s="53"/>
      <c r="S2277" s="53"/>
      <c r="T2277" s="53"/>
      <c r="U2277" s="81"/>
      <c r="V2277" s="53"/>
      <c r="W2277" s="53"/>
    </row>
    <row r="2278" spans="1:23" x14ac:dyDescent="0.25">
      <c r="A2278" s="116" t="str">
        <f>IF(ISBLANK(TBL_DATA[[#This Row],[Row.names]]), "",   DATE(YEAR(TBL_DATA[[#This Row],[Row.names]]), MONTH(TBL_DATA[[#This Row],[Row.names]]), DAY(TBL_DATA[[#This Row],[Row.names]])))</f>
        <v/>
      </c>
      <c r="B2278" s="119"/>
      <c r="C2278" s="68"/>
      <c r="E2278" s="53"/>
      <c r="F2278" s="53"/>
      <c r="G2278" s="54"/>
      <c r="H2278" s="114"/>
      <c r="I2278" s="53"/>
      <c r="J2278" s="53"/>
      <c r="K2278" s="53"/>
      <c r="L2278" s="53"/>
      <c r="M2278" s="53"/>
      <c r="N2278" s="53"/>
      <c r="O2278" s="53"/>
      <c r="P2278" s="53"/>
      <c r="Q2278" s="53"/>
      <c r="R2278" s="53"/>
      <c r="S2278" s="53"/>
      <c r="T2278" s="53"/>
      <c r="U2278" s="81"/>
      <c r="V2278" s="53"/>
      <c r="W2278" s="53"/>
    </row>
    <row r="2279" spans="1:23" x14ac:dyDescent="0.25">
      <c r="A2279" s="116" t="str">
        <f>IF(ISBLANK(TBL_DATA[[#This Row],[Row.names]]), "",   DATE(YEAR(TBL_DATA[[#This Row],[Row.names]]), MONTH(TBL_DATA[[#This Row],[Row.names]]), DAY(TBL_DATA[[#This Row],[Row.names]])))</f>
        <v/>
      </c>
      <c r="B2279" s="119"/>
      <c r="C2279" s="68"/>
      <c r="E2279" s="53"/>
      <c r="F2279" s="53"/>
      <c r="G2279" s="54"/>
      <c r="H2279" s="114"/>
      <c r="I2279" s="53"/>
      <c r="J2279" s="53"/>
      <c r="K2279" s="53"/>
      <c r="L2279" s="53"/>
      <c r="M2279" s="53"/>
      <c r="N2279" s="53"/>
      <c r="O2279" s="53"/>
      <c r="P2279" s="53"/>
      <c r="Q2279" s="53"/>
      <c r="R2279" s="53"/>
      <c r="S2279" s="53"/>
      <c r="T2279" s="53"/>
      <c r="U2279" s="81"/>
      <c r="V2279" s="53"/>
      <c r="W2279" s="53"/>
    </row>
    <row r="2280" spans="1:23" x14ac:dyDescent="0.25">
      <c r="A2280" s="116" t="str">
        <f>IF(ISBLANK(TBL_DATA[[#This Row],[Row.names]]), "",   DATE(YEAR(TBL_DATA[[#This Row],[Row.names]]), MONTH(TBL_DATA[[#This Row],[Row.names]]), DAY(TBL_DATA[[#This Row],[Row.names]])))</f>
        <v/>
      </c>
      <c r="B2280" s="119"/>
      <c r="C2280" s="68"/>
      <c r="E2280" s="53"/>
      <c r="F2280" s="53"/>
      <c r="G2280" s="54"/>
      <c r="H2280" s="114"/>
      <c r="I2280" s="53"/>
      <c r="J2280" s="53"/>
      <c r="K2280" s="53"/>
      <c r="L2280" s="53"/>
      <c r="M2280" s="53"/>
      <c r="N2280" s="53"/>
      <c r="O2280" s="53"/>
      <c r="P2280" s="53"/>
      <c r="Q2280" s="53"/>
      <c r="R2280" s="53"/>
      <c r="S2280" s="53"/>
      <c r="T2280" s="53"/>
      <c r="U2280" s="81"/>
      <c r="V2280" s="53"/>
      <c r="W2280" s="53"/>
    </row>
    <row r="2281" spans="1:23" x14ac:dyDescent="0.25">
      <c r="A2281" s="116" t="str">
        <f>IF(ISBLANK(TBL_DATA[[#This Row],[Row.names]]), "",   DATE(YEAR(TBL_DATA[[#This Row],[Row.names]]), MONTH(TBL_DATA[[#This Row],[Row.names]]), DAY(TBL_DATA[[#This Row],[Row.names]])))</f>
        <v/>
      </c>
      <c r="B2281" s="119"/>
      <c r="C2281" s="68"/>
      <c r="E2281" s="53"/>
      <c r="F2281" s="53"/>
      <c r="G2281" s="54"/>
      <c r="H2281" s="114"/>
      <c r="I2281" s="53"/>
      <c r="J2281" s="53"/>
      <c r="K2281" s="53"/>
      <c r="L2281" s="53"/>
      <c r="M2281" s="53"/>
      <c r="N2281" s="53"/>
      <c r="O2281" s="53"/>
      <c r="P2281" s="53"/>
      <c r="Q2281" s="53"/>
      <c r="R2281" s="53"/>
      <c r="S2281" s="53"/>
      <c r="T2281" s="53"/>
      <c r="U2281" s="81"/>
      <c r="V2281" s="53"/>
      <c r="W2281" s="53"/>
    </row>
    <row r="2282" spans="1:23" x14ac:dyDescent="0.25">
      <c r="A2282" s="116" t="str">
        <f>IF(ISBLANK(TBL_DATA[[#This Row],[Row.names]]), "",   DATE(YEAR(TBL_DATA[[#This Row],[Row.names]]), MONTH(TBL_DATA[[#This Row],[Row.names]]), DAY(TBL_DATA[[#This Row],[Row.names]])))</f>
        <v/>
      </c>
      <c r="B2282" s="119"/>
      <c r="C2282" s="68"/>
      <c r="E2282" s="53"/>
      <c r="F2282" s="53"/>
      <c r="G2282" s="54"/>
      <c r="H2282" s="114"/>
      <c r="I2282" s="53"/>
      <c r="J2282" s="53"/>
      <c r="K2282" s="53"/>
      <c r="L2282" s="53"/>
      <c r="M2282" s="53"/>
      <c r="N2282" s="53"/>
      <c r="O2282" s="53"/>
      <c r="P2282" s="53"/>
      <c r="Q2282" s="53"/>
      <c r="R2282" s="53"/>
      <c r="S2282" s="53"/>
      <c r="T2282" s="53"/>
      <c r="U2282" s="81"/>
      <c r="V2282" s="53"/>
      <c r="W2282" s="53"/>
    </row>
    <row r="2283" spans="1:23" x14ac:dyDescent="0.25">
      <c r="A2283" s="116" t="str">
        <f>IF(ISBLANK(TBL_DATA[[#This Row],[Row.names]]), "",   DATE(YEAR(TBL_DATA[[#This Row],[Row.names]]), MONTH(TBL_DATA[[#This Row],[Row.names]]), DAY(TBL_DATA[[#This Row],[Row.names]])))</f>
        <v/>
      </c>
      <c r="B2283" s="119"/>
      <c r="C2283" s="68"/>
      <c r="E2283" s="53"/>
      <c r="F2283" s="53"/>
      <c r="G2283" s="54"/>
      <c r="H2283" s="114"/>
      <c r="I2283" s="53"/>
      <c r="J2283" s="53"/>
      <c r="K2283" s="53"/>
      <c r="L2283" s="53"/>
      <c r="M2283" s="53"/>
      <c r="N2283" s="53"/>
      <c r="O2283" s="53"/>
      <c r="P2283" s="53"/>
      <c r="Q2283" s="53"/>
      <c r="R2283" s="53"/>
      <c r="S2283" s="53"/>
      <c r="T2283" s="53"/>
      <c r="U2283" s="81"/>
      <c r="V2283" s="53"/>
      <c r="W2283" s="53"/>
    </row>
    <row r="2284" spans="1:23" x14ac:dyDescent="0.25">
      <c r="A2284" s="116" t="str">
        <f>IF(ISBLANK(TBL_DATA[[#This Row],[Row.names]]), "",   DATE(YEAR(TBL_DATA[[#This Row],[Row.names]]), MONTH(TBL_DATA[[#This Row],[Row.names]]), DAY(TBL_DATA[[#This Row],[Row.names]])))</f>
        <v/>
      </c>
      <c r="B2284" s="119"/>
      <c r="C2284" s="68"/>
      <c r="E2284" s="53"/>
      <c r="F2284" s="53"/>
      <c r="G2284" s="54"/>
      <c r="H2284" s="114"/>
      <c r="I2284" s="53"/>
      <c r="J2284" s="53"/>
      <c r="K2284" s="53"/>
      <c r="L2284" s="53"/>
      <c r="M2284" s="53"/>
      <c r="N2284" s="53"/>
      <c r="O2284" s="53"/>
      <c r="P2284" s="53"/>
      <c r="Q2284" s="53"/>
      <c r="R2284" s="53"/>
      <c r="S2284" s="53"/>
      <c r="T2284" s="53"/>
      <c r="U2284" s="81"/>
      <c r="V2284" s="53"/>
      <c r="W2284" s="53"/>
    </row>
    <row r="2285" spans="1:23" x14ac:dyDescent="0.25">
      <c r="A2285" s="116" t="str">
        <f>IF(ISBLANK(TBL_DATA[[#This Row],[Row.names]]), "",   DATE(YEAR(TBL_DATA[[#This Row],[Row.names]]), MONTH(TBL_DATA[[#This Row],[Row.names]]), DAY(TBL_DATA[[#This Row],[Row.names]])))</f>
        <v/>
      </c>
      <c r="B2285" s="119"/>
      <c r="C2285" s="68"/>
      <c r="E2285" s="53"/>
      <c r="F2285" s="53"/>
      <c r="G2285" s="54"/>
      <c r="H2285" s="114"/>
      <c r="I2285" s="53"/>
      <c r="J2285" s="53"/>
      <c r="K2285" s="53"/>
      <c r="L2285" s="53"/>
      <c r="M2285" s="53"/>
      <c r="N2285" s="53"/>
      <c r="O2285" s="53"/>
      <c r="P2285" s="53"/>
      <c r="Q2285" s="53"/>
      <c r="R2285" s="53"/>
      <c r="S2285" s="53"/>
      <c r="T2285" s="53"/>
      <c r="U2285" s="81"/>
      <c r="V2285" s="53"/>
      <c r="W2285" s="53"/>
    </row>
    <row r="2286" spans="1:23" x14ac:dyDescent="0.25">
      <c r="A2286" s="116" t="str">
        <f>IF(ISBLANK(TBL_DATA[[#This Row],[Row.names]]), "",   DATE(YEAR(TBL_DATA[[#This Row],[Row.names]]), MONTH(TBL_DATA[[#This Row],[Row.names]]), DAY(TBL_DATA[[#This Row],[Row.names]])))</f>
        <v/>
      </c>
      <c r="B2286" s="119"/>
      <c r="C2286" s="68"/>
      <c r="E2286" s="53"/>
      <c r="F2286" s="53"/>
      <c r="G2286" s="54"/>
      <c r="H2286" s="114"/>
      <c r="I2286" s="53"/>
      <c r="J2286" s="53"/>
      <c r="K2286" s="53"/>
      <c r="L2286" s="53"/>
      <c r="M2286" s="53"/>
      <c r="N2286" s="53"/>
      <c r="O2286" s="53"/>
      <c r="P2286" s="53"/>
      <c r="Q2286" s="53"/>
      <c r="R2286" s="53"/>
      <c r="S2286" s="53"/>
      <c r="T2286" s="53"/>
      <c r="U2286" s="81"/>
      <c r="V2286" s="53"/>
      <c r="W2286" s="53"/>
    </row>
    <row r="2287" spans="1:23" x14ac:dyDescent="0.25">
      <c r="A2287" s="116" t="str">
        <f>IF(ISBLANK(TBL_DATA[[#This Row],[Row.names]]), "",   DATE(YEAR(TBL_DATA[[#This Row],[Row.names]]), MONTH(TBL_DATA[[#This Row],[Row.names]]), DAY(TBL_DATA[[#This Row],[Row.names]])))</f>
        <v/>
      </c>
      <c r="B2287" s="119"/>
      <c r="C2287" s="68"/>
      <c r="E2287" s="53"/>
      <c r="F2287" s="53"/>
      <c r="G2287" s="54"/>
      <c r="H2287" s="114"/>
      <c r="I2287" s="53"/>
      <c r="J2287" s="53"/>
      <c r="K2287" s="53"/>
      <c r="L2287" s="53"/>
      <c r="M2287" s="53"/>
      <c r="N2287" s="53"/>
      <c r="O2287" s="53"/>
      <c r="P2287" s="53"/>
      <c r="Q2287" s="53"/>
      <c r="R2287" s="53"/>
      <c r="S2287" s="53"/>
      <c r="T2287" s="53"/>
      <c r="U2287" s="81"/>
      <c r="V2287" s="53"/>
      <c r="W2287" s="53"/>
    </row>
    <row r="2288" spans="1:23" x14ac:dyDescent="0.25">
      <c r="A2288" s="116" t="str">
        <f>IF(ISBLANK(TBL_DATA[[#This Row],[Row.names]]), "",   DATE(YEAR(TBL_DATA[[#This Row],[Row.names]]), MONTH(TBL_DATA[[#This Row],[Row.names]]), DAY(TBL_DATA[[#This Row],[Row.names]])))</f>
        <v/>
      </c>
      <c r="B2288" s="119"/>
      <c r="C2288" s="68"/>
      <c r="E2288" s="53"/>
      <c r="F2288" s="53"/>
      <c r="G2288" s="54"/>
      <c r="H2288" s="114"/>
      <c r="I2288" s="53"/>
      <c r="J2288" s="53"/>
      <c r="K2288" s="53"/>
      <c r="L2288" s="53"/>
      <c r="M2288" s="53"/>
      <c r="N2288" s="53"/>
      <c r="O2288" s="53"/>
      <c r="P2288" s="53"/>
      <c r="Q2288" s="53"/>
      <c r="R2288" s="53"/>
      <c r="S2288" s="53"/>
      <c r="T2288" s="53"/>
      <c r="U2288" s="81"/>
      <c r="V2288" s="53"/>
      <c r="W2288" s="53"/>
    </row>
    <row r="2289" spans="1:23" x14ac:dyDescent="0.25">
      <c r="A2289" s="116" t="str">
        <f>IF(ISBLANK(TBL_DATA[[#This Row],[Row.names]]), "",   DATE(YEAR(TBL_DATA[[#This Row],[Row.names]]), MONTH(TBL_DATA[[#This Row],[Row.names]]), DAY(TBL_DATA[[#This Row],[Row.names]])))</f>
        <v/>
      </c>
      <c r="B2289" s="119"/>
      <c r="C2289" s="68"/>
      <c r="E2289" s="53"/>
      <c r="F2289" s="53"/>
      <c r="G2289" s="54"/>
      <c r="H2289" s="114"/>
      <c r="I2289" s="53"/>
      <c r="J2289" s="53"/>
      <c r="K2289" s="53"/>
      <c r="L2289" s="53"/>
      <c r="M2289" s="53"/>
      <c r="N2289" s="53"/>
      <c r="O2289" s="53"/>
      <c r="P2289" s="53"/>
      <c r="Q2289" s="53"/>
      <c r="R2289" s="53"/>
      <c r="S2289" s="53"/>
      <c r="T2289" s="53"/>
      <c r="U2289" s="81"/>
      <c r="V2289" s="53"/>
      <c r="W2289" s="53"/>
    </row>
    <row r="2290" spans="1:23" x14ac:dyDescent="0.25">
      <c r="A2290" s="116" t="str">
        <f>IF(ISBLANK(TBL_DATA[[#This Row],[Row.names]]), "",   DATE(YEAR(TBL_DATA[[#This Row],[Row.names]]), MONTH(TBL_DATA[[#This Row],[Row.names]]), DAY(TBL_DATA[[#This Row],[Row.names]])))</f>
        <v/>
      </c>
      <c r="B2290" s="119"/>
      <c r="C2290" s="68"/>
      <c r="E2290" s="53"/>
      <c r="F2290" s="53"/>
      <c r="G2290" s="54"/>
      <c r="H2290" s="114"/>
      <c r="I2290" s="53"/>
      <c r="J2290" s="53"/>
      <c r="K2290" s="53"/>
      <c r="L2290" s="53"/>
      <c r="M2290" s="53"/>
      <c r="N2290" s="53"/>
      <c r="O2290" s="53"/>
      <c r="P2290" s="53"/>
      <c r="Q2290" s="53"/>
      <c r="R2290" s="53"/>
      <c r="S2290" s="53"/>
      <c r="T2290" s="53"/>
      <c r="U2290" s="81"/>
      <c r="V2290" s="53"/>
      <c r="W2290" s="53"/>
    </row>
    <row r="2291" spans="1:23" x14ac:dyDescent="0.25">
      <c r="A2291" s="116" t="str">
        <f>IF(ISBLANK(TBL_DATA[[#This Row],[Row.names]]), "",   DATE(YEAR(TBL_DATA[[#This Row],[Row.names]]), MONTH(TBL_DATA[[#This Row],[Row.names]]), DAY(TBL_DATA[[#This Row],[Row.names]])))</f>
        <v/>
      </c>
      <c r="B2291" s="119"/>
      <c r="C2291" s="68"/>
      <c r="E2291" s="53"/>
      <c r="F2291" s="53"/>
      <c r="G2291" s="54"/>
      <c r="H2291" s="114"/>
      <c r="I2291" s="53"/>
      <c r="J2291" s="53"/>
      <c r="K2291" s="53"/>
      <c r="L2291" s="53"/>
      <c r="M2291" s="53"/>
      <c r="N2291" s="53"/>
      <c r="O2291" s="53"/>
      <c r="P2291" s="53"/>
      <c r="Q2291" s="53"/>
      <c r="R2291" s="53"/>
      <c r="S2291" s="53"/>
      <c r="T2291" s="53"/>
      <c r="U2291" s="81"/>
      <c r="V2291" s="53"/>
      <c r="W2291" s="53"/>
    </row>
    <row r="2292" spans="1:23" x14ac:dyDescent="0.25">
      <c r="A2292" s="116" t="str">
        <f>IF(ISBLANK(TBL_DATA[[#This Row],[Row.names]]), "",   DATE(YEAR(TBL_DATA[[#This Row],[Row.names]]), MONTH(TBL_DATA[[#This Row],[Row.names]]), DAY(TBL_DATA[[#This Row],[Row.names]])))</f>
        <v/>
      </c>
      <c r="B2292" s="119"/>
      <c r="C2292" s="68"/>
      <c r="E2292" s="53"/>
      <c r="F2292" s="53"/>
      <c r="G2292" s="54"/>
      <c r="H2292" s="114"/>
      <c r="I2292" s="53"/>
      <c r="J2292" s="53"/>
      <c r="K2292" s="53"/>
      <c r="L2292" s="53"/>
      <c r="M2292" s="53"/>
      <c r="N2292" s="53"/>
      <c r="O2292" s="53"/>
      <c r="P2292" s="53"/>
      <c r="Q2292" s="53"/>
      <c r="R2292" s="53"/>
      <c r="S2292" s="53"/>
      <c r="T2292" s="53"/>
      <c r="U2292" s="81"/>
      <c r="V2292" s="53"/>
      <c r="W2292" s="53"/>
    </row>
    <row r="2293" spans="1:23" x14ac:dyDescent="0.25">
      <c r="A2293" s="116" t="str">
        <f>IF(ISBLANK(TBL_DATA[[#This Row],[Row.names]]), "",   DATE(YEAR(TBL_DATA[[#This Row],[Row.names]]), MONTH(TBL_DATA[[#This Row],[Row.names]]), DAY(TBL_DATA[[#This Row],[Row.names]])))</f>
        <v/>
      </c>
      <c r="B2293" s="119"/>
      <c r="C2293" s="68"/>
      <c r="E2293" s="53"/>
      <c r="F2293" s="53"/>
      <c r="G2293" s="54"/>
      <c r="H2293" s="114"/>
      <c r="I2293" s="53"/>
      <c r="J2293" s="53"/>
      <c r="K2293" s="53"/>
      <c r="L2293" s="53"/>
      <c r="M2293" s="53"/>
      <c r="N2293" s="53"/>
      <c r="O2293" s="53"/>
      <c r="P2293" s="53"/>
      <c r="Q2293" s="53"/>
      <c r="R2293" s="53"/>
      <c r="S2293" s="53"/>
      <c r="T2293" s="53"/>
      <c r="U2293" s="81"/>
      <c r="V2293" s="53"/>
      <c r="W2293" s="53"/>
    </row>
    <row r="2294" spans="1:23" x14ac:dyDescent="0.25">
      <c r="A2294" s="116" t="str">
        <f>IF(ISBLANK(TBL_DATA[[#This Row],[Row.names]]), "",   DATE(YEAR(TBL_DATA[[#This Row],[Row.names]]), MONTH(TBL_DATA[[#This Row],[Row.names]]), DAY(TBL_DATA[[#This Row],[Row.names]])))</f>
        <v/>
      </c>
      <c r="B2294" s="119"/>
      <c r="C2294" s="68"/>
      <c r="E2294" s="53"/>
      <c r="F2294" s="53"/>
      <c r="G2294" s="54"/>
      <c r="H2294" s="114"/>
      <c r="I2294" s="53"/>
      <c r="J2294" s="53"/>
      <c r="K2294" s="53"/>
      <c r="L2294" s="53"/>
      <c r="M2294" s="53"/>
      <c r="N2294" s="53"/>
      <c r="O2294" s="53"/>
      <c r="P2294" s="53"/>
      <c r="Q2294" s="53"/>
      <c r="R2294" s="53"/>
      <c r="S2294" s="53"/>
      <c r="T2294" s="53"/>
      <c r="U2294" s="81"/>
      <c r="V2294" s="53"/>
      <c r="W2294" s="53"/>
    </row>
    <row r="2295" spans="1:23" x14ac:dyDescent="0.25">
      <c r="A2295" s="116" t="str">
        <f>IF(ISBLANK(TBL_DATA[[#This Row],[Row.names]]), "",   DATE(YEAR(TBL_DATA[[#This Row],[Row.names]]), MONTH(TBL_DATA[[#This Row],[Row.names]]), DAY(TBL_DATA[[#This Row],[Row.names]])))</f>
        <v/>
      </c>
      <c r="B2295" s="119"/>
      <c r="C2295" s="68"/>
      <c r="E2295" s="53"/>
      <c r="F2295" s="53"/>
      <c r="G2295" s="54"/>
      <c r="H2295" s="114"/>
      <c r="I2295" s="53"/>
      <c r="J2295" s="53"/>
      <c r="K2295" s="53"/>
      <c r="L2295" s="53"/>
      <c r="M2295" s="53"/>
      <c r="N2295" s="53"/>
      <c r="O2295" s="53"/>
      <c r="P2295" s="53"/>
      <c r="Q2295" s="53"/>
      <c r="R2295" s="53"/>
      <c r="S2295" s="53"/>
      <c r="T2295" s="53"/>
      <c r="U2295" s="81"/>
      <c r="V2295" s="53"/>
      <c r="W2295" s="53"/>
    </row>
    <row r="2296" spans="1:23" x14ac:dyDescent="0.25">
      <c r="A2296" s="116" t="str">
        <f>IF(ISBLANK(TBL_DATA[[#This Row],[Row.names]]), "",   DATE(YEAR(TBL_DATA[[#This Row],[Row.names]]), MONTH(TBL_DATA[[#This Row],[Row.names]]), DAY(TBL_DATA[[#This Row],[Row.names]])))</f>
        <v/>
      </c>
      <c r="B2296" s="119"/>
      <c r="C2296" s="68"/>
      <c r="E2296" s="53"/>
      <c r="F2296" s="53"/>
      <c r="G2296" s="54"/>
      <c r="H2296" s="114"/>
      <c r="I2296" s="53"/>
      <c r="J2296" s="53"/>
      <c r="K2296" s="53"/>
      <c r="L2296" s="53"/>
      <c r="M2296" s="53"/>
      <c r="N2296" s="53"/>
      <c r="O2296" s="53"/>
      <c r="P2296" s="53"/>
      <c r="Q2296" s="53"/>
      <c r="R2296" s="53"/>
      <c r="S2296" s="53"/>
      <c r="T2296" s="53"/>
      <c r="U2296" s="81"/>
      <c r="V2296" s="53"/>
      <c r="W2296" s="53"/>
    </row>
    <row r="2297" spans="1:23" x14ac:dyDescent="0.25">
      <c r="A2297" s="116" t="str">
        <f>IF(ISBLANK(TBL_DATA[[#This Row],[Row.names]]), "",   DATE(YEAR(TBL_DATA[[#This Row],[Row.names]]), MONTH(TBL_DATA[[#This Row],[Row.names]]), DAY(TBL_DATA[[#This Row],[Row.names]])))</f>
        <v/>
      </c>
      <c r="B2297" s="119"/>
      <c r="C2297" s="68"/>
      <c r="E2297" s="53"/>
      <c r="F2297" s="53"/>
      <c r="G2297" s="54"/>
      <c r="H2297" s="114"/>
      <c r="I2297" s="53"/>
      <c r="J2297" s="53"/>
      <c r="K2297" s="53"/>
      <c r="L2297" s="53"/>
      <c r="M2297" s="53"/>
      <c r="N2297" s="53"/>
      <c r="O2297" s="53"/>
      <c r="P2297" s="53"/>
      <c r="Q2297" s="53"/>
      <c r="R2297" s="53"/>
      <c r="S2297" s="53"/>
      <c r="T2297" s="53"/>
      <c r="U2297" s="81"/>
      <c r="V2297" s="53"/>
      <c r="W2297" s="53"/>
    </row>
    <row r="2298" spans="1:23" x14ac:dyDescent="0.25">
      <c r="A2298" s="116" t="str">
        <f>IF(ISBLANK(TBL_DATA[[#This Row],[Row.names]]), "",   DATE(YEAR(TBL_DATA[[#This Row],[Row.names]]), MONTH(TBL_DATA[[#This Row],[Row.names]]), DAY(TBL_DATA[[#This Row],[Row.names]])))</f>
        <v/>
      </c>
      <c r="B2298" s="119"/>
      <c r="C2298" s="68"/>
      <c r="E2298" s="53"/>
      <c r="F2298" s="53"/>
      <c r="G2298" s="54"/>
      <c r="H2298" s="114"/>
      <c r="I2298" s="53"/>
      <c r="J2298" s="53"/>
      <c r="K2298" s="53"/>
      <c r="L2298" s="53"/>
      <c r="M2298" s="53"/>
      <c r="N2298" s="53"/>
      <c r="O2298" s="53"/>
      <c r="P2298" s="53"/>
      <c r="Q2298" s="53"/>
      <c r="R2298" s="53"/>
      <c r="S2298" s="53"/>
      <c r="T2298" s="53"/>
      <c r="U2298" s="81"/>
      <c r="V2298" s="53"/>
      <c r="W2298" s="53"/>
    </row>
    <row r="2299" spans="1:23" x14ac:dyDescent="0.25">
      <c r="A2299" s="116" t="str">
        <f>IF(ISBLANK(TBL_DATA[[#This Row],[Row.names]]), "",   DATE(YEAR(TBL_DATA[[#This Row],[Row.names]]), MONTH(TBL_DATA[[#This Row],[Row.names]]), DAY(TBL_DATA[[#This Row],[Row.names]])))</f>
        <v/>
      </c>
      <c r="B2299" s="119"/>
      <c r="C2299" s="68"/>
      <c r="E2299" s="53"/>
      <c r="F2299" s="53"/>
      <c r="G2299" s="54"/>
      <c r="H2299" s="114"/>
      <c r="I2299" s="53"/>
      <c r="J2299" s="53"/>
      <c r="K2299" s="53"/>
      <c r="L2299" s="53"/>
      <c r="M2299" s="53"/>
      <c r="N2299" s="53"/>
      <c r="O2299" s="53"/>
      <c r="P2299" s="53"/>
      <c r="Q2299" s="53"/>
      <c r="R2299" s="53"/>
      <c r="S2299" s="53"/>
      <c r="T2299" s="53"/>
      <c r="U2299" s="81"/>
      <c r="V2299" s="53"/>
      <c r="W2299" s="53"/>
    </row>
    <row r="2300" spans="1:23" x14ac:dyDescent="0.25">
      <c r="A2300" s="116" t="str">
        <f>IF(ISBLANK(TBL_DATA[[#This Row],[Row.names]]), "",   DATE(YEAR(TBL_DATA[[#This Row],[Row.names]]), MONTH(TBL_DATA[[#This Row],[Row.names]]), DAY(TBL_DATA[[#This Row],[Row.names]])))</f>
        <v/>
      </c>
      <c r="B2300" s="119"/>
      <c r="C2300" s="68"/>
      <c r="E2300" s="53"/>
      <c r="F2300" s="53"/>
      <c r="G2300" s="54"/>
      <c r="H2300" s="114"/>
      <c r="I2300" s="53"/>
      <c r="J2300" s="53"/>
      <c r="K2300" s="53"/>
      <c r="L2300" s="53"/>
      <c r="M2300" s="53"/>
      <c r="N2300" s="53"/>
      <c r="O2300" s="53"/>
      <c r="P2300" s="53"/>
      <c r="Q2300" s="53"/>
      <c r="R2300" s="53"/>
      <c r="S2300" s="53"/>
      <c r="T2300" s="53"/>
      <c r="U2300" s="81"/>
      <c r="V2300" s="53"/>
      <c r="W2300" s="53"/>
    </row>
    <row r="2301" spans="1:23" x14ac:dyDescent="0.25">
      <c r="A2301" s="116" t="str">
        <f>IF(ISBLANK(TBL_DATA[[#This Row],[Row.names]]), "",   DATE(YEAR(TBL_DATA[[#This Row],[Row.names]]), MONTH(TBL_DATA[[#This Row],[Row.names]]), DAY(TBL_DATA[[#This Row],[Row.names]])))</f>
        <v/>
      </c>
      <c r="B2301" s="119"/>
      <c r="C2301" s="68"/>
      <c r="E2301" s="53"/>
      <c r="F2301" s="53"/>
      <c r="G2301" s="54"/>
      <c r="H2301" s="114"/>
      <c r="I2301" s="53"/>
      <c r="J2301" s="53"/>
      <c r="K2301" s="53"/>
      <c r="L2301" s="53"/>
      <c r="M2301" s="53"/>
      <c r="N2301" s="53"/>
      <c r="O2301" s="53"/>
      <c r="P2301" s="53"/>
      <c r="Q2301" s="53"/>
      <c r="R2301" s="53"/>
      <c r="S2301" s="53"/>
      <c r="T2301" s="53"/>
      <c r="U2301" s="81"/>
      <c r="V2301" s="53"/>
      <c r="W2301" s="53"/>
    </row>
    <row r="2302" spans="1:23" x14ac:dyDescent="0.25">
      <c r="A2302" s="116" t="str">
        <f>IF(ISBLANK(TBL_DATA[[#This Row],[Row.names]]), "",   DATE(YEAR(TBL_DATA[[#This Row],[Row.names]]), MONTH(TBL_DATA[[#This Row],[Row.names]]), DAY(TBL_DATA[[#This Row],[Row.names]])))</f>
        <v/>
      </c>
      <c r="B2302" s="119"/>
      <c r="C2302" s="68"/>
      <c r="E2302" s="53"/>
      <c r="F2302" s="53"/>
      <c r="G2302" s="54"/>
      <c r="H2302" s="114"/>
      <c r="I2302" s="53"/>
      <c r="J2302" s="53"/>
      <c r="K2302" s="53"/>
      <c r="L2302" s="53"/>
      <c r="M2302" s="53"/>
      <c r="N2302" s="53"/>
      <c r="O2302" s="53"/>
      <c r="P2302" s="53"/>
      <c r="Q2302" s="53"/>
      <c r="R2302" s="53"/>
      <c r="S2302" s="53"/>
      <c r="T2302" s="53"/>
      <c r="U2302" s="81"/>
      <c r="V2302" s="53"/>
      <c r="W2302" s="53"/>
    </row>
    <row r="2303" spans="1:23" x14ac:dyDescent="0.25">
      <c r="A2303" s="116" t="str">
        <f>IF(ISBLANK(TBL_DATA[[#This Row],[Row.names]]), "",   DATE(YEAR(TBL_DATA[[#This Row],[Row.names]]), MONTH(TBL_DATA[[#This Row],[Row.names]]), DAY(TBL_DATA[[#This Row],[Row.names]])))</f>
        <v/>
      </c>
      <c r="B2303" s="119"/>
      <c r="C2303" s="68"/>
      <c r="E2303" s="53"/>
      <c r="F2303" s="53"/>
      <c r="G2303" s="54"/>
      <c r="H2303" s="114"/>
      <c r="I2303" s="53"/>
      <c r="J2303" s="53"/>
      <c r="K2303" s="53"/>
      <c r="L2303" s="53"/>
      <c r="M2303" s="53"/>
      <c r="N2303" s="53"/>
      <c r="O2303" s="53"/>
      <c r="P2303" s="53"/>
      <c r="Q2303" s="53"/>
      <c r="R2303" s="53"/>
      <c r="S2303" s="53"/>
      <c r="T2303" s="53"/>
      <c r="U2303" s="81"/>
      <c r="V2303" s="53"/>
      <c r="W2303" s="53"/>
    </row>
    <row r="2304" spans="1:23" x14ac:dyDescent="0.25">
      <c r="A2304" s="116" t="str">
        <f>IF(ISBLANK(TBL_DATA[[#This Row],[Row.names]]), "",   DATE(YEAR(TBL_DATA[[#This Row],[Row.names]]), MONTH(TBL_DATA[[#This Row],[Row.names]]), DAY(TBL_DATA[[#This Row],[Row.names]])))</f>
        <v/>
      </c>
      <c r="B2304" s="119"/>
      <c r="C2304" s="68"/>
      <c r="E2304" s="53"/>
      <c r="F2304" s="53"/>
      <c r="G2304" s="54"/>
      <c r="H2304" s="114"/>
      <c r="I2304" s="53"/>
      <c r="J2304" s="53"/>
      <c r="K2304" s="53"/>
      <c r="L2304" s="53"/>
      <c r="M2304" s="53"/>
      <c r="N2304" s="53"/>
      <c r="O2304" s="53"/>
      <c r="P2304" s="53"/>
      <c r="Q2304" s="53"/>
      <c r="R2304" s="53"/>
      <c r="S2304" s="53"/>
      <c r="T2304" s="53"/>
      <c r="U2304" s="81"/>
      <c r="V2304" s="53"/>
      <c r="W2304" s="53"/>
    </row>
    <row r="2305" spans="1:23" x14ac:dyDescent="0.25">
      <c r="A2305" s="116" t="str">
        <f>IF(ISBLANK(TBL_DATA[[#This Row],[Row.names]]), "",   DATE(YEAR(TBL_DATA[[#This Row],[Row.names]]), MONTH(TBL_DATA[[#This Row],[Row.names]]), DAY(TBL_DATA[[#This Row],[Row.names]])))</f>
        <v/>
      </c>
      <c r="B2305" s="119"/>
      <c r="C2305" s="68"/>
      <c r="E2305" s="53"/>
      <c r="F2305" s="53"/>
      <c r="G2305" s="54"/>
      <c r="H2305" s="114"/>
      <c r="I2305" s="53"/>
      <c r="J2305" s="53"/>
      <c r="K2305" s="53"/>
      <c r="L2305" s="53"/>
      <c r="M2305" s="53"/>
      <c r="N2305" s="53"/>
      <c r="O2305" s="53"/>
      <c r="P2305" s="53"/>
      <c r="Q2305" s="53"/>
      <c r="R2305" s="53"/>
      <c r="S2305" s="53"/>
      <c r="T2305" s="53"/>
      <c r="U2305" s="81"/>
      <c r="V2305" s="53"/>
      <c r="W2305" s="53"/>
    </row>
    <row r="2306" spans="1:23" x14ac:dyDescent="0.25">
      <c r="A2306" s="116" t="str">
        <f>IF(ISBLANK(TBL_DATA[[#This Row],[Row.names]]), "",   DATE(YEAR(TBL_DATA[[#This Row],[Row.names]]), MONTH(TBL_DATA[[#This Row],[Row.names]]), DAY(TBL_DATA[[#This Row],[Row.names]])))</f>
        <v/>
      </c>
      <c r="B2306" s="119"/>
      <c r="C2306" s="68"/>
      <c r="E2306" s="53"/>
      <c r="F2306" s="53"/>
      <c r="G2306" s="54"/>
      <c r="H2306" s="114"/>
      <c r="I2306" s="53"/>
      <c r="J2306" s="53"/>
      <c r="K2306" s="53"/>
      <c r="L2306" s="53"/>
      <c r="M2306" s="53"/>
      <c r="N2306" s="53"/>
      <c r="O2306" s="53"/>
      <c r="P2306" s="53"/>
      <c r="Q2306" s="53"/>
      <c r="R2306" s="53"/>
      <c r="S2306" s="53"/>
      <c r="T2306" s="53"/>
      <c r="U2306" s="81"/>
      <c r="V2306" s="53"/>
      <c r="W2306" s="53"/>
    </row>
    <row r="2307" spans="1:23" x14ac:dyDescent="0.25">
      <c r="A2307" s="116" t="str">
        <f>IF(ISBLANK(TBL_DATA[[#This Row],[Row.names]]), "",   DATE(YEAR(TBL_DATA[[#This Row],[Row.names]]), MONTH(TBL_DATA[[#This Row],[Row.names]]), DAY(TBL_DATA[[#This Row],[Row.names]])))</f>
        <v/>
      </c>
      <c r="B2307" s="119"/>
      <c r="C2307" s="68"/>
      <c r="E2307" s="53"/>
      <c r="F2307" s="53"/>
      <c r="G2307" s="54"/>
      <c r="H2307" s="114"/>
      <c r="I2307" s="53"/>
      <c r="J2307" s="53"/>
      <c r="K2307" s="53"/>
      <c r="L2307" s="53"/>
      <c r="M2307" s="53"/>
      <c r="N2307" s="53"/>
      <c r="O2307" s="53"/>
      <c r="P2307" s="53"/>
      <c r="Q2307" s="53"/>
      <c r="R2307" s="53"/>
      <c r="S2307" s="53"/>
      <c r="T2307" s="53"/>
      <c r="U2307" s="81"/>
      <c r="V2307" s="53"/>
      <c r="W2307" s="53"/>
    </row>
    <row r="2308" spans="1:23" x14ac:dyDescent="0.25">
      <c r="A2308" s="116" t="str">
        <f>IF(ISBLANK(TBL_DATA[[#This Row],[Row.names]]), "",   DATE(YEAR(TBL_DATA[[#This Row],[Row.names]]), MONTH(TBL_DATA[[#This Row],[Row.names]]), DAY(TBL_DATA[[#This Row],[Row.names]])))</f>
        <v/>
      </c>
      <c r="B2308" s="119"/>
      <c r="C2308" s="68"/>
      <c r="E2308" s="53"/>
      <c r="F2308" s="53"/>
      <c r="G2308" s="54"/>
      <c r="H2308" s="114"/>
      <c r="I2308" s="53"/>
      <c r="J2308" s="53"/>
      <c r="K2308" s="53"/>
      <c r="L2308" s="53"/>
      <c r="M2308" s="53"/>
      <c r="N2308" s="53"/>
      <c r="O2308" s="53"/>
      <c r="P2308" s="53"/>
      <c r="Q2308" s="53"/>
      <c r="R2308" s="53"/>
      <c r="S2308" s="53"/>
      <c r="T2308" s="53"/>
      <c r="U2308" s="81"/>
      <c r="V2308" s="53"/>
      <c r="W2308" s="53"/>
    </row>
    <row r="2309" spans="1:23" x14ac:dyDescent="0.25">
      <c r="A2309" s="116" t="str">
        <f>IF(ISBLANK(TBL_DATA[[#This Row],[Row.names]]), "",   DATE(YEAR(TBL_DATA[[#This Row],[Row.names]]), MONTH(TBL_DATA[[#This Row],[Row.names]]), DAY(TBL_DATA[[#This Row],[Row.names]])))</f>
        <v/>
      </c>
      <c r="B2309" s="119"/>
      <c r="C2309" s="68"/>
      <c r="E2309" s="53"/>
      <c r="F2309" s="53"/>
      <c r="G2309" s="54"/>
      <c r="H2309" s="114"/>
      <c r="I2309" s="53"/>
      <c r="J2309" s="53"/>
      <c r="K2309" s="53"/>
      <c r="L2309" s="53"/>
      <c r="M2309" s="53"/>
      <c r="N2309" s="53"/>
      <c r="O2309" s="53"/>
      <c r="P2309" s="53"/>
      <c r="Q2309" s="53"/>
      <c r="R2309" s="53"/>
      <c r="S2309" s="53"/>
      <c r="T2309" s="53"/>
      <c r="U2309" s="81"/>
      <c r="V2309" s="53"/>
      <c r="W2309" s="53"/>
    </row>
    <row r="2310" spans="1:23" x14ac:dyDescent="0.25">
      <c r="A2310" s="116" t="str">
        <f>IF(ISBLANK(TBL_DATA[[#This Row],[Row.names]]), "",   DATE(YEAR(TBL_DATA[[#This Row],[Row.names]]), MONTH(TBL_DATA[[#This Row],[Row.names]]), DAY(TBL_DATA[[#This Row],[Row.names]])))</f>
        <v/>
      </c>
      <c r="B2310" s="119"/>
      <c r="C2310" s="68"/>
      <c r="E2310" s="53"/>
      <c r="F2310" s="53"/>
      <c r="G2310" s="54"/>
      <c r="H2310" s="114"/>
      <c r="I2310" s="53"/>
      <c r="J2310" s="53"/>
      <c r="K2310" s="53"/>
      <c r="L2310" s="53"/>
      <c r="M2310" s="53"/>
      <c r="N2310" s="53"/>
      <c r="O2310" s="53"/>
      <c r="P2310" s="53"/>
      <c r="Q2310" s="53"/>
      <c r="R2310" s="53"/>
      <c r="S2310" s="53"/>
      <c r="T2310" s="53"/>
      <c r="U2310" s="81"/>
      <c r="V2310" s="53"/>
      <c r="W2310" s="53"/>
    </row>
    <row r="2311" spans="1:23" x14ac:dyDescent="0.25">
      <c r="A2311" s="116" t="str">
        <f>IF(ISBLANK(TBL_DATA[[#This Row],[Row.names]]), "",   DATE(YEAR(TBL_DATA[[#This Row],[Row.names]]), MONTH(TBL_DATA[[#This Row],[Row.names]]), DAY(TBL_DATA[[#This Row],[Row.names]])))</f>
        <v/>
      </c>
      <c r="B2311" s="119"/>
      <c r="C2311" s="68"/>
      <c r="E2311" s="53"/>
      <c r="F2311" s="53"/>
      <c r="G2311" s="54"/>
      <c r="H2311" s="114"/>
      <c r="I2311" s="53"/>
      <c r="J2311" s="53"/>
      <c r="K2311" s="53"/>
      <c r="L2311" s="53"/>
      <c r="M2311" s="53"/>
      <c r="N2311" s="53"/>
      <c r="O2311" s="53"/>
      <c r="P2311" s="53"/>
      <c r="Q2311" s="53"/>
      <c r="R2311" s="53"/>
      <c r="S2311" s="53"/>
      <c r="T2311" s="53"/>
      <c r="U2311" s="81"/>
      <c r="V2311" s="53"/>
      <c r="W2311" s="53"/>
    </row>
    <row r="2312" spans="1:23" x14ac:dyDescent="0.25">
      <c r="A2312" s="116" t="str">
        <f>IF(ISBLANK(TBL_DATA[[#This Row],[Row.names]]), "",   DATE(YEAR(TBL_DATA[[#This Row],[Row.names]]), MONTH(TBL_DATA[[#This Row],[Row.names]]), DAY(TBL_DATA[[#This Row],[Row.names]])))</f>
        <v/>
      </c>
      <c r="B2312" s="119"/>
      <c r="C2312" s="68"/>
      <c r="E2312" s="53"/>
      <c r="F2312" s="53"/>
      <c r="G2312" s="54"/>
      <c r="H2312" s="114"/>
      <c r="I2312" s="53"/>
      <c r="J2312" s="53"/>
      <c r="K2312" s="53"/>
      <c r="L2312" s="53"/>
      <c r="M2312" s="53"/>
      <c r="N2312" s="53"/>
      <c r="O2312" s="53"/>
      <c r="P2312" s="53"/>
      <c r="Q2312" s="53"/>
      <c r="R2312" s="53"/>
      <c r="S2312" s="53"/>
      <c r="T2312" s="53"/>
      <c r="U2312" s="81"/>
      <c r="V2312" s="53"/>
      <c r="W2312" s="53"/>
    </row>
    <row r="2313" spans="1:23" x14ac:dyDescent="0.25">
      <c r="A2313" s="116" t="str">
        <f>IF(ISBLANK(TBL_DATA[[#This Row],[Row.names]]), "",   DATE(YEAR(TBL_DATA[[#This Row],[Row.names]]), MONTH(TBL_DATA[[#This Row],[Row.names]]), DAY(TBL_DATA[[#This Row],[Row.names]])))</f>
        <v/>
      </c>
      <c r="B2313" s="119"/>
      <c r="C2313" s="68"/>
      <c r="E2313" s="53"/>
      <c r="F2313" s="53"/>
      <c r="G2313" s="54"/>
      <c r="H2313" s="114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  <c r="U2313" s="81"/>
      <c r="V2313" s="53"/>
      <c r="W2313" s="53"/>
    </row>
    <row r="2314" spans="1:23" x14ac:dyDescent="0.25">
      <c r="A2314" s="116" t="str">
        <f>IF(ISBLANK(TBL_DATA[[#This Row],[Row.names]]), "",   DATE(YEAR(TBL_DATA[[#This Row],[Row.names]]), MONTH(TBL_DATA[[#This Row],[Row.names]]), DAY(TBL_DATA[[#This Row],[Row.names]])))</f>
        <v/>
      </c>
      <c r="B2314" s="119"/>
      <c r="C2314" s="68"/>
      <c r="E2314" s="53"/>
      <c r="F2314" s="53"/>
      <c r="G2314" s="54"/>
      <c r="H2314" s="114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  <c r="U2314" s="81"/>
      <c r="V2314" s="53"/>
      <c r="W2314" s="53"/>
    </row>
    <row r="2315" spans="1:23" x14ac:dyDescent="0.25">
      <c r="A2315" s="116" t="str">
        <f>IF(ISBLANK(TBL_DATA[[#This Row],[Row.names]]), "",   DATE(YEAR(TBL_DATA[[#This Row],[Row.names]]), MONTH(TBL_DATA[[#This Row],[Row.names]]), DAY(TBL_DATA[[#This Row],[Row.names]])))</f>
        <v/>
      </c>
      <c r="B2315" s="119"/>
      <c r="C2315" s="68"/>
      <c r="E2315" s="53"/>
      <c r="F2315" s="53"/>
      <c r="G2315" s="54"/>
      <c r="H2315" s="114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  <c r="U2315" s="81"/>
      <c r="V2315" s="53"/>
      <c r="W2315" s="53"/>
    </row>
    <row r="2316" spans="1:23" x14ac:dyDescent="0.25">
      <c r="A2316" s="116" t="str">
        <f>IF(ISBLANK(TBL_DATA[[#This Row],[Row.names]]), "",   DATE(YEAR(TBL_DATA[[#This Row],[Row.names]]), MONTH(TBL_DATA[[#This Row],[Row.names]]), DAY(TBL_DATA[[#This Row],[Row.names]])))</f>
        <v/>
      </c>
      <c r="B2316" s="119"/>
      <c r="C2316" s="68"/>
      <c r="E2316" s="53"/>
      <c r="F2316" s="53"/>
      <c r="G2316" s="54"/>
      <c r="H2316" s="114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  <c r="U2316" s="81"/>
      <c r="V2316" s="53"/>
      <c r="W2316" s="53"/>
    </row>
    <row r="2317" spans="1:23" x14ac:dyDescent="0.25">
      <c r="A2317" s="116" t="str">
        <f>IF(ISBLANK(TBL_DATA[[#This Row],[Row.names]]), "",   DATE(YEAR(TBL_DATA[[#This Row],[Row.names]]), MONTH(TBL_DATA[[#This Row],[Row.names]]), DAY(TBL_DATA[[#This Row],[Row.names]])))</f>
        <v/>
      </c>
      <c r="B2317" s="119"/>
      <c r="C2317" s="68"/>
      <c r="E2317" s="53"/>
      <c r="F2317" s="53"/>
      <c r="G2317" s="54"/>
      <c r="H2317" s="114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  <c r="U2317" s="81"/>
      <c r="V2317" s="53"/>
      <c r="W2317" s="53"/>
    </row>
    <row r="2318" spans="1:23" x14ac:dyDescent="0.25">
      <c r="A2318" s="116" t="str">
        <f>IF(ISBLANK(TBL_DATA[[#This Row],[Row.names]]), "",   DATE(YEAR(TBL_DATA[[#This Row],[Row.names]]), MONTH(TBL_DATA[[#This Row],[Row.names]]), DAY(TBL_DATA[[#This Row],[Row.names]])))</f>
        <v/>
      </c>
      <c r="B2318" s="119"/>
      <c r="C2318" s="68"/>
      <c r="E2318" s="53"/>
      <c r="F2318" s="53"/>
      <c r="G2318" s="54"/>
      <c r="H2318" s="114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  <c r="U2318" s="81"/>
      <c r="V2318" s="53"/>
      <c r="W2318" s="53"/>
    </row>
    <row r="2319" spans="1:23" x14ac:dyDescent="0.25">
      <c r="A2319" s="116" t="str">
        <f>IF(ISBLANK(TBL_DATA[[#This Row],[Row.names]]), "",   DATE(YEAR(TBL_DATA[[#This Row],[Row.names]]), MONTH(TBL_DATA[[#This Row],[Row.names]]), DAY(TBL_DATA[[#This Row],[Row.names]])))</f>
        <v/>
      </c>
      <c r="B2319" s="119"/>
      <c r="C2319" s="68"/>
      <c r="E2319" s="53"/>
      <c r="F2319" s="53"/>
      <c r="G2319" s="54"/>
      <c r="H2319" s="114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  <c r="U2319" s="81"/>
      <c r="V2319" s="53"/>
      <c r="W2319" s="53"/>
    </row>
    <row r="2320" spans="1:23" x14ac:dyDescent="0.25">
      <c r="A2320" s="116" t="str">
        <f>IF(ISBLANK(TBL_DATA[[#This Row],[Row.names]]), "",   DATE(YEAR(TBL_DATA[[#This Row],[Row.names]]), MONTH(TBL_DATA[[#This Row],[Row.names]]), DAY(TBL_DATA[[#This Row],[Row.names]])))</f>
        <v/>
      </c>
      <c r="B2320" s="119"/>
      <c r="C2320" s="68"/>
      <c r="E2320" s="53"/>
      <c r="F2320" s="53"/>
      <c r="G2320" s="54"/>
      <c r="H2320" s="114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  <c r="U2320" s="81"/>
      <c r="V2320" s="53"/>
      <c r="W2320" s="53"/>
    </row>
    <row r="2321" spans="1:23" x14ac:dyDescent="0.25">
      <c r="A2321" s="116" t="str">
        <f>IF(ISBLANK(TBL_DATA[[#This Row],[Row.names]]), "",   DATE(YEAR(TBL_DATA[[#This Row],[Row.names]]), MONTH(TBL_DATA[[#This Row],[Row.names]]), DAY(TBL_DATA[[#This Row],[Row.names]])))</f>
        <v/>
      </c>
      <c r="B2321" s="119"/>
      <c r="C2321" s="68"/>
      <c r="E2321" s="53"/>
      <c r="F2321" s="53"/>
      <c r="G2321" s="54"/>
      <c r="H2321" s="114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  <c r="U2321" s="81"/>
      <c r="V2321" s="53"/>
      <c r="W2321" s="53"/>
    </row>
    <row r="2322" spans="1:23" x14ac:dyDescent="0.25">
      <c r="A2322" s="116" t="str">
        <f>IF(ISBLANK(TBL_DATA[[#This Row],[Row.names]]), "",   DATE(YEAR(TBL_DATA[[#This Row],[Row.names]]), MONTH(TBL_DATA[[#This Row],[Row.names]]), DAY(TBL_DATA[[#This Row],[Row.names]])))</f>
        <v/>
      </c>
      <c r="B2322" s="119"/>
      <c r="C2322" s="68"/>
      <c r="E2322" s="53"/>
      <c r="F2322" s="53"/>
      <c r="G2322" s="54"/>
      <c r="H2322" s="114"/>
      <c r="I2322" s="53"/>
      <c r="J2322" s="53"/>
      <c r="K2322" s="53"/>
      <c r="L2322" s="53"/>
      <c r="M2322" s="53"/>
      <c r="N2322" s="53"/>
      <c r="O2322" s="53"/>
      <c r="P2322" s="53"/>
      <c r="Q2322" s="53"/>
      <c r="R2322" s="53"/>
      <c r="S2322" s="53"/>
      <c r="T2322" s="53"/>
      <c r="U2322" s="81"/>
      <c r="V2322" s="53"/>
      <c r="W2322" s="53"/>
    </row>
    <row r="2323" spans="1:23" x14ac:dyDescent="0.25">
      <c r="A2323" s="116" t="str">
        <f>IF(ISBLANK(TBL_DATA[[#This Row],[Row.names]]), "",   DATE(YEAR(TBL_DATA[[#This Row],[Row.names]]), MONTH(TBL_DATA[[#This Row],[Row.names]]), DAY(TBL_DATA[[#This Row],[Row.names]])))</f>
        <v/>
      </c>
      <c r="B2323" s="119"/>
      <c r="C2323" s="68"/>
      <c r="E2323" s="53"/>
      <c r="F2323" s="53"/>
      <c r="G2323" s="54"/>
      <c r="H2323" s="114"/>
      <c r="I2323" s="53"/>
      <c r="J2323" s="53"/>
      <c r="K2323" s="53"/>
      <c r="L2323" s="53"/>
      <c r="M2323" s="53"/>
      <c r="N2323" s="53"/>
      <c r="O2323" s="53"/>
      <c r="P2323" s="53"/>
      <c r="Q2323" s="53"/>
      <c r="R2323" s="53"/>
      <c r="S2323" s="53"/>
      <c r="T2323" s="53"/>
      <c r="U2323" s="81"/>
      <c r="V2323" s="53"/>
      <c r="W2323" s="53"/>
    </row>
    <row r="2324" spans="1:23" x14ac:dyDescent="0.25">
      <c r="A2324" s="116" t="str">
        <f>IF(ISBLANK(TBL_DATA[[#This Row],[Row.names]]), "",   DATE(YEAR(TBL_DATA[[#This Row],[Row.names]]), MONTH(TBL_DATA[[#This Row],[Row.names]]), DAY(TBL_DATA[[#This Row],[Row.names]])))</f>
        <v/>
      </c>
      <c r="B2324" s="119"/>
      <c r="C2324" s="68"/>
      <c r="E2324" s="53"/>
      <c r="F2324" s="53"/>
      <c r="G2324" s="54"/>
      <c r="H2324" s="114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81"/>
      <c r="V2324" s="53"/>
      <c r="W2324" s="53"/>
    </row>
    <row r="2325" spans="1:23" x14ac:dyDescent="0.25">
      <c r="A2325" s="116" t="str">
        <f>IF(ISBLANK(TBL_DATA[[#This Row],[Row.names]]), "",   DATE(YEAR(TBL_DATA[[#This Row],[Row.names]]), MONTH(TBL_DATA[[#This Row],[Row.names]]), DAY(TBL_DATA[[#This Row],[Row.names]])))</f>
        <v/>
      </c>
      <c r="B2325" s="119"/>
      <c r="C2325" s="68"/>
      <c r="E2325" s="53"/>
      <c r="F2325" s="53"/>
      <c r="G2325" s="54"/>
      <c r="H2325" s="114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81"/>
      <c r="V2325" s="53"/>
      <c r="W2325" s="53"/>
    </row>
    <row r="2326" spans="1:23" x14ac:dyDescent="0.25">
      <c r="A2326" s="116" t="str">
        <f>IF(ISBLANK(TBL_DATA[[#This Row],[Row.names]]), "",   DATE(YEAR(TBL_DATA[[#This Row],[Row.names]]), MONTH(TBL_DATA[[#This Row],[Row.names]]), DAY(TBL_DATA[[#This Row],[Row.names]])))</f>
        <v/>
      </c>
      <c r="B2326" s="119"/>
      <c r="C2326" s="68"/>
      <c r="E2326" s="53"/>
      <c r="F2326" s="53"/>
      <c r="G2326" s="54"/>
      <c r="H2326" s="114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81"/>
      <c r="V2326" s="53"/>
      <c r="W2326" s="53"/>
    </row>
    <row r="2327" spans="1:23" x14ac:dyDescent="0.25">
      <c r="A2327" s="116" t="str">
        <f>IF(ISBLANK(TBL_DATA[[#This Row],[Row.names]]), "",   DATE(YEAR(TBL_DATA[[#This Row],[Row.names]]), MONTH(TBL_DATA[[#This Row],[Row.names]]), DAY(TBL_DATA[[#This Row],[Row.names]])))</f>
        <v/>
      </c>
      <c r="B2327" s="119"/>
      <c r="C2327" s="68"/>
      <c r="E2327" s="53"/>
      <c r="F2327" s="53"/>
      <c r="G2327" s="54"/>
      <c r="H2327" s="114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81"/>
      <c r="V2327" s="53"/>
      <c r="W2327" s="53"/>
    </row>
    <row r="2328" spans="1:23" x14ac:dyDescent="0.25">
      <c r="A2328" s="116" t="str">
        <f>IF(ISBLANK(TBL_DATA[[#This Row],[Row.names]]), "",   DATE(YEAR(TBL_DATA[[#This Row],[Row.names]]), MONTH(TBL_DATA[[#This Row],[Row.names]]), DAY(TBL_DATA[[#This Row],[Row.names]])))</f>
        <v/>
      </c>
      <c r="B2328" s="119"/>
      <c r="C2328" s="68"/>
      <c r="E2328" s="53"/>
      <c r="F2328" s="53"/>
      <c r="G2328" s="54"/>
      <c r="H2328" s="114"/>
      <c r="I2328" s="53"/>
      <c r="J2328" s="53"/>
      <c r="K2328" s="53"/>
      <c r="L2328" s="53"/>
      <c r="M2328" s="53"/>
      <c r="N2328" s="53"/>
      <c r="O2328" s="53"/>
      <c r="P2328" s="53"/>
      <c r="Q2328" s="53"/>
      <c r="R2328" s="53"/>
      <c r="S2328" s="53"/>
      <c r="T2328" s="53"/>
      <c r="U2328" s="81"/>
      <c r="V2328" s="53"/>
      <c r="W2328" s="53"/>
    </row>
    <row r="2329" spans="1:23" x14ac:dyDescent="0.25">
      <c r="A2329" s="116" t="str">
        <f>IF(ISBLANK(TBL_DATA[[#This Row],[Row.names]]), "",   DATE(YEAR(TBL_DATA[[#This Row],[Row.names]]), MONTH(TBL_DATA[[#This Row],[Row.names]]), DAY(TBL_DATA[[#This Row],[Row.names]])))</f>
        <v/>
      </c>
      <c r="B2329" s="119"/>
      <c r="C2329" s="68"/>
      <c r="E2329" s="53"/>
      <c r="F2329" s="53"/>
      <c r="G2329" s="54"/>
      <c r="H2329" s="114"/>
      <c r="I2329" s="53"/>
      <c r="J2329" s="53"/>
      <c r="K2329" s="53"/>
      <c r="L2329" s="53"/>
      <c r="M2329" s="53"/>
      <c r="N2329" s="53"/>
      <c r="O2329" s="53"/>
      <c r="P2329" s="53"/>
      <c r="Q2329" s="53"/>
      <c r="R2329" s="53"/>
      <c r="S2329" s="53"/>
      <c r="T2329" s="53"/>
      <c r="U2329" s="81"/>
      <c r="V2329" s="53"/>
      <c r="W2329" s="53"/>
    </row>
    <row r="2330" spans="1:23" x14ac:dyDescent="0.25">
      <c r="A2330" s="116" t="str">
        <f>IF(ISBLANK(TBL_DATA[[#This Row],[Row.names]]), "",   DATE(YEAR(TBL_DATA[[#This Row],[Row.names]]), MONTH(TBL_DATA[[#This Row],[Row.names]]), DAY(TBL_DATA[[#This Row],[Row.names]])))</f>
        <v/>
      </c>
      <c r="B2330" s="119"/>
      <c r="C2330" s="68"/>
      <c r="E2330" s="53"/>
      <c r="F2330" s="53"/>
      <c r="G2330" s="54"/>
      <c r="H2330" s="114"/>
      <c r="I2330" s="53"/>
      <c r="J2330" s="53"/>
      <c r="K2330" s="53"/>
      <c r="L2330" s="53"/>
      <c r="M2330" s="53"/>
      <c r="N2330" s="53"/>
      <c r="O2330" s="53"/>
      <c r="P2330" s="53"/>
      <c r="Q2330" s="53"/>
      <c r="R2330" s="53"/>
      <c r="S2330" s="53"/>
      <c r="T2330" s="53"/>
      <c r="U2330" s="81"/>
      <c r="V2330" s="53"/>
      <c r="W2330" s="53"/>
    </row>
    <row r="2331" spans="1:23" x14ac:dyDescent="0.25">
      <c r="A2331" s="116" t="str">
        <f>IF(ISBLANK(TBL_DATA[[#This Row],[Row.names]]), "",   DATE(YEAR(TBL_DATA[[#This Row],[Row.names]]), MONTH(TBL_DATA[[#This Row],[Row.names]]), DAY(TBL_DATA[[#This Row],[Row.names]])))</f>
        <v/>
      </c>
      <c r="B2331" s="119"/>
      <c r="C2331" s="68"/>
      <c r="E2331" s="53"/>
      <c r="F2331" s="53"/>
      <c r="G2331" s="54"/>
      <c r="H2331" s="114"/>
      <c r="I2331" s="53"/>
      <c r="J2331" s="53"/>
      <c r="K2331" s="53"/>
      <c r="L2331" s="53"/>
      <c r="M2331" s="53"/>
      <c r="N2331" s="53"/>
      <c r="O2331" s="53"/>
      <c r="P2331" s="53"/>
      <c r="Q2331" s="53"/>
      <c r="R2331" s="53"/>
      <c r="S2331" s="53"/>
      <c r="T2331" s="53"/>
      <c r="U2331" s="81"/>
      <c r="V2331" s="53"/>
      <c r="W2331" s="53"/>
    </row>
    <row r="2332" spans="1:23" x14ac:dyDescent="0.25">
      <c r="A2332" s="116" t="str">
        <f>IF(ISBLANK(TBL_DATA[[#This Row],[Row.names]]), "",   DATE(YEAR(TBL_DATA[[#This Row],[Row.names]]), MONTH(TBL_DATA[[#This Row],[Row.names]]), DAY(TBL_DATA[[#This Row],[Row.names]])))</f>
        <v/>
      </c>
      <c r="B2332" s="119"/>
      <c r="C2332" s="68"/>
      <c r="E2332" s="53"/>
      <c r="F2332" s="53"/>
      <c r="G2332" s="54"/>
      <c r="H2332" s="114"/>
      <c r="I2332" s="53"/>
      <c r="J2332" s="53"/>
      <c r="K2332" s="53"/>
      <c r="L2332" s="53"/>
      <c r="M2332" s="53"/>
      <c r="N2332" s="53"/>
      <c r="O2332" s="53"/>
      <c r="P2332" s="53"/>
      <c r="Q2332" s="53"/>
      <c r="R2332" s="53"/>
      <c r="S2332" s="53"/>
      <c r="T2332" s="53"/>
      <c r="U2332" s="81"/>
      <c r="V2332" s="53"/>
      <c r="W2332" s="53"/>
    </row>
    <row r="2333" spans="1:23" x14ac:dyDescent="0.25">
      <c r="A2333" s="116" t="str">
        <f>IF(ISBLANK(TBL_DATA[[#This Row],[Row.names]]), "",   DATE(YEAR(TBL_DATA[[#This Row],[Row.names]]), MONTH(TBL_DATA[[#This Row],[Row.names]]), DAY(TBL_DATA[[#This Row],[Row.names]])))</f>
        <v/>
      </c>
      <c r="B2333" s="119"/>
      <c r="C2333" s="68"/>
      <c r="E2333" s="53"/>
      <c r="F2333" s="53"/>
      <c r="G2333" s="54"/>
      <c r="H2333" s="114"/>
      <c r="I2333" s="53"/>
      <c r="J2333" s="53"/>
      <c r="K2333" s="53"/>
      <c r="L2333" s="53"/>
      <c r="M2333" s="53"/>
      <c r="N2333" s="53"/>
      <c r="O2333" s="53"/>
      <c r="P2333" s="53"/>
      <c r="Q2333" s="53"/>
      <c r="R2333" s="53"/>
      <c r="S2333" s="53"/>
      <c r="T2333" s="53"/>
      <c r="U2333" s="81"/>
      <c r="V2333" s="53"/>
      <c r="W2333" s="53"/>
    </row>
    <row r="2334" spans="1:23" x14ac:dyDescent="0.25">
      <c r="A2334" s="116" t="str">
        <f>IF(ISBLANK(TBL_DATA[[#This Row],[Row.names]]), "",   DATE(YEAR(TBL_DATA[[#This Row],[Row.names]]), MONTH(TBL_DATA[[#This Row],[Row.names]]), DAY(TBL_DATA[[#This Row],[Row.names]])))</f>
        <v/>
      </c>
      <c r="B2334" s="119"/>
      <c r="C2334" s="68"/>
      <c r="E2334" s="53"/>
      <c r="F2334" s="53"/>
      <c r="G2334" s="54"/>
      <c r="H2334" s="114"/>
      <c r="I2334" s="53"/>
      <c r="J2334" s="53"/>
      <c r="K2334" s="53"/>
      <c r="L2334" s="53"/>
      <c r="M2334" s="53"/>
      <c r="N2334" s="53"/>
      <c r="O2334" s="53"/>
      <c r="P2334" s="53"/>
      <c r="Q2334" s="53"/>
      <c r="R2334" s="53"/>
      <c r="S2334" s="53"/>
      <c r="T2334" s="53"/>
      <c r="U2334" s="81"/>
      <c r="V2334" s="53"/>
      <c r="W2334" s="53"/>
    </row>
    <row r="2335" spans="1:23" x14ac:dyDescent="0.25">
      <c r="A2335" s="116" t="str">
        <f>IF(ISBLANK(TBL_DATA[[#This Row],[Row.names]]), "",   DATE(YEAR(TBL_DATA[[#This Row],[Row.names]]), MONTH(TBL_DATA[[#This Row],[Row.names]]), DAY(TBL_DATA[[#This Row],[Row.names]])))</f>
        <v/>
      </c>
      <c r="B2335" s="119"/>
      <c r="C2335" s="68"/>
      <c r="E2335" s="53"/>
      <c r="F2335" s="53"/>
      <c r="G2335" s="54"/>
      <c r="H2335" s="114"/>
      <c r="I2335" s="53"/>
      <c r="J2335" s="53"/>
      <c r="K2335" s="53"/>
      <c r="L2335" s="53"/>
      <c r="M2335" s="53"/>
      <c r="N2335" s="53"/>
      <c r="O2335" s="53"/>
      <c r="P2335" s="53"/>
      <c r="Q2335" s="53"/>
      <c r="R2335" s="53"/>
      <c r="S2335" s="53"/>
      <c r="T2335" s="53"/>
      <c r="U2335" s="81"/>
      <c r="V2335" s="53"/>
      <c r="W2335" s="53"/>
    </row>
    <row r="2336" spans="1:23" x14ac:dyDescent="0.25">
      <c r="A2336" s="116" t="str">
        <f>IF(ISBLANK(TBL_DATA[[#This Row],[Row.names]]), "",   DATE(YEAR(TBL_DATA[[#This Row],[Row.names]]), MONTH(TBL_DATA[[#This Row],[Row.names]]), DAY(TBL_DATA[[#This Row],[Row.names]])))</f>
        <v/>
      </c>
      <c r="B2336" s="119"/>
      <c r="C2336" s="68"/>
      <c r="E2336" s="53"/>
      <c r="F2336" s="53"/>
      <c r="G2336" s="54"/>
      <c r="H2336" s="114"/>
      <c r="I2336" s="53"/>
      <c r="J2336" s="53"/>
      <c r="K2336" s="53"/>
      <c r="L2336" s="53"/>
      <c r="M2336" s="53"/>
      <c r="N2336" s="53"/>
      <c r="O2336" s="53"/>
      <c r="P2336" s="53"/>
      <c r="Q2336" s="53"/>
      <c r="R2336" s="53"/>
      <c r="S2336" s="53"/>
      <c r="T2336" s="53"/>
      <c r="U2336" s="81"/>
      <c r="V2336" s="53"/>
      <c r="W2336" s="53"/>
    </row>
    <row r="2337" spans="1:23" x14ac:dyDescent="0.25">
      <c r="A2337" s="116" t="str">
        <f>IF(ISBLANK(TBL_DATA[[#This Row],[Row.names]]), "",   DATE(YEAR(TBL_DATA[[#This Row],[Row.names]]), MONTH(TBL_DATA[[#This Row],[Row.names]]), DAY(TBL_DATA[[#This Row],[Row.names]])))</f>
        <v/>
      </c>
      <c r="B2337" s="119"/>
      <c r="C2337" s="68"/>
      <c r="E2337" s="53"/>
      <c r="F2337" s="53"/>
      <c r="G2337" s="54"/>
      <c r="H2337" s="114"/>
      <c r="I2337" s="53"/>
      <c r="J2337" s="53"/>
      <c r="K2337" s="53"/>
      <c r="L2337" s="53"/>
      <c r="M2337" s="53"/>
      <c r="N2337" s="53"/>
      <c r="O2337" s="53"/>
      <c r="P2337" s="53"/>
      <c r="Q2337" s="53"/>
      <c r="R2337" s="53"/>
      <c r="S2337" s="53"/>
      <c r="T2337" s="53"/>
      <c r="U2337" s="81"/>
      <c r="V2337" s="53"/>
      <c r="W2337" s="53"/>
    </row>
    <row r="2338" spans="1:23" x14ac:dyDescent="0.25">
      <c r="A2338" s="116" t="str">
        <f>IF(ISBLANK(TBL_DATA[[#This Row],[Row.names]]), "",   DATE(YEAR(TBL_DATA[[#This Row],[Row.names]]), MONTH(TBL_DATA[[#This Row],[Row.names]]), DAY(TBL_DATA[[#This Row],[Row.names]])))</f>
        <v/>
      </c>
      <c r="B2338" s="119"/>
      <c r="C2338" s="68"/>
      <c r="E2338" s="53"/>
      <c r="F2338" s="53"/>
      <c r="G2338" s="54"/>
      <c r="H2338" s="114"/>
      <c r="I2338" s="53"/>
      <c r="J2338" s="53"/>
      <c r="K2338" s="53"/>
      <c r="L2338" s="53"/>
      <c r="M2338" s="53"/>
      <c r="N2338" s="53"/>
      <c r="O2338" s="53"/>
      <c r="P2338" s="53"/>
      <c r="Q2338" s="53"/>
      <c r="R2338" s="53"/>
      <c r="S2338" s="53"/>
      <c r="T2338" s="53"/>
      <c r="U2338" s="81"/>
      <c r="V2338" s="53"/>
      <c r="W2338" s="53"/>
    </row>
    <row r="2339" spans="1:23" x14ac:dyDescent="0.25">
      <c r="A2339" s="116" t="str">
        <f>IF(ISBLANK(TBL_DATA[[#This Row],[Row.names]]), "",   DATE(YEAR(TBL_DATA[[#This Row],[Row.names]]), MONTH(TBL_DATA[[#This Row],[Row.names]]), DAY(TBL_DATA[[#This Row],[Row.names]])))</f>
        <v/>
      </c>
      <c r="B2339" s="119"/>
      <c r="C2339" s="68"/>
      <c r="E2339" s="53"/>
      <c r="F2339" s="53"/>
      <c r="G2339" s="54"/>
      <c r="H2339" s="114"/>
      <c r="I2339" s="53"/>
      <c r="J2339" s="53"/>
      <c r="K2339" s="53"/>
      <c r="L2339" s="53"/>
      <c r="M2339" s="53"/>
      <c r="N2339" s="53"/>
      <c r="O2339" s="53"/>
      <c r="P2339" s="53"/>
      <c r="Q2339" s="53"/>
      <c r="R2339" s="53"/>
      <c r="S2339" s="53"/>
      <c r="T2339" s="53"/>
      <c r="U2339" s="81"/>
      <c r="V2339" s="53"/>
      <c r="W2339" s="53"/>
    </row>
    <row r="2340" spans="1:23" x14ac:dyDescent="0.25">
      <c r="A2340" s="116" t="str">
        <f>IF(ISBLANK(TBL_DATA[[#This Row],[Row.names]]), "",   DATE(YEAR(TBL_DATA[[#This Row],[Row.names]]), MONTH(TBL_DATA[[#This Row],[Row.names]]), DAY(TBL_DATA[[#This Row],[Row.names]])))</f>
        <v/>
      </c>
      <c r="B2340" s="119"/>
      <c r="C2340" s="68"/>
      <c r="E2340" s="53"/>
      <c r="F2340" s="53"/>
      <c r="G2340" s="54"/>
      <c r="H2340" s="114"/>
      <c r="I2340" s="53"/>
      <c r="J2340" s="53"/>
      <c r="K2340" s="53"/>
      <c r="L2340" s="53"/>
      <c r="M2340" s="53"/>
      <c r="N2340" s="53"/>
      <c r="O2340" s="53"/>
      <c r="P2340" s="53"/>
      <c r="Q2340" s="53"/>
      <c r="R2340" s="53"/>
      <c r="S2340" s="53"/>
      <c r="T2340" s="53"/>
      <c r="U2340" s="81"/>
      <c r="V2340" s="53"/>
      <c r="W2340" s="53"/>
    </row>
    <row r="2341" spans="1:23" x14ac:dyDescent="0.25">
      <c r="A2341" s="116" t="str">
        <f>IF(ISBLANK(TBL_DATA[[#This Row],[Row.names]]), "",   DATE(YEAR(TBL_DATA[[#This Row],[Row.names]]), MONTH(TBL_DATA[[#This Row],[Row.names]]), DAY(TBL_DATA[[#This Row],[Row.names]])))</f>
        <v/>
      </c>
      <c r="B2341" s="119"/>
      <c r="C2341" s="68"/>
      <c r="E2341" s="53"/>
      <c r="F2341" s="53"/>
      <c r="G2341" s="54"/>
      <c r="H2341" s="114"/>
      <c r="I2341" s="53"/>
      <c r="J2341" s="53"/>
      <c r="K2341" s="53"/>
      <c r="L2341" s="53"/>
      <c r="M2341" s="53"/>
      <c r="N2341" s="53"/>
      <c r="O2341" s="53"/>
      <c r="P2341" s="53"/>
      <c r="Q2341" s="53"/>
      <c r="R2341" s="53"/>
      <c r="S2341" s="53"/>
      <c r="T2341" s="53"/>
      <c r="U2341" s="81"/>
      <c r="V2341" s="53"/>
      <c r="W2341" s="53"/>
    </row>
    <row r="2342" spans="1:23" x14ac:dyDescent="0.25">
      <c r="A2342" s="116" t="str">
        <f>IF(ISBLANK(TBL_DATA[[#This Row],[Row.names]]), "",   DATE(YEAR(TBL_DATA[[#This Row],[Row.names]]), MONTH(TBL_DATA[[#This Row],[Row.names]]), DAY(TBL_DATA[[#This Row],[Row.names]])))</f>
        <v/>
      </c>
      <c r="B2342" s="119"/>
      <c r="C2342" s="68"/>
      <c r="E2342" s="53"/>
      <c r="F2342" s="53"/>
      <c r="G2342" s="54"/>
      <c r="H2342" s="114"/>
      <c r="I2342" s="53"/>
      <c r="J2342" s="53"/>
      <c r="K2342" s="53"/>
      <c r="L2342" s="53"/>
      <c r="M2342" s="53"/>
      <c r="N2342" s="53"/>
      <c r="O2342" s="53"/>
      <c r="P2342" s="53"/>
      <c r="Q2342" s="53"/>
      <c r="R2342" s="53"/>
      <c r="S2342" s="53"/>
      <c r="T2342" s="53"/>
      <c r="U2342" s="81"/>
      <c r="V2342" s="53"/>
      <c r="W2342" s="53"/>
    </row>
    <row r="2343" spans="1:23" x14ac:dyDescent="0.25">
      <c r="A2343" s="116" t="str">
        <f>IF(ISBLANK(TBL_DATA[[#This Row],[Row.names]]), "",   DATE(YEAR(TBL_DATA[[#This Row],[Row.names]]), MONTH(TBL_DATA[[#This Row],[Row.names]]), DAY(TBL_DATA[[#This Row],[Row.names]])))</f>
        <v/>
      </c>
      <c r="B2343" s="119"/>
      <c r="C2343" s="68"/>
      <c r="E2343" s="53"/>
      <c r="F2343" s="53"/>
      <c r="G2343" s="54"/>
      <c r="H2343" s="114"/>
      <c r="I2343" s="53"/>
      <c r="J2343" s="53"/>
      <c r="K2343" s="53"/>
      <c r="L2343" s="53"/>
      <c r="M2343" s="53"/>
      <c r="N2343" s="53"/>
      <c r="O2343" s="53"/>
      <c r="P2343" s="53"/>
      <c r="Q2343" s="53"/>
      <c r="R2343" s="53"/>
      <c r="S2343" s="53"/>
      <c r="T2343" s="53"/>
      <c r="U2343" s="81"/>
      <c r="V2343" s="53"/>
      <c r="W2343" s="53"/>
    </row>
    <row r="2344" spans="1:23" x14ac:dyDescent="0.25">
      <c r="A2344" s="116" t="str">
        <f>IF(ISBLANK(TBL_DATA[[#This Row],[Row.names]]), "",   DATE(YEAR(TBL_DATA[[#This Row],[Row.names]]), MONTH(TBL_DATA[[#This Row],[Row.names]]), DAY(TBL_DATA[[#This Row],[Row.names]])))</f>
        <v/>
      </c>
      <c r="B2344" s="119"/>
      <c r="C2344" s="68"/>
      <c r="E2344" s="53"/>
      <c r="F2344" s="53"/>
      <c r="G2344" s="54"/>
      <c r="H2344" s="114"/>
      <c r="I2344" s="53"/>
      <c r="J2344" s="53"/>
      <c r="K2344" s="53"/>
      <c r="L2344" s="53"/>
      <c r="M2344" s="53"/>
      <c r="N2344" s="53"/>
      <c r="O2344" s="53"/>
      <c r="P2344" s="53"/>
      <c r="Q2344" s="53"/>
      <c r="R2344" s="53"/>
      <c r="S2344" s="53"/>
      <c r="T2344" s="53"/>
      <c r="U2344" s="81"/>
      <c r="V2344" s="53"/>
      <c r="W2344" s="53"/>
    </row>
    <row r="2345" spans="1:23" x14ac:dyDescent="0.25">
      <c r="A2345" s="116" t="str">
        <f>IF(ISBLANK(TBL_DATA[[#This Row],[Row.names]]), "",   DATE(YEAR(TBL_DATA[[#This Row],[Row.names]]), MONTH(TBL_DATA[[#This Row],[Row.names]]), DAY(TBL_DATA[[#This Row],[Row.names]])))</f>
        <v/>
      </c>
      <c r="B2345" s="119"/>
      <c r="C2345" s="68"/>
      <c r="E2345" s="53"/>
      <c r="F2345" s="53"/>
      <c r="G2345" s="54"/>
      <c r="H2345" s="114"/>
      <c r="I2345" s="53"/>
      <c r="J2345" s="53"/>
      <c r="K2345" s="53"/>
      <c r="L2345" s="53"/>
      <c r="M2345" s="53"/>
      <c r="N2345" s="53"/>
      <c r="O2345" s="53"/>
      <c r="P2345" s="53"/>
      <c r="Q2345" s="53"/>
      <c r="R2345" s="53"/>
      <c r="S2345" s="53"/>
      <c r="T2345" s="53"/>
      <c r="U2345" s="81"/>
      <c r="V2345" s="53"/>
      <c r="W2345" s="53"/>
    </row>
    <row r="2346" spans="1:23" x14ac:dyDescent="0.25">
      <c r="A2346" s="116" t="str">
        <f>IF(ISBLANK(TBL_DATA[[#This Row],[Row.names]]), "",   DATE(YEAR(TBL_DATA[[#This Row],[Row.names]]), MONTH(TBL_DATA[[#This Row],[Row.names]]), DAY(TBL_DATA[[#This Row],[Row.names]])))</f>
        <v/>
      </c>
      <c r="B2346" s="119"/>
      <c r="C2346" s="68"/>
      <c r="E2346" s="53"/>
      <c r="F2346" s="53"/>
      <c r="G2346" s="54"/>
      <c r="H2346" s="114"/>
      <c r="I2346" s="53"/>
      <c r="J2346" s="53"/>
      <c r="K2346" s="53"/>
      <c r="L2346" s="53"/>
      <c r="M2346" s="53"/>
      <c r="N2346" s="53"/>
      <c r="O2346" s="53"/>
      <c r="P2346" s="53"/>
      <c r="Q2346" s="53"/>
      <c r="R2346" s="53"/>
      <c r="S2346" s="53"/>
      <c r="T2346" s="53"/>
      <c r="U2346" s="81"/>
      <c r="V2346" s="53"/>
      <c r="W2346" s="53"/>
    </row>
    <row r="2347" spans="1:23" x14ac:dyDescent="0.25">
      <c r="A2347" s="116" t="str">
        <f>IF(ISBLANK(TBL_DATA[[#This Row],[Row.names]]), "",   DATE(YEAR(TBL_DATA[[#This Row],[Row.names]]), MONTH(TBL_DATA[[#This Row],[Row.names]]), DAY(TBL_DATA[[#This Row],[Row.names]])))</f>
        <v/>
      </c>
      <c r="B2347" s="119"/>
      <c r="C2347" s="68"/>
      <c r="E2347" s="53"/>
      <c r="F2347" s="53"/>
      <c r="G2347" s="54"/>
      <c r="H2347" s="114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81"/>
      <c r="V2347" s="53"/>
      <c r="W2347" s="53"/>
    </row>
    <row r="2348" spans="1:23" x14ac:dyDescent="0.25">
      <c r="A2348" s="116" t="str">
        <f>IF(ISBLANK(TBL_DATA[[#This Row],[Row.names]]), "",   DATE(YEAR(TBL_DATA[[#This Row],[Row.names]]), MONTH(TBL_DATA[[#This Row],[Row.names]]), DAY(TBL_DATA[[#This Row],[Row.names]])))</f>
        <v/>
      </c>
      <c r="B2348" s="119"/>
      <c r="C2348" s="68"/>
      <c r="E2348" s="53"/>
      <c r="F2348" s="53"/>
      <c r="G2348" s="54"/>
      <c r="H2348" s="114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81"/>
      <c r="V2348" s="53"/>
      <c r="W2348" s="53"/>
    </row>
    <row r="2349" spans="1:23" x14ac:dyDescent="0.25">
      <c r="A2349" s="116" t="str">
        <f>IF(ISBLANK(TBL_DATA[[#This Row],[Row.names]]), "",   DATE(YEAR(TBL_DATA[[#This Row],[Row.names]]), MONTH(TBL_DATA[[#This Row],[Row.names]]), DAY(TBL_DATA[[#This Row],[Row.names]])))</f>
        <v/>
      </c>
      <c r="B2349" s="119"/>
      <c r="C2349" s="68"/>
      <c r="E2349" s="53"/>
      <c r="F2349" s="53"/>
      <c r="G2349" s="54"/>
      <c r="H2349" s="114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81"/>
      <c r="V2349" s="53"/>
      <c r="W2349" s="53"/>
    </row>
    <row r="2350" spans="1:23" x14ac:dyDescent="0.25">
      <c r="A2350" s="116" t="str">
        <f>IF(ISBLANK(TBL_DATA[[#This Row],[Row.names]]), "",   DATE(YEAR(TBL_DATA[[#This Row],[Row.names]]), MONTH(TBL_DATA[[#This Row],[Row.names]]), DAY(TBL_DATA[[#This Row],[Row.names]])))</f>
        <v/>
      </c>
      <c r="B2350" s="119"/>
      <c r="C2350" s="68"/>
      <c r="E2350" s="53"/>
      <c r="F2350" s="53"/>
      <c r="G2350" s="54"/>
      <c r="H2350" s="114"/>
      <c r="I2350" s="53"/>
      <c r="J2350" s="53"/>
      <c r="K2350" s="53"/>
      <c r="L2350" s="53"/>
      <c r="M2350" s="53"/>
      <c r="N2350" s="53"/>
      <c r="O2350" s="53"/>
      <c r="P2350" s="53"/>
      <c r="Q2350" s="53"/>
      <c r="R2350" s="53"/>
      <c r="S2350" s="53"/>
      <c r="T2350" s="53"/>
      <c r="U2350" s="81"/>
      <c r="V2350" s="53"/>
      <c r="W2350" s="53"/>
    </row>
    <row r="2351" spans="1:23" x14ac:dyDescent="0.25">
      <c r="A2351" s="116" t="str">
        <f>IF(ISBLANK(TBL_DATA[[#This Row],[Row.names]]), "",   DATE(YEAR(TBL_DATA[[#This Row],[Row.names]]), MONTH(TBL_DATA[[#This Row],[Row.names]]), DAY(TBL_DATA[[#This Row],[Row.names]])))</f>
        <v/>
      </c>
      <c r="B2351" s="119"/>
      <c r="C2351" s="68"/>
      <c r="E2351" s="53"/>
      <c r="F2351" s="53"/>
      <c r="G2351" s="54"/>
      <c r="H2351" s="114"/>
      <c r="I2351" s="53"/>
      <c r="J2351" s="53"/>
      <c r="K2351" s="53"/>
      <c r="L2351" s="53"/>
      <c r="M2351" s="53"/>
      <c r="N2351" s="53"/>
      <c r="O2351" s="53"/>
      <c r="P2351" s="53"/>
      <c r="Q2351" s="53"/>
      <c r="R2351" s="53"/>
      <c r="S2351" s="53"/>
      <c r="T2351" s="53"/>
      <c r="U2351" s="81"/>
      <c r="V2351" s="53"/>
      <c r="W2351" s="53"/>
    </row>
    <row r="2352" spans="1:23" x14ac:dyDescent="0.25">
      <c r="A2352" s="116" t="str">
        <f>IF(ISBLANK(TBL_DATA[[#This Row],[Row.names]]), "",   DATE(YEAR(TBL_DATA[[#This Row],[Row.names]]), MONTH(TBL_DATA[[#This Row],[Row.names]]), DAY(TBL_DATA[[#This Row],[Row.names]])))</f>
        <v/>
      </c>
      <c r="B2352" s="119"/>
      <c r="C2352" s="68"/>
      <c r="E2352" s="53"/>
      <c r="F2352" s="53"/>
      <c r="G2352" s="54"/>
      <c r="H2352" s="114"/>
      <c r="I2352" s="53"/>
      <c r="J2352" s="53"/>
      <c r="K2352" s="53"/>
      <c r="L2352" s="53"/>
      <c r="M2352" s="53"/>
      <c r="N2352" s="53"/>
      <c r="O2352" s="53"/>
      <c r="P2352" s="53"/>
      <c r="Q2352" s="53"/>
      <c r="R2352" s="53"/>
      <c r="S2352" s="53"/>
      <c r="T2352" s="53"/>
      <c r="U2352" s="81"/>
      <c r="V2352" s="53"/>
      <c r="W2352" s="53"/>
    </row>
    <row r="2353" spans="1:23" x14ac:dyDescent="0.25">
      <c r="A2353" s="116" t="str">
        <f>IF(ISBLANK(TBL_DATA[[#This Row],[Row.names]]), "",   DATE(YEAR(TBL_DATA[[#This Row],[Row.names]]), MONTH(TBL_DATA[[#This Row],[Row.names]]), DAY(TBL_DATA[[#This Row],[Row.names]])))</f>
        <v/>
      </c>
      <c r="B2353" s="119"/>
      <c r="C2353" s="68"/>
      <c r="E2353" s="53"/>
      <c r="F2353" s="53"/>
      <c r="G2353" s="54"/>
      <c r="H2353" s="114"/>
      <c r="I2353" s="53"/>
      <c r="J2353" s="53"/>
      <c r="K2353" s="53"/>
      <c r="L2353" s="53"/>
      <c r="M2353" s="53"/>
      <c r="N2353" s="53"/>
      <c r="O2353" s="53"/>
      <c r="P2353" s="53"/>
      <c r="Q2353" s="53"/>
      <c r="R2353" s="53"/>
      <c r="S2353" s="53"/>
      <c r="T2353" s="53"/>
      <c r="U2353" s="81"/>
      <c r="V2353" s="53"/>
      <c r="W2353" s="53"/>
    </row>
    <row r="2354" spans="1:23" x14ac:dyDescent="0.25">
      <c r="A2354" s="116" t="str">
        <f>IF(ISBLANK(TBL_DATA[[#This Row],[Row.names]]), "",   DATE(YEAR(TBL_DATA[[#This Row],[Row.names]]), MONTH(TBL_DATA[[#This Row],[Row.names]]), DAY(TBL_DATA[[#This Row],[Row.names]])))</f>
        <v/>
      </c>
      <c r="B2354" s="119"/>
      <c r="C2354" s="68"/>
      <c r="E2354" s="53"/>
      <c r="F2354" s="53"/>
      <c r="G2354" s="54"/>
      <c r="H2354" s="114"/>
      <c r="I2354" s="53"/>
      <c r="J2354" s="53"/>
      <c r="K2354" s="53"/>
      <c r="L2354" s="53"/>
      <c r="M2354" s="53"/>
      <c r="N2354" s="53"/>
      <c r="O2354" s="53"/>
      <c r="P2354" s="53"/>
      <c r="Q2354" s="53"/>
      <c r="R2354" s="53"/>
      <c r="S2354" s="53"/>
      <c r="T2354" s="53"/>
      <c r="U2354" s="81"/>
      <c r="V2354" s="53"/>
      <c r="W2354" s="53"/>
    </row>
    <row r="2355" spans="1:23" x14ac:dyDescent="0.25">
      <c r="A2355" s="116" t="str">
        <f>IF(ISBLANK(TBL_DATA[[#This Row],[Row.names]]), "",   DATE(YEAR(TBL_DATA[[#This Row],[Row.names]]), MONTH(TBL_DATA[[#This Row],[Row.names]]), DAY(TBL_DATA[[#This Row],[Row.names]])))</f>
        <v/>
      </c>
      <c r="B2355" s="119"/>
      <c r="C2355" s="68"/>
      <c r="E2355" s="53"/>
      <c r="F2355" s="53"/>
      <c r="G2355" s="54"/>
      <c r="H2355" s="114"/>
      <c r="I2355" s="53"/>
      <c r="J2355" s="53"/>
      <c r="K2355" s="53"/>
      <c r="L2355" s="53"/>
      <c r="M2355" s="53"/>
      <c r="N2355" s="53"/>
      <c r="O2355" s="53"/>
      <c r="P2355" s="53"/>
      <c r="Q2355" s="53"/>
      <c r="R2355" s="53"/>
      <c r="S2355" s="53"/>
      <c r="T2355" s="53"/>
      <c r="U2355" s="81"/>
      <c r="V2355" s="53"/>
      <c r="W2355" s="53"/>
    </row>
    <row r="2356" spans="1:23" x14ac:dyDescent="0.25">
      <c r="A2356" s="116" t="str">
        <f>IF(ISBLANK(TBL_DATA[[#This Row],[Row.names]]), "",   DATE(YEAR(TBL_DATA[[#This Row],[Row.names]]), MONTH(TBL_DATA[[#This Row],[Row.names]]), DAY(TBL_DATA[[#This Row],[Row.names]])))</f>
        <v/>
      </c>
      <c r="B2356" s="119"/>
      <c r="C2356" s="68"/>
      <c r="E2356" s="53"/>
      <c r="F2356" s="53"/>
      <c r="G2356" s="54"/>
      <c r="H2356" s="114"/>
      <c r="I2356" s="53"/>
      <c r="J2356" s="53"/>
      <c r="K2356" s="53"/>
      <c r="L2356" s="53"/>
      <c r="M2356" s="53"/>
      <c r="N2356" s="53"/>
      <c r="O2356" s="53"/>
      <c r="P2356" s="53"/>
      <c r="Q2356" s="53"/>
      <c r="R2356" s="53"/>
      <c r="S2356" s="53"/>
      <c r="T2356" s="53"/>
      <c r="U2356" s="81"/>
      <c r="V2356" s="53"/>
      <c r="W2356" s="53"/>
    </row>
    <row r="2357" spans="1:23" x14ac:dyDescent="0.25">
      <c r="A2357" s="116" t="str">
        <f>IF(ISBLANK(TBL_DATA[[#This Row],[Row.names]]), "",   DATE(YEAR(TBL_DATA[[#This Row],[Row.names]]), MONTH(TBL_DATA[[#This Row],[Row.names]]), DAY(TBL_DATA[[#This Row],[Row.names]])))</f>
        <v/>
      </c>
      <c r="B2357" s="119"/>
      <c r="C2357" s="68"/>
      <c r="E2357" s="53"/>
      <c r="F2357" s="53"/>
      <c r="G2357" s="54"/>
      <c r="H2357" s="114"/>
      <c r="I2357" s="53"/>
      <c r="J2357" s="53"/>
      <c r="K2357" s="53"/>
      <c r="L2357" s="53"/>
      <c r="M2357" s="53"/>
      <c r="N2357" s="53"/>
      <c r="O2357" s="53"/>
      <c r="P2357" s="53"/>
      <c r="Q2357" s="53"/>
      <c r="R2357" s="53"/>
      <c r="S2357" s="53"/>
      <c r="T2357" s="53"/>
      <c r="U2357" s="81"/>
      <c r="V2357" s="53"/>
      <c r="W2357" s="53"/>
    </row>
    <row r="2358" spans="1:23" x14ac:dyDescent="0.25">
      <c r="A2358" s="116" t="str">
        <f>IF(ISBLANK(TBL_DATA[[#This Row],[Row.names]]), "",   DATE(YEAR(TBL_DATA[[#This Row],[Row.names]]), MONTH(TBL_DATA[[#This Row],[Row.names]]), DAY(TBL_DATA[[#This Row],[Row.names]])))</f>
        <v/>
      </c>
      <c r="B2358" s="119"/>
      <c r="C2358" s="68"/>
      <c r="E2358" s="53"/>
      <c r="F2358" s="53"/>
      <c r="G2358" s="54"/>
      <c r="H2358" s="114"/>
      <c r="I2358" s="53"/>
      <c r="J2358" s="53"/>
      <c r="K2358" s="53"/>
      <c r="L2358" s="53"/>
      <c r="M2358" s="53"/>
      <c r="N2358" s="53"/>
      <c r="O2358" s="53"/>
      <c r="P2358" s="53"/>
      <c r="Q2358" s="53"/>
      <c r="R2358" s="53"/>
      <c r="S2358" s="53"/>
      <c r="T2358" s="53"/>
      <c r="U2358" s="81"/>
      <c r="V2358" s="53"/>
      <c r="W2358" s="53"/>
    </row>
    <row r="2359" spans="1:23" x14ac:dyDescent="0.25">
      <c r="A2359" s="116" t="str">
        <f>IF(ISBLANK(TBL_DATA[[#This Row],[Row.names]]), "",   DATE(YEAR(TBL_DATA[[#This Row],[Row.names]]), MONTH(TBL_DATA[[#This Row],[Row.names]]), DAY(TBL_DATA[[#This Row],[Row.names]])))</f>
        <v/>
      </c>
      <c r="B2359" s="119"/>
      <c r="C2359" s="68"/>
      <c r="E2359" s="53"/>
      <c r="F2359" s="53"/>
      <c r="G2359" s="54"/>
      <c r="H2359" s="114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81"/>
      <c r="V2359" s="53"/>
      <c r="W2359" s="53"/>
    </row>
    <row r="2360" spans="1:23" x14ac:dyDescent="0.25">
      <c r="A2360" s="116" t="str">
        <f>IF(ISBLANK(TBL_DATA[[#This Row],[Row.names]]), "",   DATE(YEAR(TBL_DATA[[#This Row],[Row.names]]), MONTH(TBL_DATA[[#This Row],[Row.names]]), DAY(TBL_DATA[[#This Row],[Row.names]])))</f>
        <v/>
      </c>
      <c r="B2360" s="119"/>
      <c r="C2360" s="68"/>
      <c r="E2360" s="53"/>
      <c r="F2360" s="53"/>
      <c r="G2360" s="54"/>
      <c r="H2360" s="114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81"/>
      <c r="V2360" s="53"/>
      <c r="W2360" s="53"/>
    </row>
    <row r="2361" spans="1:23" x14ac:dyDescent="0.25">
      <c r="A2361" s="116" t="str">
        <f>IF(ISBLANK(TBL_DATA[[#This Row],[Row.names]]), "",   DATE(YEAR(TBL_DATA[[#This Row],[Row.names]]), MONTH(TBL_DATA[[#This Row],[Row.names]]), DAY(TBL_DATA[[#This Row],[Row.names]])))</f>
        <v/>
      </c>
      <c r="B2361" s="119"/>
      <c r="C2361" s="68"/>
      <c r="E2361" s="53"/>
      <c r="F2361" s="53"/>
      <c r="G2361" s="54"/>
      <c r="H2361" s="114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81"/>
      <c r="V2361" s="53"/>
      <c r="W2361" s="53"/>
    </row>
    <row r="2362" spans="1:23" x14ac:dyDescent="0.25">
      <c r="A2362" s="116" t="str">
        <f>IF(ISBLANK(TBL_DATA[[#This Row],[Row.names]]), "",   DATE(YEAR(TBL_DATA[[#This Row],[Row.names]]), MONTH(TBL_DATA[[#This Row],[Row.names]]), DAY(TBL_DATA[[#This Row],[Row.names]])))</f>
        <v/>
      </c>
      <c r="B2362" s="119"/>
      <c r="C2362" s="68"/>
      <c r="E2362" s="53"/>
      <c r="F2362" s="53"/>
      <c r="G2362" s="54"/>
      <c r="H2362" s="114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81"/>
      <c r="V2362" s="53"/>
      <c r="W2362" s="53"/>
    </row>
    <row r="2363" spans="1:23" x14ac:dyDescent="0.25">
      <c r="A2363" s="116" t="str">
        <f>IF(ISBLANK(TBL_DATA[[#This Row],[Row.names]]), "",   DATE(YEAR(TBL_DATA[[#This Row],[Row.names]]), MONTH(TBL_DATA[[#This Row],[Row.names]]), DAY(TBL_DATA[[#This Row],[Row.names]])))</f>
        <v/>
      </c>
      <c r="B2363" s="119"/>
      <c r="C2363" s="68"/>
      <c r="E2363" s="53"/>
      <c r="F2363" s="53"/>
      <c r="G2363" s="54"/>
      <c r="H2363" s="114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81"/>
      <c r="V2363" s="53"/>
      <c r="W2363" s="53"/>
    </row>
    <row r="2364" spans="1:23" x14ac:dyDescent="0.25">
      <c r="A2364" s="116" t="str">
        <f>IF(ISBLANK(TBL_DATA[[#This Row],[Row.names]]), "",   DATE(YEAR(TBL_DATA[[#This Row],[Row.names]]), MONTH(TBL_DATA[[#This Row],[Row.names]]), DAY(TBL_DATA[[#This Row],[Row.names]])))</f>
        <v/>
      </c>
      <c r="B2364" s="119"/>
      <c r="C2364" s="68"/>
      <c r="E2364" s="53"/>
      <c r="F2364" s="53"/>
      <c r="G2364" s="54"/>
      <c r="H2364" s="114"/>
      <c r="I2364" s="53"/>
      <c r="J2364" s="53"/>
      <c r="K2364" s="53"/>
      <c r="L2364" s="53"/>
      <c r="M2364" s="53"/>
      <c r="N2364" s="53"/>
      <c r="O2364" s="53"/>
      <c r="P2364" s="53"/>
      <c r="Q2364" s="53"/>
      <c r="R2364" s="53"/>
      <c r="S2364" s="53"/>
      <c r="T2364" s="53"/>
      <c r="U2364" s="81"/>
      <c r="V2364" s="53"/>
      <c r="W2364" s="53"/>
    </row>
    <row r="2365" spans="1:23" x14ac:dyDescent="0.25">
      <c r="A2365" s="116" t="str">
        <f>IF(ISBLANK(TBL_DATA[[#This Row],[Row.names]]), "",   DATE(YEAR(TBL_DATA[[#This Row],[Row.names]]), MONTH(TBL_DATA[[#This Row],[Row.names]]), DAY(TBL_DATA[[#This Row],[Row.names]])))</f>
        <v/>
      </c>
      <c r="B2365" s="119"/>
      <c r="C2365" s="68"/>
      <c r="E2365" s="53"/>
      <c r="F2365" s="53"/>
      <c r="G2365" s="54"/>
      <c r="H2365" s="114"/>
      <c r="I2365" s="53"/>
      <c r="J2365" s="53"/>
      <c r="K2365" s="53"/>
      <c r="L2365" s="53"/>
      <c r="M2365" s="53"/>
      <c r="N2365" s="53"/>
      <c r="O2365" s="53"/>
      <c r="P2365" s="53"/>
      <c r="Q2365" s="53"/>
      <c r="R2365" s="53"/>
      <c r="S2365" s="53"/>
      <c r="T2365" s="53"/>
      <c r="U2365" s="81"/>
      <c r="V2365" s="53"/>
      <c r="W2365" s="53"/>
    </row>
    <row r="2366" spans="1:23" x14ac:dyDescent="0.25">
      <c r="A2366" s="116" t="str">
        <f>IF(ISBLANK(TBL_DATA[[#This Row],[Row.names]]), "",   DATE(YEAR(TBL_DATA[[#This Row],[Row.names]]), MONTH(TBL_DATA[[#This Row],[Row.names]]), DAY(TBL_DATA[[#This Row],[Row.names]])))</f>
        <v/>
      </c>
      <c r="B2366" s="119"/>
      <c r="C2366" s="68"/>
      <c r="E2366" s="53"/>
      <c r="F2366" s="53"/>
      <c r="G2366" s="54"/>
      <c r="H2366" s="114"/>
      <c r="I2366" s="53"/>
      <c r="J2366" s="53"/>
      <c r="K2366" s="53"/>
      <c r="L2366" s="53"/>
      <c r="M2366" s="53"/>
      <c r="N2366" s="53"/>
      <c r="O2366" s="53"/>
      <c r="P2366" s="53"/>
      <c r="Q2366" s="53"/>
      <c r="R2366" s="53"/>
      <c r="S2366" s="53"/>
      <c r="T2366" s="53"/>
      <c r="U2366" s="81"/>
      <c r="V2366" s="53"/>
      <c r="W2366" s="53"/>
    </row>
    <row r="2367" spans="1:23" x14ac:dyDescent="0.25">
      <c r="A2367" s="116" t="str">
        <f>IF(ISBLANK(TBL_DATA[[#This Row],[Row.names]]), "",   DATE(YEAR(TBL_DATA[[#This Row],[Row.names]]), MONTH(TBL_DATA[[#This Row],[Row.names]]), DAY(TBL_DATA[[#This Row],[Row.names]])))</f>
        <v/>
      </c>
      <c r="B2367" s="119"/>
      <c r="C2367" s="68"/>
      <c r="E2367" s="53"/>
      <c r="F2367" s="53"/>
      <c r="G2367" s="54"/>
      <c r="H2367" s="114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81"/>
      <c r="V2367" s="53"/>
      <c r="W2367" s="53"/>
    </row>
    <row r="2368" spans="1:23" x14ac:dyDescent="0.25">
      <c r="A2368" s="116" t="str">
        <f>IF(ISBLANK(TBL_DATA[[#This Row],[Row.names]]), "",   DATE(YEAR(TBL_DATA[[#This Row],[Row.names]]), MONTH(TBL_DATA[[#This Row],[Row.names]]), DAY(TBL_DATA[[#This Row],[Row.names]])))</f>
        <v/>
      </c>
      <c r="B2368" s="119"/>
      <c r="C2368" s="68"/>
      <c r="E2368" s="53"/>
      <c r="F2368" s="53"/>
      <c r="G2368" s="54"/>
      <c r="H2368" s="114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81"/>
      <c r="V2368" s="53"/>
      <c r="W2368" s="53"/>
    </row>
    <row r="2369" spans="1:23" x14ac:dyDescent="0.25">
      <c r="A2369" s="116" t="str">
        <f>IF(ISBLANK(TBL_DATA[[#This Row],[Row.names]]), "",   DATE(YEAR(TBL_DATA[[#This Row],[Row.names]]), MONTH(TBL_DATA[[#This Row],[Row.names]]), DAY(TBL_DATA[[#This Row],[Row.names]])))</f>
        <v/>
      </c>
      <c r="B2369" s="119"/>
      <c r="C2369" s="68"/>
      <c r="E2369" s="53"/>
      <c r="F2369" s="53"/>
      <c r="G2369" s="54"/>
      <c r="H2369" s="114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81"/>
      <c r="V2369" s="53"/>
      <c r="W2369" s="53"/>
    </row>
    <row r="2370" spans="1:23" x14ac:dyDescent="0.25">
      <c r="A2370" s="116" t="str">
        <f>IF(ISBLANK(TBL_DATA[[#This Row],[Row.names]]), "",   DATE(YEAR(TBL_DATA[[#This Row],[Row.names]]), MONTH(TBL_DATA[[#This Row],[Row.names]]), DAY(TBL_DATA[[#This Row],[Row.names]])))</f>
        <v/>
      </c>
      <c r="B2370" s="119"/>
      <c r="C2370" s="68"/>
      <c r="E2370" s="53"/>
      <c r="F2370" s="53"/>
      <c r="G2370" s="54"/>
      <c r="H2370" s="114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81"/>
      <c r="V2370" s="53"/>
      <c r="W2370" s="53"/>
    </row>
    <row r="2371" spans="1:23" x14ac:dyDescent="0.25">
      <c r="A2371" s="116" t="str">
        <f>IF(ISBLANK(TBL_DATA[[#This Row],[Row.names]]), "",   DATE(YEAR(TBL_DATA[[#This Row],[Row.names]]), MONTH(TBL_DATA[[#This Row],[Row.names]]), DAY(TBL_DATA[[#This Row],[Row.names]])))</f>
        <v/>
      </c>
      <c r="B2371" s="119"/>
      <c r="C2371" s="68"/>
      <c r="E2371" s="53"/>
      <c r="F2371" s="53"/>
      <c r="G2371" s="54"/>
      <c r="H2371" s="114"/>
      <c r="I2371" s="53"/>
      <c r="J2371" s="53"/>
      <c r="K2371" s="53"/>
      <c r="L2371" s="53"/>
      <c r="M2371" s="53"/>
      <c r="N2371" s="53"/>
      <c r="O2371" s="53"/>
      <c r="P2371" s="53"/>
      <c r="Q2371" s="53"/>
      <c r="R2371" s="53"/>
      <c r="S2371" s="53"/>
      <c r="T2371" s="53"/>
      <c r="U2371" s="81"/>
      <c r="V2371" s="53"/>
      <c r="W2371" s="53"/>
    </row>
    <row r="2372" spans="1:23" x14ac:dyDescent="0.25">
      <c r="A2372" s="116" t="str">
        <f>IF(ISBLANK(TBL_DATA[[#This Row],[Row.names]]), "",   DATE(YEAR(TBL_DATA[[#This Row],[Row.names]]), MONTH(TBL_DATA[[#This Row],[Row.names]]), DAY(TBL_DATA[[#This Row],[Row.names]])))</f>
        <v/>
      </c>
      <c r="B2372" s="119"/>
      <c r="C2372" s="68"/>
      <c r="E2372" s="53"/>
      <c r="F2372" s="53"/>
      <c r="G2372" s="54"/>
      <c r="H2372" s="114"/>
      <c r="I2372" s="53"/>
      <c r="J2372" s="53"/>
      <c r="K2372" s="53"/>
      <c r="L2372" s="53"/>
      <c r="M2372" s="53"/>
      <c r="N2372" s="53"/>
      <c r="O2372" s="53"/>
      <c r="P2372" s="53"/>
      <c r="Q2372" s="53"/>
      <c r="R2372" s="53"/>
      <c r="S2372" s="53"/>
      <c r="T2372" s="53"/>
      <c r="U2372" s="81"/>
      <c r="V2372" s="53"/>
      <c r="W2372" s="53"/>
    </row>
    <row r="2373" spans="1:23" x14ac:dyDescent="0.25">
      <c r="A2373" s="116" t="str">
        <f>IF(ISBLANK(TBL_DATA[[#This Row],[Row.names]]), "",   DATE(YEAR(TBL_DATA[[#This Row],[Row.names]]), MONTH(TBL_DATA[[#This Row],[Row.names]]), DAY(TBL_DATA[[#This Row],[Row.names]])))</f>
        <v/>
      </c>
      <c r="B2373" s="119"/>
      <c r="C2373" s="68"/>
      <c r="E2373" s="53"/>
      <c r="F2373" s="53"/>
      <c r="G2373" s="54"/>
      <c r="H2373" s="114"/>
      <c r="I2373" s="53"/>
      <c r="J2373" s="53"/>
      <c r="K2373" s="53"/>
      <c r="L2373" s="53"/>
      <c r="M2373" s="53"/>
      <c r="N2373" s="53"/>
      <c r="O2373" s="53"/>
      <c r="P2373" s="53"/>
      <c r="Q2373" s="53"/>
      <c r="R2373" s="53"/>
      <c r="S2373" s="53"/>
      <c r="T2373" s="53"/>
      <c r="U2373" s="81"/>
      <c r="V2373" s="53"/>
      <c r="W2373" s="53"/>
    </row>
    <row r="2374" spans="1:23" x14ac:dyDescent="0.25">
      <c r="A2374" s="116" t="str">
        <f>IF(ISBLANK(TBL_DATA[[#This Row],[Row.names]]), "",   DATE(YEAR(TBL_DATA[[#This Row],[Row.names]]), MONTH(TBL_DATA[[#This Row],[Row.names]]), DAY(TBL_DATA[[#This Row],[Row.names]])))</f>
        <v/>
      </c>
      <c r="B2374" s="119"/>
      <c r="C2374" s="68"/>
      <c r="E2374" s="53"/>
      <c r="F2374" s="53"/>
      <c r="G2374" s="54"/>
      <c r="H2374" s="114"/>
      <c r="I2374" s="53"/>
      <c r="J2374" s="53"/>
      <c r="K2374" s="53"/>
      <c r="L2374" s="53"/>
      <c r="M2374" s="53"/>
      <c r="N2374" s="53"/>
      <c r="O2374" s="53"/>
      <c r="P2374" s="53"/>
      <c r="Q2374" s="53"/>
      <c r="R2374" s="53"/>
      <c r="S2374" s="53"/>
      <c r="T2374" s="53"/>
      <c r="U2374" s="81"/>
      <c r="V2374" s="53"/>
      <c r="W2374" s="53"/>
    </row>
    <row r="2375" spans="1:23" x14ac:dyDescent="0.25">
      <c r="A2375" s="116" t="str">
        <f>IF(ISBLANK(TBL_DATA[[#This Row],[Row.names]]), "",   DATE(YEAR(TBL_DATA[[#This Row],[Row.names]]), MONTH(TBL_DATA[[#This Row],[Row.names]]), DAY(TBL_DATA[[#This Row],[Row.names]])))</f>
        <v/>
      </c>
      <c r="B2375" s="119"/>
      <c r="C2375" s="68"/>
      <c r="E2375" s="53"/>
      <c r="F2375" s="53"/>
      <c r="G2375" s="54"/>
      <c r="H2375" s="114"/>
      <c r="I2375" s="53"/>
      <c r="J2375" s="53"/>
      <c r="K2375" s="53"/>
      <c r="L2375" s="53"/>
      <c r="M2375" s="53"/>
      <c r="N2375" s="53"/>
      <c r="O2375" s="53"/>
      <c r="P2375" s="53"/>
      <c r="Q2375" s="53"/>
      <c r="R2375" s="53"/>
      <c r="S2375" s="53"/>
      <c r="T2375" s="53"/>
      <c r="U2375" s="81"/>
      <c r="V2375" s="53"/>
      <c r="W2375" s="53"/>
    </row>
    <row r="2376" spans="1:23" x14ac:dyDescent="0.25">
      <c r="A2376" s="116" t="str">
        <f>IF(ISBLANK(TBL_DATA[[#This Row],[Row.names]]), "",   DATE(YEAR(TBL_DATA[[#This Row],[Row.names]]), MONTH(TBL_DATA[[#This Row],[Row.names]]), DAY(TBL_DATA[[#This Row],[Row.names]])))</f>
        <v/>
      </c>
      <c r="B2376" s="119"/>
      <c r="C2376" s="68"/>
      <c r="E2376" s="53"/>
      <c r="F2376" s="53"/>
      <c r="G2376" s="54"/>
      <c r="H2376" s="114"/>
      <c r="I2376" s="53"/>
      <c r="J2376" s="53"/>
      <c r="K2376" s="53"/>
      <c r="L2376" s="53"/>
      <c r="M2376" s="53"/>
      <c r="N2376" s="53"/>
      <c r="O2376" s="53"/>
      <c r="P2376" s="53"/>
      <c r="Q2376" s="53"/>
      <c r="R2376" s="53"/>
      <c r="S2376" s="53"/>
      <c r="T2376" s="53"/>
      <c r="U2376" s="81"/>
      <c r="V2376" s="53"/>
      <c r="W2376" s="53"/>
    </row>
    <row r="2377" spans="1:23" x14ac:dyDescent="0.25">
      <c r="A2377" s="116" t="str">
        <f>IF(ISBLANK(TBL_DATA[[#This Row],[Row.names]]), "",   DATE(YEAR(TBL_DATA[[#This Row],[Row.names]]), MONTH(TBL_DATA[[#This Row],[Row.names]]), DAY(TBL_DATA[[#This Row],[Row.names]])))</f>
        <v/>
      </c>
      <c r="B2377" s="119"/>
      <c r="C2377" s="68"/>
      <c r="E2377" s="53"/>
      <c r="F2377" s="53"/>
      <c r="G2377" s="54"/>
      <c r="H2377" s="114"/>
      <c r="I2377" s="53"/>
      <c r="J2377" s="53"/>
      <c r="K2377" s="53"/>
      <c r="L2377" s="53"/>
      <c r="M2377" s="53"/>
      <c r="N2377" s="53"/>
      <c r="O2377" s="53"/>
      <c r="P2377" s="53"/>
      <c r="Q2377" s="53"/>
      <c r="R2377" s="53"/>
      <c r="S2377" s="53"/>
      <c r="T2377" s="53"/>
      <c r="U2377" s="81"/>
      <c r="V2377" s="53"/>
      <c r="W2377" s="53"/>
    </row>
    <row r="2378" spans="1:23" x14ac:dyDescent="0.25">
      <c r="A2378" s="116" t="str">
        <f>IF(ISBLANK(TBL_DATA[[#This Row],[Row.names]]), "",   DATE(YEAR(TBL_DATA[[#This Row],[Row.names]]), MONTH(TBL_DATA[[#This Row],[Row.names]]), DAY(TBL_DATA[[#This Row],[Row.names]])))</f>
        <v/>
      </c>
      <c r="B2378" s="119"/>
      <c r="C2378" s="68"/>
      <c r="E2378" s="53"/>
      <c r="F2378" s="53"/>
      <c r="G2378" s="54"/>
      <c r="H2378" s="114"/>
      <c r="I2378" s="53"/>
      <c r="J2378" s="53"/>
      <c r="K2378" s="53"/>
      <c r="L2378" s="53"/>
      <c r="M2378" s="53"/>
      <c r="N2378" s="53"/>
      <c r="O2378" s="53"/>
      <c r="P2378" s="53"/>
      <c r="Q2378" s="53"/>
      <c r="R2378" s="53"/>
      <c r="S2378" s="53"/>
      <c r="T2378" s="53"/>
      <c r="U2378" s="81"/>
      <c r="V2378" s="53"/>
      <c r="W2378" s="53"/>
    </row>
    <row r="2379" spans="1:23" x14ac:dyDescent="0.25">
      <c r="A2379" s="116" t="str">
        <f>IF(ISBLANK(TBL_DATA[[#This Row],[Row.names]]), "",   DATE(YEAR(TBL_DATA[[#This Row],[Row.names]]), MONTH(TBL_DATA[[#This Row],[Row.names]]), DAY(TBL_DATA[[#This Row],[Row.names]])))</f>
        <v/>
      </c>
      <c r="B2379" s="119"/>
      <c r="C2379" s="68"/>
      <c r="E2379" s="53"/>
      <c r="F2379" s="53"/>
      <c r="G2379" s="54"/>
      <c r="H2379" s="114"/>
      <c r="I2379" s="53"/>
      <c r="J2379" s="53"/>
      <c r="K2379" s="53"/>
      <c r="L2379" s="53"/>
      <c r="M2379" s="53"/>
      <c r="N2379" s="53"/>
      <c r="O2379" s="53"/>
      <c r="P2379" s="53"/>
      <c r="Q2379" s="53"/>
      <c r="R2379" s="53"/>
      <c r="S2379" s="53"/>
      <c r="T2379" s="53"/>
      <c r="U2379" s="81"/>
      <c r="V2379" s="53"/>
      <c r="W2379" s="53"/>
    </row>
    <row r="2380" spans="1:23" x14ac:dyDescent="0.25">
      <c r="A2380" s="116" t="str">
        <f>IF(ISBLANK(TBL_DATA[[#This Row],[Row.names]]), "",   DATE(YEAR(TBL_DATA[[#This Row],[Row.names]]), MONTH(TBL_DATA[[#This Row],[Row.names]]), DAY(TBL_DATA[[#This Row],[Row.names]])))</f>
        <v/>
      </c>
      <c r="B2380" s="119"/>
      <c r="C2380" s="68"/>
      <c r="E2380" s="53"/>
      <c r="F2380" s="53"/>
      <c r="G2380" s="54"/>
      <c r="H2380" s="114"/>
      <c r="I2380" s="53"/>
      <c r="J2380" s="53"/>
      <c r="K2380" s="53"/>
      <c r="L2380" s="53"/>
      <c r="M2380" s="53"/>
      <c r="N2380" s="53"/>
      <c r="O2380" s="53"/>
      <c r="P2380" s="53"/>
      <c r="Q2380" s="53"/>
      <c r="R2380" s="53"/>
      <c r="S2380" s="53"/>
      <c r="T2380" s="53"/>
      <c r="U2380" s="81"/>
      <c r="V2380" s="53"/>
      <c r="W2380" s="53"/>
    </row>
    <row r="2381" spans="1:23" x14ac:dyDescent="0.25">
      <c r="A2381" s="116" t="str">
        <f>IF(ISBLANK(TBL_DATA[[#This Row],[Row.names]]), "",   DATE(YEAR(TBL_DATA[[#This Row],[Row.names]]), MONTH(TBL_DATA[[#This Row],[Row.names]]), DAY(TBL_DATA[[#This Row],[Row.names]])))</f>
        <v/>
      </c>
      <c r="B2381" s="119"/>
      <c r="C2381" s="68"/>
      <c r="E2381" s="53"/>
      <c r="F2381" s="53"/>
      <c r="G2381" s="54"/>
      <c r="H2381" s="114"/>
      <c r="I2381" s="53"/>
      <c r="J2381" s="53"/>
      <c r="K2381" s="53"/>
      <c r="L2381" s="53"/>
      <c r="M2381" s="53"/>
      <c r="N2381" s="53"/>
      <c r="O2381" s="53"/>
      <c r="P2381" s="53"/>
      <c r="Q2381" s="53"/>
      <c r="R2381" s="53"/>
      <c r="S2381" s="53"/>
      <c r="T2381" s="53"/>
      <c r="U2381" s="81"/>
      <c r="V2381" s="53"/>
      <c r="W2381" s="53"/>
    </row>
    <row r="2382" spans="1:23" x14ac:dyDescent="0.25">
      <c r="A2382" s="116" t="str">
        <f>IF(ISBLANK(TBL_DATA[[#This Row],[Row.names]]), "",   DATE(YEAR(TBL_DATA[[#This Row],[Row.names]]), MONTH(TBL_DATA[[#This Row],[Row.names]]), DAY(TBL_DATA[[#This Row],[Row.names]])))</f>
        <v/>
      </c>
      <c r="B2382" s="119"/>
      <c r="C2382" s="68"/>
      <c r="E2382" s="53"/>
      <c r="F2382" s="53"/>
      <c r="G2382" s="54"/>
      <c r="H2382" s="114"/>
      <c r="I2382" s="53"/>
      <c r="J2382" s="53"/>
      <c r="K2382" s="53"/>
      <c r="L2382" s="53"/>
      <c r="M2382" s="53"/>
      <c r="N2382" s="53"/>
      <c r="O2382" s="53"/>
      <c r="P2382" s="53"/>
      <c r="Q2382" s="53"/>
      <c r="R2382" s="53"/>
      <c r="S2382" s="53"/>
      <c r="T2382" s="53"/>
      <c r="U2382" s="81"/>
      <c r="V2382" s="53"/>
      <c r="W2382" s="53"/>
    </row>
    <row r="2383" spans="1:23" x14ac:dyDescent="0.25">
      <c r="A2383" s="116" t="str">
        <f>IF(ISBLANK(TBL_DATA[[#This Row],[Row.names]]), "",   DATE(YEAR(TBL_DATA[[#This Row],[Row.names]]), MONTH(TBL_DATA[[#This Row],[Row.names]]), DAY(TBL_DATA[[#This Row],[Row.names]])))</f>
        <v/>
      </c>
      <c r="B2383" s="119"/>
      <c r="C2383" s="68"/>
      <c r="E2383" s="53"/>
      <c r="F2383" s="53"/>
      <c r="G2383" s="54"/>
      <c r="H2383" s="114"/>
      <c r="I2383" s="53"/>
      <c r="J2383" s="53"/>
      <c r="K2383" s="53"/>
      <c r="L2383" s="53"/>
      <c r="M2383" s="53"/>
      <c r="N2383" s="53"/>
      <c r="O2383" s="53"/>
      <c r="P2383" s="53"/>
      <c r="Q2383" s="53"/>
      <c r="R2383" s="53"/>
      <c r="S2383" s="53"/>
      <c r="T2383" s="53"/>
      <c r="U2383" s="81"/>
      <c r="V2383" s="53"/>
      <c r="W2383" s="53"/>
    </row>
    <row r="2384" spans="1:23" x14ac:dyDescent="0.25">
      <c r="A2384" s="116" t="str">
        <f>IF(ISBLANK(TBL_DATA[[#This Row],[Row.names]]), "",   DATE(YEAR(TBL_DATA[[#This Row],[Row.names]]), MONTH(TBL_DATA[[#This Row],[Row.names]]), DAY(TBL_DATA[[#This Row],[Row.names]])))</f>
        <v/>
      </c>
      <c r="B2384" s="119"/>
      <c r="C2384" s="68"/>
      <c r="E2384" s="53"/>
      <c r="F2384" s="53"/>
      <c r="G2384" s="54"/>
      <c r="H2384" s="114"/>
      <c r="I2384" s="53"/>
      <c r="J2384" s="53"/>
      <c r="K2384" s="53"/>
      <c r="L2384" s="53"/>
      <c r="M2384" s="53"/>
      <c r="N2384" s="53"/>
      <c r="O2384" s="53"/>
      <c r="P2384" s="53"/>
      <c r="Q2384" s="53"/>
      <c r="R2384" s="53"/>
      <c r="S2384" s="53"/>
      <c r="T2384" s="53"/>
      <c r="U2384" s="81"/>
      <c r="V2384" s="53"/>
      <c r="W2384" s="53"/>
    </row>
    <row r="2385" spans="1:23" x14ac:dyDescent="0.25">
      <c r="A2385" s="116" t="str">
        <f>IF(ISBLANK(TBL_DATA[[#This Row],[Row.names]]), "",   DATE(YEAR(TBL_DATA[[#This Row],[Row.names]]), MONTH(TBL_DATA[[#This Row],[Row.names]]), DAY(TBL_DATA[[#This Row],[Row.names]])))</f>
        <v/>
      </c>
      <c r="B2385" s="119"/>
      <c r="C2385" s="68"/>
      <c r="E2385" s="53"/>
      <c r="F2385" s="53"/>
      <c r="G2385" s="54"/>
      <c r="H2385" s="114"/>
      <c r="I2385" s="53"/>
      <c r="J2385" s="53"/>
      <c r="K2385" s="53"/>
      <c r="L2385" s="53"/>
      <c r="M2385" s="53"/>
      <c r="N2385" s="53"/>
      <c r="O2385" s="53"/>
      <c r="P2385" s="53"/>
      <c r="Q2385" s="53"/>
      <c r="R2385" s="53"/>
      <c r="S2385" s="53"/>
      <c r="T2385" s="53"/>
      <c r="U2385" s="81"/>
      <c r="V2385" s="53"/>
      <c r="W2385" s="53"/>
    </row>
    <row r="2386" spans="1:23" x14ac:dyDescent="0.25">
      <c r="A2386" s="116" t="str">
        <f>IF(ISBLANK(TBL_DATA[[#This Row],[Row.names]]), "",   DATE(YEAR(TBL_DATA[[#This Row],[Row.names]]), MONTH(TBL_DATA[[#This Row],[Row.names]]), DAY(TBL_DATA[[#This Row],[Row.names]])))</f>
        <v/>
      </c>
      <c r="B2386" s="119"/>
      <c r="C2386" s="68"/>
      <c r="E2386" s="53"/>
      <c r="F2386" s="53"/>
      <c r="G2386" s="54"/>
      <c r="H2386" s="114"/>
      <c r="I2386" s="53"/>
      <c r="J2386" s="53"/>
      <c r="K2386" s="53"/>
      <c r="L2386" s="53"/>
      <c r="M2386" s="53"/>
      <c r="N2386" s="53"/>
      <c r="O2386" s="53"/>
      <c r="P2386" s="53"/>
      <c r="Q2386" s="53"/>
      <c r="R2386" s="53"/>
      <c r="S2386" s="53"/>
      <c r="T2386" s="53"/>
      <c r="U2386" s="81"/>
      <c r="V2386" s="53"/>
      <c r="W2386" s="53"/>
    </row>
    <row r="2387" spans="1:23" x14ac:dyDescent="0.25">
      <c r="A2387" s="116" t="str">
        <f>IF(ISBLANK(TBL_DATA[[#This Row],[Row.names]]), "",   DATE(YEAR(TBL_DATA[[#This Row],[Row.names]]), MONTH(TBL_DATA[[#This Row],[Row.names]]), DAY(TBL_DATA[[#This Row],[Row.names]])))</f>
        <v/>
      </c>
      <c r="B2387" s="119"/>
      <c r="C2387" s="68"/>
      <c r="E2387" s="53"/>
      <c r="F2387" s="53"/>
      <c r="G2387" s="54"/>
      <c r="H2387" s="114"/>
      <c r="I2387" s="53"/>
      <c r="J2387" s="53"/>
      <c r="K2387" s="53"/>
      <c r="L2387" s="53"/>
      <c r="M2387" s="53"/>
      <c r="N2387" s="53"/>
      <c r="O2387" s="53"/>
      <c r="P2387" s="53"/>
      <c r="Q2387" s="53"/>
      <c r="R2387" s="53"/>
      <c r="S2387" s="53"/>
      <c r="T2387" s="53"/>
      <c r="U2387" s="81"/>
      <c r="V2387" s="53"/>
      <c r="W2387" s="53"/>
    </row>
    <row r="2388" spans="1:23" x14ac:dyDescent="0.25">
      <c r="A2388" s="116" t="str">
        <f>IF(ISBLANK(TBL_DATA[[#This Row],[Row.names]]), "",   DATE(YEAR(TBL_DATA[[#This Row],[Row.names]]), MONTH(TBL_DATA[[#This Row],[Row.names]]), DAY(TBL_DATA[[#This Row],[Row.names]])))</f>
        <v/>
      </c>
      <c r="B2388" s="119"/>
      <c r="C2388" s="68"/>
      <c r="E2388" s="53"/>
      <c r="F2388" s="53"/>
      <c r="G2388" s="54"/>
      <c r="H2388" s="114"/>
      <c r="I2388" s="53"/>
      <c r="J2388" s="53"/>
      <c r="K2388" s="53"/>
      <c r="L2388" s="53"/>
      <c r="M2388" s="53"/>
      <c r="N2388" s="53"/>
      <c r="O2388" s="53"/>
      <c r="P2388" s="53"/>
      <c r="Q2388" s="53"/>
      <c r="R2388" s="53"/>
      <c r="S2388" s="53"/>
      <c r="T2388" s="53"/>
      <c r="U2388" s="81"/>
      <c r="V2388" s="53"/>
      <c r="W2388" s="53"/>
    </row>
    <row r="2389" spans="1:23" x14ac:dyDescent="0.25">
      <c r="A2389" s="116" t="str">
        <f>IF(ISBLANK(TBL_DATA[[#This Row],[Row.names]]), "",   DATE(YEAR(TBL_DATA[[#This Row],[Row.names]]), MONTH(TBL_DATA[[#This Row],[Row.names]]), DAY(TBL_DATA[[#This Row],[Row.names]])))</f>
        <v/>
      </c>
      <c r="B2389" s="119"/>
      <c r="C2389" s="68"/>
      <c r="E2389" s="53"/>
      <c r="F2389" s="53"/>
      <c r="G2389" s="54"/>
      <c r="H2389" s="114"/>
      <c r="I2389" s="53"/>
      <c r="J2389" s="53"/>
      <c r="K2389" s="53"/>
      <c r="L2389" s="53"/>
      <c r="M2389" s="53"/>
      <c r="N2389" s="53"/>
      <c r="O2389" s="53"/>
      <c r="P2389" s="53"/>
      <c r="Q2389" s="53"/>
      <c r="R2389" s="53"/>
      <c r="S2389" s="53"/>
      <c r="T2389" s="53"/>
      <c r="U2389" s="81"/>
      <c r="V2389" s="53"/>
      <c r="W2389" s="53"/>
    </row>
    <row r="2390" spans="1:23" x14ac:dyDescent="0.25">
      <c r="A2390" s="116" t="str">
        <f>IF(ISBLANK(TBL_DATA[[#This Row],[Row.names]]), "",   DATE(YEAR(TBL_DATA[[#This Row],[Row.names]]), MONTH(TBL_DATA[[#This Row],[Row.names]]), DAY(TBL_DATA[[#This Row],[Row.names]])))</f>
        <v/>
      </c>
      <c r="B2390" s="119"/>
      <c r="C2390" s="68"/>
      <c r="E2390" s="53"/>
      <c r="F2390" s="53"/>
      <c r="G2390" s="54"/>
      <c r="H2390" s="114"/>
      <c r="I2390" s="53"/>
      <c r="J2390" s="53"/>
      <c r="K2390" s="53"/>
      <c r="L2390" s="53"/>
      <c r="M2390" s="53"/>
      <c r="N2390" s="53"/>
      <c r="O2390" s="53"/>
      <c r="P2390" s="53"/>
      <c r="Q2390" s="53"/>
      <c r="R2390" s="53"/>
      <c r="S2390" s="53"/>
      <c r="T2390" s="53"/>
      <c r="U2390" s="81"/>
      <c r="V2390" s="53"/>
      <c r="W2390" s="53"/>
    </row>
    <row r="2391" spans="1:23" x14ac:dyDescent="0.25">
      <c r="A2391" s="116" t="str">
        <f>IF(ISBLANK(TBL_DATA[[#This Row],[Row.names]]), "",   DATE(YEAR(TBL_DATA[[#This Row],[Row.names]]), MONTH(TBL_DATA[[#This Row],[Row.names]]), DAY(TBL_DATA[[#This Row],[Row.names]])))</f>
        <v/>
      </c>
      <c r="B2391" s="119"/>
      <c r="C2391" s="68"/>
      <c r="E2391" s="53"/>
      <c r="F2391" s="53"/>
      <c r="G2391" s="54"/>
      <c r="H2391" s="114"/>
      <c r="I2391" s="53"/>
      <c r="J2391" s="53"/>
      <c r="K2391" s="53"/>
      <c r="L2391" s="53"/>
      <c r="M2391" s="53"/>
      <c r="N2391" s="53"/>
      <c r="O2391" s="53"/>
      <c r="P2391" s="53"/>
      <c r="Q2391" s="53"/>
      <c r="R2391" s="53"/>
      <c r="S2391" s="53"/>
      <c r="T2391" s="53"/>
      <c r="U2391" s="81"/>
      <c r="V2391" s="53"/>
      <c r="W2391" s="53"/>
    </row>
    <row r="2392" spans="1:23" x14ac:dyDescent="0.25">
      <c r="A2392" s="116" t="str">
        <f>IF(ISBLANK(TBL_DATA[[#This Row],[Row.names]]), "",   DATE(YEAR(TBL_DATA[[#This Row],[Row.names]]), MONTH(TBL_DATA[[#This Row],[Row.names]]), DAY(TBL_DATA[[#This Row],[Row.names]])))</f>
        <v/>
      </c>
      <c r="B2392" s="119"/>
      <c r="C2392" s="68"/>
      <c r="E2392" s="53"/>
      <c r="F2392" s="53"/>
      <c r="G2392" s="54"/>
      <c r="H2392" s="114"/>
      <c r="I2392" s="53"/>
      <c r="J2392" s="53"/>
      <c r="K2392" s="53"/>
      <c r="L2392" s="53"/>
      <c r="M2392" s="53"/>
      <c r="N2392" s="53"/>
      <c r="O2392" s="53"/>
      <c r="P2392" s="53"/>
      <c r="Q2392" s="53"/>
      <c r="R2392" s="53"/>
      <c r="S2392" s="53"/>
      <c r="T2392" s="53"/>
      <c r="U2392" s="81"/>
      <c r="V2392" s="53"/>
      <c r="W2392" s="53"/>
    </row>
    <row r="2393" spans="1:23" x14ac:dyDescent="0.25">
      <c r="A2393" s="116" t="str">
        <f>IF(ISBLANK(TBL_DATA[[#This Row],[Row.names]]), "",   DATE(YEAR(TBL_DATA[[#This Row],[Row.names]]), MONTH(TBL_DATA[[#This Row],[Row.names]]), DAY(TBL_DATA[[#This Row],[Row.names]])))</f>
        <v/>
      </c>
      <c r="B2393" s="119"/>
      <c r="C2393" s="68"/>
      <c r="E2393" s="53"/>
      <c r="F2393" s="53"/>
      <c r="G2393" s="54"/>
      <c r="H2393" s="114"/>
      <c r="I2393" s="53"/>
      <c r="J2393" s="53"/>
      <c r="K2393" s="53"/>
      <c r="L2393" s="53"/>
      <c r="M2393" s="53"/>
      <c r="N2393" s="53"/>
      <c r="O2393" s="53"/>
      <c r="P2393" s="53"/>
      <c r="Q2393" s="53"/>
      <c r="R2393" s="53"/>
      <c r="S2393" s="53"/>
      <c r="T2393" s="53"/>
      <c r="U2393" s="81"/>
      <c r="V2393" s="53"/>
      <c r="W2393" s="53"/>
    </row>
    <row r="2394" spans="1:23" x14ac:dyDescent="0.25">
      <c r="A2394" s="116" t="str">
        <f>IF(ISBLANK(TBL_DATA[[#This Row],[Row.names]]), "",   DATE(YEAR(TBL_DATA[[#This Row],[Row.names]]), MONTH(TBL_DATA[[#This Row],[Row.names]]), DAY(TBL_DATA[[#This Row],[Row.names]])))</f>
        <v/>
      </c>
      <c r="B2394" s="119"/>
      <c r="C2394" s="68"/>
      <c r="E2394" s="53"/>
      <c r="F2394" s="53"/>
      <c r="G2394" s="54"/>
      <c r="H2394" s="114"/>
      <c r="I2394" s="53"/>
      <c r="J2394" s="53"/>
      <c r="K2394" s="53"/>
      <c r="L2394" s="53"/>
      <c r="M2394" s="53"/>
      <c r="N2394" s="53"/>
      <c r="O2394" s="53"/>
      <c r="P2394" s="53"/>
      <c r="Q2394" s="53"/>
      <c r="R2394" s="53"/>
      <c r="S2394" s="53"/>
      <c r="T2394" s="53"/>
      <c r="U2394" s="81"/>
      <c r="V2394" s="53"/>
      <c r="W2394" s="53"/>
    </row>
    <row r="2395" spans="1:23" x14ac:dyDescent="0.25">
      <c r="A2395" s="116" t="str">
        <f>IF(ISBLANK(TBL_DATA[[#This Row],[Row.names]]), "",   DATE(YEAR(TBL_DATA[[#This Row],[Row.names]]), MONTH(TBL_DATA[[#This Row],[Row.names]]), DAY(TBL_DATA[[#This Row],[Row.names]])))</f>
        <v/>
      </c>
      <c r="B2395" s="119"/>
      <c r="C2395" s="68"/>
      <c r="E2395" s="53"/>
      <c r="F2395" s="53"/>
      <c r="G2395" s="54"/>
      <c r="H2395" s="114"/>
      <c r="I2395" s="53"/>
      <c r="J2395" s="53"/>
      <c r="K2395" s="53"/>
      <c r="L2395" s="53"/>
      <c r="M2395" s="53"/>
      <c r="N2395" s="53"/>
      <c r="O2395" s="53"/>
      <c r="P2395" s="53"/>
      <c r="Q2395" s="53"/>
      <c r="R2395" s="53"/>
      <c r="S2395" s="53"/>
      <c r="T2395" s="53"/>
      <c r="U2395" s="81"/>
      <c r="V2395" s="53"/>
      <c r="W2395" s="53"/>
    </row>
    <row r="2396" spans="1:23" x14ac:dyDescent="0.25">
      <c r="A2396" s="116" t="str">
        <f>IF(ISBLANK(TBL_DATA[[#This Row],[Row.names]]), "",   DATE(YEAR(TBL_DATA[[#This Row],[Row.names]]), MONTH(TBL_DATA[[#This Row],[Row.names]]), DAY(TBL_DATA[[#This Row],[Row.names]])))</f>
        <v/>
      </c>
      <c r="B2396" s="119"/>
      <c r="C2396" s="68"/>
      <c r="E2396" s="53"/>
      <c r="F2396" s="53"/>
      <c r="G2396" s="54"/>
      <c r="H2396" s="114"/>
      <c r="I2396" s="53"/>
      <c r="J2396" s="53"/>
      <c r="K2396" s="53"/>
      <c r="L2396" s="53"/>
      <c r="M2396" s="53"/>
      <c r="N2396" s="53"/>
      <c r="O2396" s="53"/>
      <c r="P2396" s="53"/>
      <c r="Q2396" s="53"/>
      <c r="R2396" s="53"/>
      <c r="S2396" s="53"/>
      <c r="T2396" s="53"/>
      <c r="U2396" s="81"/>
      <c r="V2396" s="53"/>
      <c r="W2396" s="53"/>
    </row>
    <row r="2397" spans="1:23" x14ac:dyDescent="0.25">
      <c r="A2397" s="116" t="str">
        <f>IF(ISBLANK(TBL_DATA[[#This Row],[Row.names]]), "",   DATE(YEAR(TBL_DATA[[#This Row],[Row.names]]), MONTH(TBL_DATA[[#This Row],[Row.names]]), DAY(TBL_DATA[[#This Row],[Row.names]])))</f>
        <v/>
      </c>
      <c r="B2397" s="119"/>
      <c r="C2397" s="68"/>
      <c r="E2397" s="53"/>
      <c r="F2397" s="53"/>
      <c r="G2397" s="54"/>
      <c r="H2397" s="114"/>
      <c r="I2397" s="53"/>
      <c r="J2397" s="53"/>
      <c r="K2397" s="53"/>
      <c r="L2397" s="53"/>
      <c r="M2397" s="53"/>
      <c r="N2397" s="53"/>
      <c r="O2397" s="53"/>
      <c r="P2397" s="53"/>
      <c r="Q2397" s="53"/>
      <c r="R2397" s="53"/>
      <c r="S2397" s="53"/>
      <c r="T2397" s="53"/>
      <c r="U2397" s="81"/>
      <c r="V2397" s="53"/>
      <c r="W2397" s="53"/>
    </row>
    <row r="2398" spans="1:23" x14ac:dyDescent="0.25">
      <c r="A2398" s="116" t="str">
        <f>IF(ISBLANK(TBL_DATA[[#This Row],[Row.names]]), "",   DATE(YEAR(TBL_DATA[[#This Row],[Row.names]]), MONTH(TBL_DATA[[#This Row],[Row.names]]), DAY(TBL_DATA[[#This Row],[Row.names]])))</f>
        <v/>
      </c>
      <c r="B2398" s="119"/>
      <c r="C2398" s="68"/>
      <c r="E2398" s="53"/>
      <c r="F2398" s="53"/>
      <c r="G2398" s="54"/>
      <c r="H2398" s="114"/>
      <c r="I2398" s="53"/>
      <c r="J2398" s="53"/>
      <c r="K2398" s="53"/>
      <c r="L2398" s="53"/>
      <c r="M2398" s="53"/>
      <c r="N2398" s="53"/>
      <c r="O2398" s="53"/>
      <c r="P2398" s="53"/>
      <c r="Q2398" s="53"/>
      <c r="R2398" s="53"/>
      <c r="S2398" s="53"/>
      <c r="T2398" s="53"/>
      <c r="U2398" s="81"/>
      <c r="V2398" s="53"/>
      <c r="W2398" s="53"/>
    </row>
    <row r="2399" spans="1:23" x14ac:dyDescent="0.25">
      <c r="A2399" s="116" t="str">
        <f>IF(ISBLANK(TBL_DATA[[#This Row],[Row.names]]), "",   DATE(YEAR(TBL_DATA[[#This Row],[Row.names]]), MONTH(TBL_DATA[[#This Row],[Row.names]]), DAY(TBL_DATA[[#This Row],[Row.names]])))</f>
        <v/>
      </c>
      <c r="B2399" s="119"/>
      <c r="C2399" s="68"/>
      <c r="E2399" s="53"/>
      <c r="F2399" s="53"/>
      <c r="G2399" s="54"/>
      <c r="H2399" s="114"/>
      <c r="I2399" s="53"/>
      <c r="J2399" s="53"/>
      <c r="K2399" s="53"/>
      <c r="L2399" s="53"/>
      <c r="M2399" s="53"/>
      <c r="N2399" s="53"/>
      <c r="O2399" s="53"/>
      <c r="P2399" s="53"/>
      <c r="Q2399" s="53"/>
      <c r="R2399" s="53"/>
      <c r="S2399" s="53"/>
      <c r="T2399" s="53"/>
      <c r="U2399" s="81"/>
      <c r="V2399" s="53"/>
      <c r="W2399" s="53"/>
    </row>
    <row r="2400" spans="1:23" x14ac:dyDescent="0.25">
      <c r="A2400" s="116" t="str">
        <f>IF(ISBLANK(TBL_DATA[[#This Row],[Row.names]]), "",   DATE(YEAR(TBL_DATA[[#This Row],[Row.names]]), MONTH(TBL_DATA[[#This Row],[Row.names]]), DAY(TBL_DATA[[#This Row],[Row.names]])))</f>
        <v/>
      </c>
      <c r="B2400" s="119"/>
      <c r="C2400" s="68"/>
      <c r="E2400" s="53"/>
      <c r="F2400" s="53"/>
      <c r="G2400" s="54"/>
      <c r="H2400" s="114"/>
      <c r="I2400" s="53"/>
      <c r="J2400" s="53"/>
      <c r="K2400" s="53"/>
      <c r="L2400" s="53"/>
      <c r="M2400" s="53"/>
      <c r="N2400" s="53"/>
      <c r="O2400" s="53"/>
      <c r="P2400" s="53"/>
      <c r="Q2400" s="53"/>
      <c r="R2400" s="53"/>
      <c r="S2400" s="53"/>
      <c r="T2400" s="53"/>
      <c r="U2400" s="81"/>
      <c r="V2400" s="53"/>
      <c r="W2400" s="53"/>
    </row>
    <row r="2401" spans="1:23" x14ac:dyDescent="0.25">
      <c r="A2401" s="116" t="str">
        <f>IF(ISBLANK(TBL_DATA[[#This Row],[Row.names]]), "",   DATE(YEAR(TBL_DATA[[#This Row],[Row.names]]), MONTH(TBL_DATA[[#This Row],[Row.names]]), DAY(TBL_DATA[[#This Row],[Row.names]])))</f>
        <v/>
      </c>
      <c r="B2401" s="119"/>
      <c r="C2401" s="68"/>
      <c r="E2401" s="53"/>
      <c r="F2401" s="53"/>
      <c r="G2401" s="54"/>
      <c r="H2401" s="114"/>
      <c r="I2401" s="53"/>
      <c r="J2401" s="53"/>
      <c r="K2401" s="53"/>
      <c r="L2401" s="53"/>
      <c r="M2401" s="53"/>
      <c r="N2401" s="53"/>
      <c r="O2401" s="53"/>
      <c r="P2401" s="53"/>
      <c r="Q2401" s="53"/>
      <c r="R2401" s="53"/>
      <c r="S2401" s="53"/>
      <c r="T2401" s="53"/>
      <c r="U2401" s="81"/>
      <c r="V2401" s="53"/>
      <c r="W2401" s="53"/>
    </row>
    <row r="2402" spans="1:23" x14ac:dyDescent="0.25">
      <c r="A2402" s="116" t="str">
        <f>IF(ISBLANK(TBL_DATA[[#This Row],[Row.names]]), "",   DATE(YEAR(TBL_DATA[[#This Row],[Row.names]]), MONTH(TBL_DATA[[#This Row],[Row.names]]), DAY(TBL_DATA[[#This Row],[Row.names]])))</f>
        <v/>
      </c>
      <c r="B2402" s="119"/>
      <c r="C2402" s="68"/>
      <c r="E2402" s="53"/>
      <c r="F2402" s="53"/>
      <c r="G2402" s="54"/>
      <c r="H2402" s="114"/>
      <c r="I2402" s="53"/>
      <c r="J2402" s="53"/>
      <c r="K2402" s="53"/>
      <c r="L2402" s="53"/>
      <c r="M2402" s="53"/>
      <c r="N2402" s="53"/>
      <c r="O2402" s="53"/>
      <c r="P2402" s="53"/>
      <c r="Q2402" s="53"/>
      <c r="R2402" s="53"/>
      <c r="S2402" s="53"/>
      <c r="T2402" s="53"/>
      <c r="U2402" s="81"/>
      <c r="V2402" s="53"/>
      <c r="W2402" s="53"/>
    </row>
    <row r="2403" spans="1:23" x14ac:dyDescent="0.25">
      <c r="A2403" s="116" t="str">
        <f>IF(ISBLANK(TBL_DATA[[#This Row],[Row.names]]), "",   DATE(YEAR(TBL_DATA[[#This Row],[Row.names]]), MONTH(TBL_DATA[[#This Row],[Row.names]]), DAY(TBL_DATA[[#This Row],[Row.names]])))</f>
        <v/>
      </c>
      <c r="B2403" s="119"/>
      <c r="C2403" s="68"/>
      <c r="E2403" s="53"/>
      <c r="F2403" s="53"/>
      <c r="G2403" s="54"/>
      <c r="H2403" s="114"/>
      <c r="I2403" s="53"/>
      <c r="J2403" s="53"/>
      <c r="K2403" s="53"/>
      <c r="L2403" s="53"/>
      <c r="M2403" s="53"/>
      <c r="N2403" s="53"/>
      <c r="O2403" s="53"/>
      <c r="P2403" s="53"/>
      <c r="Q2403" s="53"/>
      <c r="R2403" s="53"/>
      <c r="S2403" s="53"/>
      <c r="T2403" s="53"/>
      <c r="U2403" s="81"/>
      <c r="V2403" s="53"/>
      <c r="W2403" s="53"/>
    </row>
    <row r="2404" spans="1:23" x14ac:dyDescent="0.25">
      <c r="A2404" s="116" t="str">
        <f>IF(ISBLANK(TBL_DATA[[#This Row],[Row.names]]), "",   DATE(YEAR(TBL_DATA[[#This Row],[Row.names]]), MONTH(TBL_DATA[[#This Row],[Row.names]]), DAY(TBL_DATA[[#This Row],[Row.names]])))</f>
        <v/>
      </c>
      <c r="B2404" s="119"/>
      <c r="C2404" s="68"/>
      <c r="E2404" s="53"/>
      <c r="F2404" s="53"/>
      <c r="G2404" s="54"/>
      <c r="H2404" s="114"/>
      <c r="I2404" s="53"/>
      <c r="J2404" s="53"/>
      <c r="K2404" s="53"/>
      <c r="L2404" s="53"/>
      <c r="M2404" s="53"/>
      <c r="N2404" s="53"/>
      <c r="O2404" s="53"/>
      <c r="P2404" s="53"/>
      <c r="Q2404" s="53"/>
      <c r="R2404" s="53"/>
      <c r="S2404" s="53"/>
      <c r="T2404" s="53"/>
      <c r="U2404" s="81"/>
      <c r="V2404" s="53"/>
      <c r="W2404" s="53"/>
    </row>
    <row r="2405" spans="1:23" x14ac:dyDescent="0.25">
      <c r="A2405" s="116" t="str">
        <f>IF(ISBLANK(TBL_DATA[[#This Row],[Row.names]]), "",   DATE(YEAR(TBL_DATA[[#This Row],[Row.names]]), MONTH(TBL_DATA[[#This Row],[Row.names]]), DAY(TBL_DATA[[#This Row],[Row.names]])))</f>
        <v/>
      </c>
      <c r="B2405" s="119"/>
      <c r="C2405" s="68"/>
      <c r="E2405" s="53"/>
      <c r="F2405" s="53"/>
      <c r="G2405" s="54"/>
      <c r="H2405" s="114"/>
      <c r="I2405" s="53"/>
      <c r="J2405" s="53"/>
      <c r="K2405" s="53"/>
      <c r="L2405" s="53"/>
      <c r="M2405" s="53"/>
      <c r="N2405" s="53"/>
      <c r="O2405" s="53"/>
      <c r="P2405" s="53"/>
      <c r="Q2405" s="53"/>
      <c r="R2405" s="53"/>
      <c r="S2405" s="53"/>
      <c r="T2405" s="53"/>
      <c r="U2405" s="81"/>
      <c r="V2405" s="53"/>
      <c r="W2405" s="53"/>
    </row>
    <row r="2406" spans="1:23" x14ac:dyDescent="0.25">
      <c r="A2406" s="116" t="str">
        <f>IF(ISBLANK(TBL_DATA[[#This Row],[Row.names]]), "",   DATE(YEAR(TBL_DATA[[#This Row],[Row.names]]), MONTH(TBL_DATA[[#This Row],[Row.names]]), DAY(TBL_DATA[[#This Row],[Row.names]])))</f>
        <v/>
      </c>
      <c r="B2406" s="119"/>
      <c r="C2406" s="68"/>
      <c r="E2406" s="53"/>
      <c r="F2406" s="53"/>
      <c r="G2406" s="54"/>
      <c r="H2406" s="114"/>
      <c r="I2406" s="53"/>
      <c r="J2406" s="53"/>
      <c r="K2406" s="53"/>
      <c r="L2406" s="53"/>
      <c r="M2406" s="53"/>
      <c r="N2406" s="53"/>
      <c r="O2406" s="53"/>
      <c r="P2406" s="53"/>
      <c r="Q2406" s="53"/>
      <c r="R2406" s="53"/>
      <c r="S2406" s="53"/>
      <c r="T2406" s="53"/>
      <c r="U2406" s="81"/>
      <c r="V2406" s="53"/>
      <c r="W2406" s="53"/>
    </row>
    <row r="2407" spans="1:23" x14ac:dyDescent="0.25">
      <c r="A2407" s="116" t="str">
        <f>IF(ISBLANK(TBL_DATA[[#This Row],[Row.names]]), "",   DATE(YEAR(TBL_DATA[[#This Row],[Row.names]]), MONTH(TBL_DATA[[#This Row],[Row.names]]), DAY(TBL_DATA[[#This Row],[Row.names]])))</f>
        <v/>
      </c>
      <c r="B2407" s="119"/>
      <c r="C2407" s="68"/>
      <c r="E2407" s="53"/>
      <c r="F2407" s="53"/>
      <c r="G2407" s="54"/>
      <c r="H2407" s="114"/>
      <c r="I2407" s="53"/>
      <c r="J2407" s="53"/>
      <c r="K2407" s="53"/>
      <c r="L2407" s="53"/>
      <c r="M2407" s="53"/>
      <c r="N2407" s="53"/>
      <c r="O2407" s="53"/>
      <c r="P2407" s="53"/>
      <c r="Q2407" s="53"/>
      <c r="R2407" s="53"/>
      <c r="S2407" s="53"/>
      <c r="T2407" s="53"/>
      <c r="U2407" s="81"/>
      <c r="V2407" s="53"/>
      <c r="W2407" s="53"/>
    </row>
    <row r="2408" spans="1:23" x14ac:dyDescent="0.25">
      <c r="A2408" s="116" t="str">
        <f>IF(ISBLANK(TBL_DATA[[#This Row],[Row.names]]), "",   DATE(YEAR(TBL_DATA[[#This Row],[Row.names]]), MONTH(TBL_DATA[[#This Row],[Row.names]]), DAY(TBL_DATA[[#This Row],[Row.names]])))</f>
        <v/>
      </c>
      <c r="B2408" s="119"/>
      <c r="C2408" s="68"/>
      <c r="E2408" s="53"/>
      <c r="F2408" s="53"/>
      <c r="G2408" s="54"/>
      <c r="H2408" s="114"/>
      <c r="I2408" s="53"/>
      <c r="J2408" s="53"/>
      <c r="K2408" s="53"/>
      <c r="L2408" s="53"/>
      <c r="M2408" s="53"/>
      <c r="N2408" s="53"/>
      <c r="O2408" s="53"/>
      <c r="P2408" s="53"/>
      <c r="Q2408" s="53"/>
      <c r="R2408" s="53"/>
      <c r="S2408" s="53"/>
      <c r="T2408" s="53"/>
      <c r="U2408" s="81"/>
      <c r="V2408" s="53"/>
      <c r="W2408" s="53"/>
    </row>
    <row r="2409" spans="1:23" x14ac:dyDescent="0.25">
      <c r="A2409" s="116" t="str">
        <f>IF(ISBLANK(TBL_DATA[[#This Row],[Row.names]]), "",   DATE(YEAR(TBL_DATA[[#This Row],[Row.names]]), MONTH(TBL_DATA[[#This Row],[Row.names]]), DAY(TBL_DATA[[#This Row],[Row.names]])))</f>
        <v/>
      </c>
      <c r="B2409" s="119"/>
      <c r="C2409" s="68"/>
      <c r="E2409" s="53"/>
      <c r="F2409" s="53"/>
      <c r="G2409" s="54"/>
      <c r="H2409" s="114"/>
      <c r="I2409" s="53"/>
      <c r="J2409" s="53"/>
      <c r="K2409" s="53"/>
      <c r="L2409" s="53"/>
      <c r="M2409" s="53"/>
      <c r="N2409" s="53"/>
      <c r="O2409" s="53"/>
      <c r="P2409" s="53"/>
      <c r="Q2409" s="53"/>
      <c r="R2409" s="53"/>
      <c r="S2409" s="53"/>
      <c r="T2409" s="53"/>
      <c r="U2409" s="81"/>
      <c r="V2409" s="53"/>
      <c r="W2409" s="53"/>
    </row>
    <row r="2410" spans="1:23" x14ac:dyDescent="0.25">
      <c r="A2410" s="116" t="str">
        <f>IF(ISBLANK(TBL_DATA[[#This Row],[Row.names]]), "",   DATE(YEAR(TBL_DATA[[#This Row],[Row.names]]), MONTH(TBL_DATA[[#This Row],[Row.names]]), DAY(TBL_DATA[[#This Row],[Row.names]])))</f>
        <v/>
      </c>
      <c r="B2410" s="119"/>
      <c r="C2410" s="68"/>
      <c r="E2410" s="53"/>
      <c r="F2410" s="53"/>
      <c r="G2410" s="54"/>
      <c r="H2410" s="114"/>
      <c r="I2410" s="53"/>
      <c r="J2410" s="53"/>
      <c r="K2410" s="53"/>
      <c r="L2410" s="53"/>
      <c r="M2410" s="53"/>
      <c r="N2410" s="53"/>
      <c r="O2410" s="53"/>
      <c r="P2410" s="53"/>
      <c r="Q2410" s="53"/>
      <c r="R2410" s="53"/>
      <c r="S2410" s="53"/>
      <c r="T2410" s="53"/>
      <c r="U2410" s="81"/>
      <c r="V2410" s="53"/>
      <c r="W2410" s="53"/>
    </row>
    <row r="2411" spans="1:23" x14ac:dyDescent="0.25">
      <c r="A2411" s="116" t="str">
        <f>IF(ISBLANK(TBL_DATA[[#This Row],[Row.names]]), "",   DATE(YEAR(TBL_DATA[[#This Row],[Row.names]]), MONTH(TBL_DATA[[#This Row],[Row.names]]), DAY(TBL_DATA[[#This Row],[Row.names]])))</f>
        <v/>
      </c>
      <c r="B2411" s="119"/>
      <c r="C2411" s="68"/>
      <c r="E2411" s="53"/>
      <c r="F2411" s="53"/>
      <c r="G2411" s="54"/>
      <c r="H2411" s="114"/>
      <c r="I2411" s="53"/>
      <c r="J2411" s="53"/>
      <c r="K2411" s="53"/>
      <c r="L2411" s="53"/>
      <c r="M2411" s="53"/>
      <c r="N2411" s="53"/>
      <c r="O2411" s="53"/>
      <c r="P2411" s="53"/>
      <c r="Q2411" s="53"/>
      <c r="R2411" s="53"/>
      <c r="S2411" s="53"/>
      <c r="T2411" s="53"/>
      <c r="U2411" s="81"/>
      <c r="V2411" s="53"/>
      <c r="W2411" s="53"/>
    </row>
    <row r="2412" spans="1:23" x14ac:dyDescent="0.25">
      <c r="A2412" s="116" t="str">
        <f>IF(ISBLANK(TBL_DATA[[#This Row],[Row.names]]), "",   DATE(YEAR(TBL_DATA[[#This Row],[Row.names]]), MONTH(TBL_DATA[[#This Row],[Row.names]]), DAY(TBL_DATA[[#This Row],[Row.names]])))</f>
        <v/>
      </c>
      <c r="B2412" s="119"/>
      <c r="C2412" s="68"/>
      <c r="E2412" s="53"/>
      <c r="F2412" s="53"/>
      <c r="G2412" s="54"/>
      <c r="H2412" s="114"/>
      <c r="I2412" s="53"/>
      <c r="J2412" s="53"/>
      <c r="K2412" s="53"/>
      <c r="L2412" s="53"/>
      <c r="M2412" s="53"/>
      <c r="N2412" s="53"/>
      <c r="O2412" s="53"/>
      <c r="P2412" s="53"/>
      <c r="Q2412" s="53"/>
      <c r="R2412" s="53"/>
      <c r="S2412" s="53"/>
      <c r="T2412" s="53"/>
      <c r="U2412" s="81"/>
      <c r="V2412" s="53"/>
      <c r="W2412" s="53"/>
    </row>
    <row r="2413" spans="1:23" x14ac:dyDescent="0.25">
      <c r="A2413" s="116" t="str">
        <f>IF(ISBLANK(TBL_DATA[[#This Row],[Row.names]]), "",   DATE(YEAR(TBL_DATA[[#This Row],[Row.names]]), MONTH(TBL_DATA[[#This Row],[Row.names]]), DAY(TBL_DATA[[#This Row],[Row.names]])))</f>
        <v/>
      </c>
      <c r="B2413" s="119"/>
      <c r="C2413" s="68"/>
      <c r="E2413" s="53"/>
      <c r="F2413" s="53"/>
      <c r="G2413" s="54"/>
      <c r="H2413" s="114"/>
      <c r="I2413" s="53"/>
      <c r="J2413" s="53"/>
      <c r="K2413" s="53"/>
      <c r="L2413" s="53"/>
      <c r="M2413" s="53"/>
      <c r="N2413" s="53"/>
      <c r="O2413" s="53"/>
      <c r="P2413" s="53"/>
      <c r="Q2413" s="53"/>
      <c r="R2413" s="53"/>
      <c r="S2413" s="53"/>
      <c r="T2413" s="53"/>
      <c r="U2413" s="81"/>
      <c r="V2413" s="53"/>
      <c r="W2413" s="53"/>
    </row>
    <row r="2414" spans="1:23" x14ac:dyDescent="0.25">
      <c r="A2414" s="116" t="str">
        <f>IF(ISBLANK(TBL_DATA[[#This Row],[Row.names]]), "",   DATE(YEAR(TBL_DATA[[#This Row],[Row.names]]), MONTH(TBL_DATA[[#This Row],[Row.names]]), DAY(TBL_DATA[[#This Row],[Row.names]])))</f>
        <v/>
      </c>
      <c r="B2414" s="119"/>
      <c r="C2414" s="68"/>
      <c r="E2414" s="53"/>
      <c r="F2414" s="53"/>
      <c r="G2414" s="54"/>
      <c r="H2414" s="114"/>
      <c r="I2414" s="53"/>
      <c r="J2414" s="53"/>
      <c r="K2414" s="53"/>
      <c r="L2414" s="53"/>
      <c r="M2414" s="53"/>
      <c r="N2414" s="53"/>
      <c r="O2414" s="53"/>
      <c r="P2414" s="53"/>
      <c r="Q2414" s="53"/>
      <c r="R2414" s="53"/>
      <c r="S2414" s="53"/>
      <c r="T2414" s="53"/>
      <c r="U2414" s="81"/>
      <c r="V2414" s="53"/>
      <c r="W2414" s="53"/>
    </row>
    <row r="2415" spans="1:23" x14ac:dyDescent="0.25">
      <c r="A2415" s="116" t="str">
        <f>IF(ISBLANK(TBL_DATA[[#This Row],[Row.names]]), "",   DATE(YEAR(TBL_DATA[[#This Row],[Row.names]]), MONTH(TBL_DATA[[#This Row],[Row.names]]), DAY(TBL_DATA[[#This Row],[Row.names]])))</f>
        <v/>
      </c>
      <c r="B2415" s="119"/>
      <c r="C2415" s="68"/>
      <c r="E2415" s="53"/>
      <c r="F2415" s="53"/>
      <c r="G2415" s="54"/>
      <c r="H2415" s="114"/>
      <c r="I2415" s="53"/>
      <c r="J2415" s="53"/>
      <c r="K2415" s="53"/>
      <c r="L2415" s="53"/>
      <c r="M2415" s="53"/>
      <c r="N2415" s="53"/>
      <c r="O2415" s="53"/>
      <c r="P2415" s="53"/>
      <c r="Q2415" s="53"/>
      <c r="R2415" s="53"/>
      <c r="S2415" s="53"/>
      <c r="T2415" s="53"/>
      <c r="U2415" s="81"/>
      <c r="V2415" s="53"/>
      <c r="W2415" s="53"/>
    </row>
    <row r="2416" spans="1:23" x14ac:dyDescent="0.25">
      <c r="A2416" s="116" t="str">
        <f>IF(ISBLANK(TBL_DATA[[#This Row],[Row.names]]), "",   DATE(YEAR(TBL_DATA[[#This Row],[Row.names]]), MONTH(TBL_DATA[[#This Row],[Row.names]]), DAY(TBL_DATA[[#This Row],[Row.names]])))</f>
        <v/>
      </c>
      <c r="B2416" s="119"/>
      <c r="C2416" s="68"/>
      <c r="E2416" s="53"/>
      <c r="F2416" s="53"/>
      <c r="G2416" s="54"/>
      <c r="H2416" s="114"/>
      <c r="I2416" s="53"/>
      <c r="J2416" s="53"/>
      <c r="K2416" s="53"/>
      <c r="L2416" s="53"/>
      <c r="M2416" s="53"/>
      <c r="N2416" s="53"/>
      <c r="O2416" s="53"/>
      <c r="P2416" s="53"/>
      <c r="Q2416" s="53"/>
      <c r="R2416" s="53"/>
      <c r="S2416" s="53"/>
      <c r="T2416" s="53"/>
      <c r="U2416" s="81"/>
      <c r="V2416" s="53"/>
      <c r="W2416" s="53"/>
    </row>
    <row r="2417" spans="1:23" x14ac:dyDescent="0.25">
      <c r="A2417" s="116" t="str">
        <f>IF(ISBLANK(TBL_DATA[[#This Row],[Row.names]]), "",   DATE(YEAR(TBL_DATA[[#This Row],[Row.names]]), MONTH(TBL_DATA[[#This Row],[Row.names]]), DAY(TBL_DATA[[#This Row],[Row.names]])))</f>
        <v/>
      </c>
      <c r="B2417" s="119"/>
      <c r="C2417" s="68"/>
      <c r="E2417" s="53"/>
      <c r="F2417" s="53"/>
      <c r="G2417" s="54"/>
      <c r="H2417" s="114"/>
      <c r="I2417" s="53"/>
      <c r="J2417" s="53"/>
      <c r="K2417" s="53"/>
      <c r="L2417" s="53"/>
      <c r="M2417" s="53"/>
      <c r="N2417" s="53"/>
      <c r="O2417" s="53"/>
      <c r="P2417" s="53"/>
      <c r="Q2417" s="53"/>
      <c r="R2417" s="53"/>
      <c r="S2417" s="53"/>
      <c r="T2417" s="53"/>
      <c r="U2417" s="81"/>
      <c r="V2417" s="53"/>
      <c r="W2417" s="53"/>
    </row>
    <row r="2418" spans="1:23" x14ac:dyDescent="0.25">
      <c r="A2418" s="116" t="str">
        <f>IF(ISBLANK(TBL_DATA[[#This Row],[Row.names]]), "",   DATE(YEAR(TBL_DATA[[#This Row],[Row.names]]), MONTH(TBL_DATA[[#This Row],[Row.names]]), DAY(TBL_DATA[[#This Row],[Row.names]])))</f>
        <v/>
      </c>
      <c r="B2418" s="119"/>
      <c r="C2418" s="68"/>
      <c r="E2418" s="53"/>
      <c r="F2418" s="53"/>
      <c r="G2418" s="54"/>
      <c r="H2418" s="114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  <c r="S2418" s="53"/>
      <c r="T2418" s="53"/>
      <c r="U2418" s="81"/>
      <c r="V2418" s="53"/>
      <c r="W2418" s="53"/>
    </row>
    <row r="2419" spans="1:23" x14ac:dyDescent="0.25">
      <c r="A2419" s="116" t="str">
        <f>IF(ISBLANK(TBL_DATA[[#This Row],[Row.names]]), "",   DATE(YEAR(TBL_DATA[[#This Row],[Row.names]]), MONTH(TBL_DATA[[#This Row],[Row.names]]), DAY(TBL_DATA[[#This Row],[Row.names]])))</f>
        <v/>
      </c>
      <c r="B2419" s="119"/>
      <c r="C2419" s="68"/>
      <c r="E2419" s="53"/>
      <c r="F2419" s="53"/>
      <c r="G2419" s="54"/>
      <c r="H2419" s="114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  <c r="S2419" s="53"/>
      <c r="T2419" s="53"/>
      <c r="U2419" s="81"/>
      <c r="V2419" s="53"/>
      <c r="W2419" s="53"/>
    </row>
    <row r="2420" spans="1:23" x14ac:dyDescent="0.25">
      <c r="A2420" s="116" t="str">
        <f>IF(ISBLANK(TBL_DATA[[#This Row],[Row.names]]), "",   DATE(YEAR(TBL_DATA[[#This Row],[Row.names]]), MONTH(TBL_DATA[[#This Row],[Row.names]]), DAY(TBL_DATA[[#This Row],[Row.names]])))</f>
        <v/>
      </c>
      <c r="B2420" s="119"/>
      <c r="C2420" s="68"/>
      <c r="E2420" s="53"/>
      <c r="F2420" s="53"/>
      <c r="G2420" s="54"/>
      <c r="H2420" s="114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  <c r="S2420" s="53"/>
      <c r="T2420" s="53"/>
      <c r="U2420" s="81"/>
      <c r="V2420" s="53"/>
      <c r="W2420" s="53"/>
    </row>
    <row r="2421" spans="1:23" x14ac:dyDescent="0.25">
      <c r="A2421" s="116" t="str">
        <f>IF(ISBLANK(TBL_DATA[[#This Row],[Row.names]]), "",   DATE(YEAR(TBL_DATA[[#This Row],[Row.names]]), MONTH(TBL_DATA[[#This Row],[Row.names]]), DAY(TBL_DATA[[#This Row],[Row.names]])))</f>
        <v/>
      </c>
      <c r="B2421" s="119"/>
      <c r="C2421" s="68"/>
      <c r="E2421" s="53"/>
      <c r="F2421" s="53"/>
      <c r="G2421" s="54"/>
      <c r="H2421" s="114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  <c r="S2421" s="53"/>
      <c r="T2421" s="53"/>
      <c r="U2421" s="81"/>
      <c r="V2421" s="53"/>
      <c r="W2421" s="53"/>
    </row>
    <row r="2422" spans="1:23" x14ac:dyDescent="0.25">
      <c r="A2422" s="116" t="str">
        <f>IF(ISBLANK(TBL_DATA[[#This Row],[Row.names]]), "",   DATE(YEAR(TBL_DATA[[#This Row],[Row.names]]), MONTH(TBL_DATA[[#This Row],[Row.names]]), DAY(TBL_DATA[[#This Row],[Row.names]])))</f>
        <v/>
      </c>
      <c r="B2422" s="119"/>
      <c r="C2422" s="68"/>
      <c r="E2422" s="53"/>
      <c r="F2422" s="53"/>
      <c r="G2422" s="54"/>
      <c r="H2422" s="114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  <c r="S2422" s="53"/>
      <c r="T2422" s="53"/>
      <c r="U2422" s="81"/>
      <c r="V2422" s="53"/>
      <c r="W2422" s="53"/>
    </row>
    <row r="2423" spans="1:23" x14ac:dyDescent="0.25">
      <c r="A2423" s="116" t="str">
        <f>IF(ISBLANK(TBL_DATA[[#This Row],[Row.names]]), "",   DATE(YEAR(TBL_DATA[[#This Row],[Row.names]]), MONTH(TBL_DATA[[#This Row],[Row.names]]), DAY(TBL_DATA[[#This Row],[Row.names]])))</f>
        <v/>
      </c>
      <c r="B2423" s="119"/>
      <c r="C2423" s="68"/>
      <c r="E2423" s="53"/>
      <c r="F2423" s="53"/>
      <c r="G2423" s="54"/>
      <c r="H2423" s="114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  <c r="S2423" s="53"/>
      <c r="T2423" s="53"/>
      <c r="U2423" s="81"/>
      <c r="V2423" s="53"/>
      <c r="W2423" s="53"/>
    </row>
    <row r="2424" spans="1:23" x14ac:dyDescent="0.25">
      <c r="A2424" s="116" t="str">
        <f>IF(ISBLANK(TBL_DATA[[#This Row],[Row.names]]), "",   DATE(YEAR(TBL_DATA[[#This Row],[Row.names]]), MONTH(TBL_DATA[[#This Row],[Row.names]]), DAY(TBL_DATA[[#This Row],[Row.names]])))</f>
        <v/>
      </c>
      <c r="B2424" s="119"/>
      <c r="C2424" s="68"/>
      <c r="E2424" s="53"/>
      <c r="F2424" s="53"/>
      <c r="G2424" s="54"/>
      <c r="H2424" s="114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  <c r="S2424" s="53"/>
      <c r="T2424" s="53"/>
      <c r="U2424" s="81"/>
      <c r="V2424" s="53"/>
      <c r="W2424" s="53"/>
    </row>
    <row r="2425" spans="1:23" x14ac:dyDescent="0.25">
      <c r="A2425" s="116" t="str">
        <f>IF(ISBLANK(TBL_DATA[[#This Row],[Row.names]]), "",   DATE(YEAR(TBL_DATA[[#This Row],[Row.names]]), MONTH(TBL_DATA[[#This Row],[Row.names]]), DAY(TBL_DATA[[#This Row],[Row.names]])))</f>
        <v/>
      </c>
      <c r="B2425" s="119"/>
      <c r="C2425" s="68"/>
      <c r="E2425" s="53"/>
      <c r="F2425" s="53"/>
      <c r="G2425" s="54"/>
      <c r="H2425" s="114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  <c r="U2425" s="81"/>
      <c r="V2425" s="53"/>
      <c r="W2425" s="53"/>
    </row>
    <row r="2426" spans="1:23" x14ac:dyDescent="0.25">
      <c r="A2426" s="116" t="str">
        <f>IF(ISBLANK(TBL_DATA[[#This Row],[Row.names]]), "",   DATE(YEAR(TBL_DATA[[#This Row],[Row.names]]), MONTH(TBL_DATA[[#This Row],[Row.names]]), DAY(TBL_DATA[[#This Row],[Row.names]])))</f>
        <v/>
      </c>
      <c r="B2426" s="119"/>
      <c r="C2426" s="68"/>
      <c r="E2426" s="53"/>
      <c r="F2426" s="53"/>
      <c r="G2426" s="54"/>
      <c r="H2426" s="114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  <c r="U2426" s="81"/>
      <c r="V2426" s="53"/>
      <c r="W2426" s="53"/>
    </row>
    <row r="2427" spans="1:23" x14ac:dyDescent="0.25">
      <c r="A2427" s="116" t="str">
        <f>IF(ISBLANK(TBL_DATA[[#This Row],[Row.names]]), "",   DATE(YEAR(TBL_DATA[[#This Row],[Row.names]]), MONTH(TBL_DATA[[#This Row],[Row.names]]), DAY(TBL_DATA[[#This Row],[Row.names]])))</f>
        <v/>
      </c>
      <c r="B2427" s="119"/>
      <c r="C2427" s="68"/>
      <c r="E2427" s="53"/>
      <c r="F2427" s="53"/>
      <c r="G2427" s="54"/>
      <c r="H2427" s="114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  <c r="U2427" s="81"/>
      <c r="V2427" s="53"/>
      <c r="W2427" s="53"/>
    </row>
    <row r="2428" spans="1:23" x14ac:dyDescent="0.25">
      <c r="A2428" s="116" t="str">
        <f>IF(ISBLANK(TBL_DATA[[#This Row],[Row.names]]), "",   DATE(YEAR(TBL_DATA[[#This Row],[Row.names]]), MONTH(TBL_DATA[[#This Row],[Row.names]]), DAY(TBL_DATA[[#This Row],[Row.names]])))</f>
        <v/>
      </c>
      <c r="B2428" s="119"/>
      <c r="C2428" s="68"/>
      <c r="E2428" s="53"/>
      <c r="F2428" s="53"/>
      <c r="G2428" s="54"/>
      <c r="H2428" s="114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  <c r="U2428" s="81"/>
      <c r="V2428" s="53"/>
      <c r="W2428" s="53"/>
    </row>
    <row r="2429" spans="1:23" x14ac:dyDescent="0.25">
      <c r="A2429" s="116" t="str">
        <f>IF(ISBLANK(TBL_DATA[[#This Row],[Row.names]]), "",   DATE(YEAR(TBL_DATA[[#This Row],[Row.names]]), MONTH(TBL_DATA[[#This Row],[Row.names]]), DAY(TBL_DATA[[#This Row],[Row.names]])))</f>
        <v/>
      </c>
      <c r="B2429" s="119"/>
      <c r="C2429" s="68"/>
      <c r="E2429" s="53"/>
      <c r="F2429" s="53"/>
      <c r="G2429" s="54"/>
      <c r="H2429" s="114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  <c r="S2429" s="53"/>
      <c r="T2429" s="53"/>
      <c r="U2429" s="81"/>
      <c r="V2429" s="53"/>
      <c r="W2429" s="53"/>
    </row>
    <row r="2430" spans="1:23" x14ac:dyDescent="0.25">
      <c r="A2430" s="116" t="str">
        <f>IF(ISBLANK(TBL_DATA[[#This Row],[Row.names]]), "",   DATE(YEAR(TBL_DATA[[#This Row],[Row.names]]), MONTH(TBL_DATA[[#This Row],[Row.names]]), DAY(TBL_DATA[[#This Row],[Row.names]])))</f>
        <v/>
      </c>
      <c r="B2430" s="119"/>
      <c r="C2430" s="68"/>
      <c r="E2430" s="53"/>
      <c r="F2430" s="53"/>
      <c r="G2430" s="54"/>
      <c r="H2430" s="114"/>
      <c r="I2430" s="53"/>
      <c r="J2430" s="53"/>
      <c r="K2430" s="53"/>
      <c r="L2430" s="53"/>
      <c r="M2430" s="53"/>
      <c r="N2430" s="53"/>
      <c r="O2430" s="53"/>
      <c r="P2430" s="53"/>
      <c r="Q2430" s="53"/>
      <c r="R2430" s="53"/>
      <c r="S2430" s="53"/>
      <c r="T2430" s="53"/>
      <c r="U2430" s="81"/>
      <c r="V2430" s="53"/>
      <c r="W2430" s="53"/>
    </row>
    <row r="2431" spans="1:23" x14ac:dyDescent="0.25">
      <c r="A2431" s="116" t="str">
        <f>IF(ISBLANK(TBL_DATA[[#This Row],[Row.names]]), "",   DATE(YEAR(TBL_DATA[[#This Row],[Row.names]]), MONTH(TBL_DATA[[#This Row],[Row.names]]), DAY(TBL_DATA[[#This Row],[Row.names]])))</f>
        <v/>
      </c>
      <c r="B2431" s="119"/>
      <c r="C2431" s="68"/>
      <c r="E2431" s="53"/>
      <c r="F2431" s="53"/>
      <c r="G2431" s="54"/>
      <c r="H2431" s="114"/>
      <c r="I2431" s="53"/>
      <c r="J2431" s="53"/>
      <c r="K2431" s="53"/>
      <c r="L2431" s="53"/>
      <c r="M2431" s="53"/>
      <c r="N2431" s="53"/>
      <c r="O2431" s="53"/>
      <c r="P2431" s="53"/>
      <c r="Q2431" s="53"/>
      <c r="R2431" s="53"/>
      <c r="S2431" s="53"/>
      <c r="T2431" s="53"/>
      <c r="U2431" s="81"/>
      <c r="V2431" s="53"/>
      <c r="W2431" s="53"/>
    </row>
    <row r="2432" spans="1:23" x14ac:dyDescent="0.25">
      <c r="A2432" s="116" t="str">
        <f>IF(ISBLANK(TBL_DATA[[#This Row],[Row.names]]), "",   DATE(YEAR(TBL_DATA[[#This Row],[Row.names]]), MONTH(TBL_DATA[[#This Row],[Row.names]]), DAY(TBL_DATA[[#This Row],[Row.names]])))</f>
        <v/>
      </c>
      <c r="B2432" s="119"/>
      <c r="C2432" s="68"/>
      <c r="E2432" s="53"/>
      <c r="F2432" s="53"/>
      <c r="G2432" s="54"/>
      <c r="H2432" s="114"/>
      <c r="I2432" s="53"/>
      <c r="J2432" s="53"/>
      <c r="K2432" s="53"/>
      <c r="L2432" s="53"/>
      <c r="M2432" s="53"/>
      <c r="N2432" s="53"/>
      <c r="O2432" s="53"/>
      <c r="P2432" s="53"/>
      <c r="Q2432" s="53"/>
      <c r="R2432" s="53"/>
      <c r="S2432" s="53"/>
      <c r="T2432" s="53"/>
      <c r="U2432" s="81"/>
      <c r="V2432" s="53"/>
      <c r="W2432" s="53"/>
    </row>
    <row r="2433" spans="1:23" x14ac:dyDescent="0.25">
      <c r="A2433" s="116" t="str">
        <f>IF(ISBLANK(TBL_DATA[[#This Row],[Row.names]]), "",   DATE(YEAR(TBL_DATA[[#This Row],[Row.names]]), MONTH(TBL_DATA[[#This Row],[Row.names]]), DAY(TBL_DATA[[#This Row],[Row.names]])))</f>
        <v/>
      </c>
      <c r="B2433" s="119"/>
      <c r="C2433" s="68"/>
      <c r="E2433" s="53"/>
      <c r="F2433" s="53"/>
      <c r="G2433" s="54"/>
      <c r="H2433" s="114"/>
      <c r="I2433" s="53"/>
      <c r="J2433" s="53"/>
      <c r="K2433" s="53"/>
      <c r="L2433" s="53"/>
      <c r="M2433" s="53"/>
      <c r="N2433" s="53"/>
      <c r="O2433" s="53"/>
      <c r="P2433" s="53"/>
      <c r="Q2433" s="53"/>
      <c r="R2433" s="53"/>
      <c r="S2433" s="53"/>
      <c r="T2433" s="53"/>
      <c r="U2433" s="81"/>
      <c r="V2433" s="53"/>
      <c r="W2433" s="53"/>
    </row>
    <row r="2434" spans="1:23" x14ac:dyDescent="0.25">
      <c r="A2434" s="116" t="str">
        <f>IF(ISBLANK(TBL_DATA[[#This Row],[Row.names]]), "",   DATE(YEAR(TBL_DATA[[#This Row],[Row.names]]), MONTH(TBL_DATA[[#This Row],[Row.names]]), DAY(TBL_DATA[[#This Row],[Row.names]])))</f>
        <v/>
      </c>
      <c r="B2434" s="119"/>
      <c r="C2434" s="68"/>
      <c r="E2434" s="53"/>
      <c r="F2434" s="53"/>
      <c r="G2434" s="54"/>
      <c r="H2434" s="114"/>
      <c r="I2434" s="53"/>
      <c r="J2434" s="53"/>
      <c r="K2434" s="53"/>
      <c r="L2434" s="53"/>
      <c r="M2434" s="53"/>
      <c r="N2434" s="53"/>
      <c r="O2434" s="53"/>
      <c r="P2434" s="53"/>
      <c r="Q2434" s="53"/>
      <c r="R2434" s="53"/>
      <c r="S2434" s="53"/>
      <c r="T2434" s="53"/>
      <c r="U2434" s="81"/>
      <c r="V2434" s="53"/>
      <c r="W2434" s="53"/>
    </row>
    <row r="2435" spans="1:23" x14ac:dyDescent="0.25">
      <c r="A2435" s="116" t="str">
        <f>IF(ISBLANK(TBL_DATA[[#This Row],[Row.names]]), "",   DATE(YEAR(TBL_DATA[[#This Row],[Row.names]]), MONTH(TBL_DATA[[#This Row],[Row.names]]), DAY(TBL_DATA[[#This Row],[Row.names]])))</f>
        <v/>
      </c>
      <c r="B2435" s="119"/>
      <c r="C2435" s="68"/>
      <c r="E2435" s="53"/>
      <c r="F2435" s="53"/>
      <c r="G2435" s="54"/>
      <c r="H2435" s="114"/>
      <c r="I2435" s="53"/>
      <c r="J2435" s="53"/>
      <c r="K2435" s="53"/>
      <c r="L2435" s="53"/>
      <c r="M2435" s="53"/>
      <c r="N2435" s="53"/>
      <c r="O2435" s="53"/>
      <c r="P2435" s="53"/>
      <c r="Q2435" s="53"/>
      <c r="R2435" s="53"/>
      <c r="S2435" s="53"/>
      <c r="T2435" s="53"/>
      <c r="U2435" s="81"/>
      <c r="V2435" s="53"/>
      <c r="W2435" s="53"/>
    </row>
    <row r="2436" spans="1:23" x14ac:dyDescent="0.25">
      <c r="A2436" s="116" t="str">
        <f>IF(ISBLANK(TBL_DATA[[#This Row],[Row.names]]), "",   DATE(YEAR(TBL_DATA[[#This Row],[Row.names]]), MONTH(TBL_DATA[[#This Row],[Row.names]]), DAY(TBL_DATA[[#This Row],[Row.names]])))</f>
        <v/>
      </c>
      <c r="B2436" s="119"/>
      <c r="C2436" s="68"/>
      <c r="E2436" s="53"/>
      <c r="F2436" s="53"/>
      <c r="G2436" s="54"/>
      <c r="H2436" s="114"/>
      <c r="I2436" s="53"/>
      <c r="J2436" s="53"/>
      <c r="K2436" s="53"/>
      <c r="L2436" s="53"/>
      <c r="M2436" s="53"/>
      <c r="N2436" s="53"/>
      <c r="O2436" s="53"/>
      <c r="P2436" s="53"/>
      <c r="Q2436" s="53"/>
      <c r="R2436" s="53"/>
      <c r="S2436" s="53"/>
      <c r="T2436" s="53"/>
      <c r="U2436" s="81"/>
      <c r="V2436" s="53"/>
      <c r="W2436" s="53"/>
    </row>
    <row r="2437" spans="1:23" x14ac:dyDescent="0.25">
      <c r="A2437" s="116" t="str">
        <f>IF(ISBLANK(TBL_DATA[[#This Row],[Row.names]]), "",   DATE(YEAR(TBL_DATA[[#This Row],[Row.names]]), MONTH(TBL_DATA[[#This Row],[Row.names]]), DAY(TBL_DATA[[#This Row],[Row.names]])))</f>
        <v/>
      </c>
      <c r="B2437" s="119"/>
      <c r="C2437" s="68"/>
      <c r="E2437" s="53"/>
      <c r="F2437" s="53"/>
      <c r="G2437" s="54"/>
      <c r="H2437" s="114"/>
      <c r="I2437" s="53"/>
      <c r="J2437" s="53"/>
      <c r="K2437" s="53"/>
      <c r="L2437" s="53"/>
      <c r="M2437" s="53"/>
      <c r="N2437" s="53"/>
      <c r="O2437" s="53"/>
      <c r="P2437" s="53"/>
      <c r="Q2437" s="53"/>
      <c r="R2437" s="53"/>
      <c r="S2437" s="53"/>
      <c r="T2437" s="53"/>
      <c r="U2437" s="81"/>
      <c r="V2437" s="53"/>
      <c r="W2437" s="53"/>
    </row>
    <row r="2438" spans="1:23" x14ac:dyDescent="0.25">
      <c r="A2438" s="116" t="str">
        <f>IF(ISBLANK(TBL_DATA[[#This Row],[Row.names]]), "",   DATE(YEAR(TBL_DATA[[#This Row],[Row.names]]), MONTH(TBL_DATA[[#This Row],[Row.names]]), DAY(TBL_DATA[[#This Row],[Row.names]])))</f>
        <v/>
      </c>
      <c r="B2438" s="119"/>
      <c r="C2438" s="68"/>
      <c r="E2438" s="53"/>
      <c r="F2438" s="53"/>
      <c r="G2438" s="54"/>
      <c r="H2438" s="114"/>
      <c r="I2438" s="53"/>
      <c r="J2438" s="53"/>
      <c r="K2438" s="53"/>
      <c r="L2438" s="53"/>
      <c r="M2438" s="53"/>
      <c r="N2438" s="53"/>
      <c r="O2438" s="53"/>
      <c r="P2438" s="53"/>
      <c r="Q2438" s="53"/>
      <c r="R2438" s="53"/>
      <c r="S2438" s="53"/>
      <c r="T2438" s="53"/>
      <c r="U2438" s="81"/>
      <c r="V2438" s="53"/>
      <c r="W2438" s="53"/>
    </row>
    <row r="2439" spans="1:23" x14ac:dyDescent="0.25">
      <c r="A2439" s="116" t="str">
        <f>IF(ISBLANK(TBL_DATA[[#This Row],[Row.names]]), "",   DATE(YEAR(TBL_DATA[[#This Row],[Row.names]]), MONTH(TBL_DATA[[#This Row],[Row.names]]), DAY(TBL_DATA[[#This Row],[Row.names]])))</f>
        <v/>
      </c>
      <c r="B2439" s="119"/>
      <c r="C2439" s="68"/>
      <c r="E2439" s="53"/>
      <c r="F2439" s="53"/>
      <c r="G2439" s="54"/>
      <c r="H2439" s="114"/>
      <c r="I2439" s="53"/>
      <c r="J2439" s="53"/>
      <c r="K2439" s="53"/>
      <c r="L2439" s="53"/>
      <c r="M2439" s="53"/>
      <c r="N2439" s="53"/>
      <c r="O2439" s="53"/>
      <c r="P2439" s="53"/>
      <c r="Q2439" s="53"/>
      <c r="R2439" s="53"/>
      <c r="S2439" s="53"/>
      <c r="T2439" s="53"/>
      <c r="U2439" s="81"/>
      <c r="V2439" s="53"/>
      <c r="W2439" s="53"/>
    </row>
    <row r="2440" spans="1:23" x14ac:dyDescent="0.25">
      <c r="A2440" s="116" t="str">
        <f>IF(ISBLANK(TBL_DATA[[#This Row],[Row.names]]), "",   DATE(YEAR(TBL_DATA[[#This Row],[Row.names]]), MONTH(TBL_DATA[[#This Row],[Row.names]]), DAY(TBL_DATA[[#This Row],[Row.names]])))</f>
        <v/>
      </c>
      <c r="B2440" s="119"/>
      <c r="C2440" s="68"/>
      <c r="E2440" s="53"/>
      <c r="F2440" s="53"/>
      <c r="G2440" s="54"/>
      <c r="H2440" s="114"/>
      <c r="I2440" s="53"/>
      <c r="J2440" s="53"/>
      <c r="K2440" s="53"/>
      <c r="L2440" s="53"/>
      <c r="M2440" s="53"/>
      <c r="N2440" s="53"/>
      <c r="O2440" s="53"/>
      <c r="P2440" s="53"/>
      <c r="Q2440" s="53"/>
      <c r="R2440" s="53"/>
      <c r="S2440" s="53"/>
      <c r="T2440" s="53"/>
      <c r="U2440" s="81"/>
      <c r="V2440" s="53"/>
      <c r="W2440" s="53"/>
    </row>
    <row r="2441" spans="1:23" x14ac:dyDescent="0.25">
      <c r="A2441" s="116" t="str">
        <f>IF(ISBLANK(TBL_DATA[[#This Row],[Row.names]]), "",   DATE(YEAR(TBL_DATA[[#This Row],[Row.names]]), MONTH(TBL_DATA[[#This Row],[Row.names]]), DAY(TBL_DATA[[#This Row],[Row.names]])))</f>
        <v/>
      </c>
      <c r="B2441" s="119"/>
      <c r="C2441" s="68"/>
      <c r="E2441" s="53"/>
      <c r="F2441" s="53"/>
      <c r="G2441" s="54"/>
      <c r="H2441" s="114"/>
      <c r="I2441" s="53"/>
      <c r="J2441" s="53"/>
      <c r="K2441" s="53"/>
      <c r="L2441" s="53"/>
      <c r="M2441" s="53"/>
      <c r="N2441" s="53"/>
      <c r="O2441" s="53"/>
      <c r="P2441" s="53"/>
      <c r="Q2441" s="53"/>
      <c r="R2441" s="53"/>
      <c r="S2441" s="53"/>
      <c r="T2441" s="53"/>
      <c r="U2441" s="81"/>
      <c r="V2441" s="53"/>
      <c r="W2441" s="53"/>
    </row>
    <row r="2442" spans="1:23" x14ac:dyDescent="0.25">
      <c r="A2442" s="116" t="str">
        <f>IF(ISBLANK(TBL_DATA[[#This Row],[Row.names]]), "",   DATE(YEAR(TBL_DATA[[#This Row],[Row.names]]), MONTH(TBL_DATA[[#This Row],[Row.names]]), DAY(TBL_DATA[[#This Row],[Row.names]])))</f>
        <v/>
      </c>
      <c r="B2442" s="119"/>
      <c r="C2442" s="68"/>
      <c r="E2442" s="53"/>
      <c r="F2442" s="53"/>
      <c r="G2442" s="54"/>
      <c r="H2442" s="114"/>
      <c r="I2442" s="53"/>
      <c r="J2442" s="53"/>
      <c r="K2442" s="53"/>
      <c r="L2442" s="53"/>
      <c r="M2442" s="53"/>
      <c r="N2442" s="53"/>
      <c r="O2442" s="53"/>
      <c r="P2442" s="53"/>
      <c r="Q2442" s="53"/>
      <c r="R2442" s="53"/>
      <c r="S2442" s="53"/>
      <c r="T2442" s="53"/>
      <c r="U2442" s="81"/>
      <c r="V2442" s="53"/>
      <c r="W2442" s="53"/>
    </row>
    <row r="2443" spans="1:23" x14ac:dyDescent="0.25">
      <c r="A2443" s="116" t="str">
        <f>IF(ISBLANK(TBL_DATA[[#This Row],[Row.names]]), "",   DATE(YEAR(TBL_DATA[[#This Row],[Row.names]]), MONTH(TBL_DATA[[#This Row],[Row.names]]), DAY(TBL_DATA[[#This Row],[Row.names]])))</f>
        <v/>
      </c>
      <c r="B2443" s="119"/>
      <c r="C2443" s="68"/>
      <c r="E2443" s="53"/>
      <c r="F2443" s="53"/>
      <c r="G2443" s="54"/>
      <c r="H2443" s="114"/>
      <c r="I2443" s="53"/>
      <c r="J2443" s="53"/>
      <c r="K2443" s="53"/>
      <c r="L2443" s="53"/>
      <c r="M2443" s="53"/>
      <c r="N2443" s="53"/>
      <c r="O2443" s="53"/>
      <c r="P2443" s="53"/>
      <c r="Q2443" s="53"/>
      <c r="R2443" s="53"/>
      <c r="S2443" s="53"/>
      <c r="T2443" s="53"/>
      <c r="U2443" s="81"/>
      <c r="V2443" s="53"/>
      <c r="W2443" s="53"/>
    </row>
    <row r="2444" spans="1:23" x14ac:dyDescent="0.25">
      <c r="A2444" s="116" t="str">
        <f>IF(ISBLANK(TBL_DATA[[#This Row],[Row.names]]), "",   DATE(YEAR(TBL_DATA[[#This Row],[Row.names]]), MONTH(TBL_DATA[[#This Row],[Row.names]]), DAY(TBL_DATA[[#This Row],[Row.names]])))</f>
        <v/>
      </c>
      <c r="B2444" s="119"/>
      <c r="C2444" s="68"/>
      <c r="E2444" s="53"/>
      <c r="F2444" s="53"/>
      <c r="G2444" s="54"/>
      <c r="H2444" s="114"/>
      <c r="I2444" s="53"/>
      <c r="J2444" s="53"/>
      <c r="K2444" s="53"/>
      <c r="L2444" s="53"/>
      <c r="M2444" s="53"/>
      <c r="N2444" s="53"/>
      <c r="O2444" s="53"/>
      <c r="P2444" s="53"/>
      <c r="Q2444" s="53"/>
      <c r="R2444" s="53"/>
      <c r="S2444" s="53"/>
      <c r="T2444" s="53"/>
      <c r="U2444" s="81"/>
      <c r="V2444" s="53"/>
      <c r="W2444" s="53"/>
    </row>
    <row r="2445" spans="1:23" x14ac:dyDescent="0.25">
      <c r="A2445" s="116" t="str">
        <f>IF(ISBLANK(TBL_DATA[[#This Row],[Row.names]]), "",   DATE(YEAR(TBL_DATA[[#This Row],[Row.names]]), MONTH(TBL_DATA[[#This Row],[Row.names]]), DAY(TBL_DATA[[#This Row],[Row.names]])))</f>
        <v/>
      </c>
      <c r="B2445" s="119"/>
      <c r="C2445" s="68"/>
      <c r="E2445" s="53"/>
      <c r="F2445" s="53"/>
      <c r="G2445" s="54"/>
      <c r="H2445" s="114"/>
      <c r="I2445" s="53"/>
      <c r="J2445" s="53"/>
      <c r="K2445" s="53"/>
      <c r="L2445" s="53"/>
      <c r="M2445" s="53"/>
      <c r="N2445" s="53"/>
      <c r="O2445" s="53"/>
      <c r="P2445" s="53"/>
      <c r="Q2445" s="53"/>
      <c r="R2445" s="53"/>
      <c r="S2445" s="53"/>
      <c r="T2445" s="53"/>
      <c r="U2445" s="81"/>
      <c r="V2445" s="53"/>
      <c r="W2445" s="53"/>
    </row>
    <row r="2446" spans="1:23" x14ac:dyDescent="0.25">
      <c r="A2446" s="116" t="str">
        <f>IF(ISBLANK(TBL_DATA[[#This Row],[Row.names]]), "",   DATE(YEAR(TBL_DATA[[#This Row],[Row.names]]), MONTH(TBL_DATA[[#This Row],[Row.names]]), DAY(TBL_DATA[[#This Row],[Row.names]])))</f>
        <v/>
      </c>
      <c r="B2446" s="119"/>
      <c r="C2446" s="68"/>
      <c r="E2446" s="53"/>
      <c r="F2446" s="53"/>
      <c r="G2446" s="54"/>
      <c r="H2446" s="114"/>
      <c r="I2446" s="53"/>
      <c r="J2446" s="53"/>
      <c r="K2446" s="53"/>
      <c r="L2446" s="53"/>
      <c r="M2446" s="53"/>
      <c r="N2446" s="53"/>
      <c r="O2446" s="53"/>
      <c r="P2446" s="53"/>
      <c r="Q2446" s="53"/>
      <c r="R2446" s="53"/>
      <c r="S2446" s="53"/>
      <c r="T2446" s="53"/>
      <c r="U2446" s="81"/>
      <c r="V2446" s="53"/>
      <c r="W2446" s="53"/>
    </row>
    <row r="2447" spans="1:23" x14ac:dyDescent="0.25">
      <c r="A2447" s="116" t="str">
        <f>IF(ISBLANK(TBL_DATA[[#This Row],[Row.names]]), "",   DATE(YEAR(TBL_DATA[[#This Row],[Row.names]]), MONTH(TBL_DATA[[#This Row],[Row.names]]), DAY(TBL_DATA[[#This Row],[Row.names]])))</f>
        <v/>
      </c>
      <c r="B2447" s="119"/>
      <c r="C2447" s="68"/>
      <c r="E2447" s="53"/>
      <c r="F2447" s="53"/>
      <c r="G2447" s="54"/>
      <c r="H2447" s="114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  <c r="U2447" s="81"/>
      <c r="V2447" s="53"/>
      <c r="W2447" s="53"/>
    </row>
    <row r="2448" spans="1:23" x14ac:dyDescent="0.25">
      <c r="A2448" s="116" t="str">
        <f>IF(ISBLANK(TBL_DATA[[#This Row],[Row.names]]), "",   DATE(YEAR(TBL_DATA[[#This Row],[Row.names]]), MONTH(TBL_DATA[[#This Row],[Row.names]]), DAY(TBL_DATA[[#This Row],[Row.names]])))</f>
        <v/>
      </c>
      <c r="B2448" s="119"/>
      <c r="C2448" s="68"/>
      <c r="E2448" s="53"/>
      <c r="F2448" s="53"/>
      <c r="G2448" s="54"/>
      <c r="H2448" s="114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  <c r="U2448" s="81"/>
      <c r="V2448" s="53"/>
      <c r="W2448" s="53"/>
    </row>
    <row r="2449" spans="1:23" x14ac:dyDescent="0.25">
      <c r="A2449" s="116" t="str">
        <f>IF(ISBLANK(TBL_DATA[[#This Row],[Row.names]]), "",   DATE(YEAR(TBL_DATA[[#This Row],[Row.names]]), MONTH(TBL_DATA[[#This Row],[Row.names]]), DAY(TBL_DATA[[#This Row],[Row.names]])))</f>
        <v/>
      </c>
      <c r="B2449" s="119"/>
      <c r="C2449" s="68"/>
      <c r="E2449" s="53"/>
      <c r="F2449" s="53"/>
      <c r="G2449" s="54"/>
      <c r="H2449" s="114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  <c r="U2449" s="81"/>
      <c r="V2449" s="53"/>
      <c r="W2449" s="53"/>
    </row>
    <row r="2450" spans="1:23" x14ac:dyDescent="0.25">
      <c r="A2450" s="116" t="str">
        <f>IF(ISBLANK(TBL_DATA[[#This Row],[Row.names]]), "",   DATE(YEAR(TBL_DATA[[#This Row],[Row.names]]), MONTH(TBL_DATA[[#This Row],[Row.names]]), DAY(TBL_DATA[[#This Row],[Row.names]])))</f>
        <v/>
      </c>
      <c r="B2450" s="119"/>
      <c r="C2450" s="68"/>
      <c r="E2450" s="53"/>
      <c r="F2450" s="53"/>
      <c r="G2450" s="54"/>
      <c r="H2450" s="114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  <c r="U2450" s="81"/>
      <c r="V2450" s="53"/>
      <c r="W2450" s="53"/>
    </row>
    <row r="2451" spans="1:23" x14ac:dyDescent="0.25">
      <c r="A2451" s="116" t="str">
        <f>IF(ISBLANK(TBL_DATA[[#This Row],[Row.names]]), "",   DATE(YEAR(TBL_DATA[[#This Row],[Row.names]]), MONTH(TBL_DATA[[#This Row],[Row.names]]), DAY(TBL_DATA[[#This Row],[Row.names]])))</f>
        <v/>
      </c>
      <c r="B2451" s="119"/>
      <c r="C2451" s="68"/>
      <c r="E2451" s="53"/>
      <c r="F2451" s="53"/>
      <c r="G2451" s="54"/>
      <c r="H2451" s="114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  <c r="U2451" s="81"/>
      <c r="V2451" s="53"/>
      <c r="W2451" s="53"/>
    </row>
    <row r="2452" spans="1:23" x14ac:dyDescent="0.25">
      <c r="A2452" s="116" t="str">
        <f>IF(ISBLANK(TBL_DATA[[#This Row],[Row.names]]), "",   DATE(YEAR(TBL_DATA[[#This Row],[Row.names]]), MONTH(TBL_DATA[[#This Row],[Row.names]]), DAY(TBL_DATA[[#This Row],[Row.names]])))</f>
        <v/>
      </c>
      <c r="B2452" s="119"/>
      <c r="C2452" s="68"/>
      <c r="E2452" s="53"/>
      <c r="F2452" s="53"/>
      <c r="G2452" s="54"/>
      <c r="H2452" s="114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81"/>
      <c r="V2452" s="53"/>
      <c r="W2452" s="53"/>
    </row>
    <row r="2453" spans="1:23" x14ac:dyDescent="0.25">
      <c r="A2453" s="116" t="str">
        <f>IF(ISBLANK(TBL_DATA[[#This Row],[Row.names]]), "",   DATE(YEAR(TBL_DATA[[#This Row],[Row.names]]), MONTH(TBL_DATA[[#This Row],[Row.names]]), DAY(TBL_DATA[[#This Row],[Row.names]])))</f>
        <v/>
      </c>
      <c r="B2453" s="119"/>
      <c r="C2453" s="68"/>
      <c r="E2453" s="53"/>
      <c r="F2453" s="53"/>
      <c r="G2453" s="54"/>
      <c r="H2453" s="114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81"/>
      <c r="V2453" s="53"/>
      <c r="W2453" s="53"/>
    </row>
    <row r="2454" spans="1:23" x14ac:dyDescent="0.25">
      <c r="A2454" s="116" t="str">
        <f>IF(ISBLANK(TBL_DATA[[#This Row],[Row.names]]), "",   DATE(YEAR(TBL_DATA[[#This Row],[Row.names]]), MONTH(TBL_DATA[[#This Row],[Row.names]]), DAY(TBL_DATA[[#This Row],[Row.names]])))</f>
        <v/>
      </c>
      <c r="B2454" s="119"/>
      <c r="C2454" s="68"/>
      <c r="E2454" s="53"/>
      <c r="F2454" s="53"/>
      <c r="G2454" s="54"/>
      <c r="H2454" s="114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81"/>
      <c r="V2454" s="53"/>
      <c r="W2454" s="53"/>
    </row>
    <row r="2455" spans="1:23" x14ac:dyDescent="0.25">
      <c r="A2455" s="116" t="str">
        <f>IF(ISBLANK(TBL_DATA[[#This Row],[Row.names]]), "",   DATE(YEAR(TBL_DATA[[#This Row],[Row.names]]), MONTH(TBL_DATA[[#This Row],[Row.names]]), DAY(TBL_DATA[[#This Row],[Row.names]])))</f>
        <v/>
      </c>
      <c r="B2455" s="119"/>
      <c r="C2455" s="68"/>
      <c r="E2455" s="53"/>
      <c r="F2455" s="53"/>
      <c r="G2455" s="54"/>
      <c r="H2455" s="114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81"/>
      <c r="V2455" s="53"/>
      <c r="W2455" s="53"/>
    </row>
    <row r="2456" spans="1:23" x14ac:dyDescent="0.25">
      <c r="A2456" s="116" t="str">
        <f>IF(ISBLANK(TBL_DATA[[#This Row],[Row.names]]), "",   DATE(YEAR(TBL_DATA[[#This Row],[Row.names]]), MONTH(TBL_DATA[[#This Row],[Row.names]]), DAY(TBL_DATA[[#This Row],[Row.names]])))</f>
        <v/>
      </c>
      <c r="B2456" s="119"/>
      <c r="C2456" s="68"/>
      <c r="E2456" s="53"/>
      <c r="F2456" s="53"/>
      <c r="G2456" s="54"/>
      <c r="H2456" s="114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81"/>
      <c r="V2456" s="53"/>
      <c r="W2456" s="53"/>
    </row>
    <row r="2457" spans="1:23" x14ac:dyDescent="0.25">
      <c r="A2457" s="116" t="str">
        <f>IF(ISBLANK(TBL_DATA[[#This Row],[Row.names]]), "",   DATE(YEAR(TBL_DATA[[#This Row],[Row.names]]), MONTH(TBL_DATA[[#This Row],[Row.names]]), DAY(TBL_DATA[[#This Row],[Row.names]])))</f>
        <v/>
      </c>
      <c r="B2457" s="119"/>
      <c r="C2457" s="68"/>
      <c r="E2457" s="53"/>
      <c r="F2457" s="53"/>
      <c r="G2457" s="54"/>
      <c r="H2457" s="114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81"/>
      <c r="V2457" s="53"/>
      <c r="W2457" s="53"/>
    </row>
    <row r="2458" spans="1:23" x14ac:dyDescent="0.25">
      <c r="A2458" s="116" t="str">
        <f>IF(ISBLANK(TBL_DATA[[#This Row],[Row.names]]), "",   DATE(YEAR(TBL_DATA[[#This Row],[Row.names]]), MONTH(TBL_DATA[[#This Row],[Row.names]]), DAY(TBL_DATA[[#This Row],[Row.names]])))</f>
        <v/>
      </c>
      <c r="B2458" s="119"/>
      <c r="C2458" s="68"/>
      <c r="E2458" s="53"/>
      <c r="F2458" s="53"/>
      <c r="G2458" s="54"/>
      <c r="H2458" s="114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81"/>
      <c r="V2458" s="53"/>
      <c r="W2458" s="53"/>
    </row>
    <row r="2459" spans="1:23" x14ac:dyDescent="0.25">
      <c r="A2459" s="116" t="str">
        <f>IF(ISBLANK(TBL_DATA[[#This Row],[Row.names]]), "",   DATE(YEAR(TBL_DATA[[#This Row],[Row.names]]), MONTH(TBL_DATA[[#This Row],[Row.names]]), DAY(TBL_DATA[[#This Row],[Row.names]])))</f>
        <v/>
      </c>
      <c r="B2459" s="119"/>
      <c r="C2459" s="68"/>
      <c r="E2459" s="53"/>
      <c r="F2459" s="53"/>
      <c r="G2459" s="54"/>
      <c r="H2459" s="114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81"/>
      <c r="V2459" s="53"/>
      <c r="W2459" s="53"/>
    </row>
    <row r="2460" spans="1:23" x14ac:dyDescent="0.25">
      <c r="A2460" s="116" t="str">
        <f>IF(ISBLANK(TBL_DATA[[#This Row],[Row.names]]), "",   DATE(YEAR(TBL_DATA[[#This Row],[Row.names]]), MONTH(TBL_DATA[[#This Row],[Row.names]]), DAY(TBL_DATA[[#This Row],[Row.names]])))</f>
        <v/>
      </c>
      <c r="B2460" s="119"/>
      <c r="C2460" s="68"/>
      <c r="E2460" s="53"/>
      <c r="F2460" s="53"/>
      <c r="G2460" s="54"/>
      <c r="H2460" s="114"/>
      <c r="I2460" s="53"/>
      <c r="J2460" s="53"/>
      <c r="K2460" s="53"/>
      <c r="L2460" s="53"/>
      <c r="M2460" s="53"/>
      <c r="N2460" s="53"/>
      <c r="O2460" s="53"/>
      <c r="P2460" s="53"/>
      <c r="Q2460" s="53"/>
      <c r="R2460" s="53"/>
      <c r="S2460" s="53"/>
      <c r="T2460" s="53"/>
      <c r="U2460" s="81"/>
      <c r="V2460" s="53"/>
      <c r="W2460" s="53"/>
    </row>
    <row r="2461" spans="1:23" x14ac:dyDescent="0.25">
      <c r="A2461" s="116" t="str">
        <f>IF(ISBLANK(TBL_DATA[[#This Row],[Row.names]]), "",   DATE(YEAR(TBL_DATA[[#This Row],[Row.names]]), MONTH(TBL_DATA[[#This Row],[Row.names]]), DAY(TBL_DATA[[#This Row],[Row.names]])))</f>
        <v/>
      </c>
      <c r="B2461" s="119"/>
      <c r="C2461" s="68"/>
      <c r="E2461" s="53"/>
      <c r="F2461" s="53"/>
      <c r="G2461" s="54"/>
      <c r="H2461" s="114"/>
      <c r="I2461" s="53"/>
      <c r="J2461" s="53"/>
      <c r="K2461" s="53"/>
      <c r="L2461" s="53"/>
      <c r="M2461" s="53"/>
      <c r="N2461" s="53"/>
      <c r="O2461" s="53"/>
      <c r="P2461" s="53"/>
      <c r="Q2461" s="53"/>
      <c r="R2461" s="53"/>
      <c r="S2461" s="53"/>
      <c r="T2461" s="53"/>
      <c r="U2461" s="81"/>
      <c r="V2461" s="53"/>
      <c r="W2461" s="53"/>
    </row>
    <row r="2462" spans="1:23" x14ac:dyDescent="0.25">
      <c r="A2462" s="116" t="str">
        <f>IF(ISBLANK(TBL_DATA[[#This Row],[Row.names]]), "",   DATE(YEAR(TBL_DATA[[#This Row],[Row.names]]), MONTH(TBL_DATA[[#This Row],[Row.names]]), DAY(TBL_DATA[[#This Row],[Row.names]])))</f>
        <v/>
      </c>
      <c r="B2462" s="119"/>
      <c r="C2462" s="68"/>
      <c r="E2462" s="53"/>
      <c r="F2462" s="53"/>
      <c r="G2462" s="54"/>
      <c r="H2462" s="114"/>
      <c r="I2462" s="53"/>
      <c r="J2462" s="53"/>
      <c r="K2462" s="53"/>
      <c r="L2462" s="53"/>
      <c r="M2462" s="53"/>
      <c r="N2462" s="53"/>
      <c r="O2462" s="53"/>
      <c r="P2462" s="53"/>
      <c r="Q2462" s="53"/>
      <c r="R2462" s="53"/>
      <c r="S2462" s="53"/>
      <c r="T2462" s="53"/>
      <c r="U2462" s="81"/>
      <c r="V2462" s="53"/>
      <c r="W2462" s="53"/>
    </row>
    <row r="2463" spans="1:23" x14ac:dyDescent="0.25">
      <c r="A2463" s="116" t="str">
        <f>IF(ISBLANK(TBL_DATA[[#This Row],[Row.names]]), "",   DATE(YEAR(TBL_DATA[[#This Row],[Row.names]]), MONTH(TBL_DATA[[#This Row],[Row.names]]), DAY(TBL_DATA[[#This Row],[Row.names]])))</f>
        <v/>
      </c>
      <c r="B2463" s="119"/>
      <c r="C2463" s="68"/>
      <c r="E2463" s="53"/>
      <c r="F2463" s="53"/>
      <c r="G2463" s="54"/>
      <c r="H2463" s="114"/>
      <c r="I2463" s="53"/>
      <c r="J2463" s="53"/>
      <c r="K2463" s="53"/>
      <c r="L2463" s="53"/>
      <c r="M2463" s="53"/>
      <c r="N2463" s="53"/>
      <c r="O2463" s="53"/>
      <c r="P2463" s="53"/>
      <c r="Q2463" s="53"/>
      <c r="R2463" s="53"/>
      <c r="S2463" s="53"/>
      <c r="T2463" s="53"/>
      <c r="U2463" s="81"/>
      <c r="V2463" s="53"/>
      <c r="W2463" s="53"/>
    </row>
    <row r="2464" spans="1:23" x14ac:dyDescent="0.25">
      <c r="A2464" s="116" t="str">
        <f>IF(ISBLANK(TBL_DATA[[#This Row],[Row.names]]), "",   DATE(YEAR(TBL_DATA[[#This Row],[Row.names]]), MONTH(TBL_DATA[[#This Row],[Row.names]]), DAY(TBL_DATA[[#This Row],[Row.names]])))</f>
        <v/>
      </c>
      <c r="B2464" s="119"/>
      <c r="C2464" s="68"/>
      <c r="E2464" s="53"/>
      <c r="F2464" s="53"/>
      <c r="G2464" s="54"/>
      <c r="H2464" s="114"/>
      <c r="I2464" s="53"/>
      <c r="J2464" s="53"/>
      <c r="K2464" s="53"/>
      <c r="L2464" s="53"/>
      <c r="M2464" s="53"/>
      <c r="N2464" s="53"/>
      <c r="O2464" s="53"/>
      <c r="P2464" s="53"/>
      <c r="Q2464" s="53"/>
      <c r="R2464" s="53"/>
      <c r="S2464" s="53"/>
      <c r="T2464" s="53"/>
      <c r="U2464" s="81"/>
      <c r="V2464" s="53"/>
      <c r="W2464" s="53"/>
    </row>
    <row r="2465" spans="1:23" x14ac:dyDescent="0.25">
      <c r="A2465" s="116" t="str">
        <f>IF(ISBLANK(TBL_DATA[[#This Row],[Row.names]]), "",   DATE(YEAR(TBL_DATA[[#This Row],[Row.names]]), MONTH(TBL_DATA[[#This Row],[Row.names]]), DAY(TBL_DATA[[#This Row],[Row.names]])))</f>
        <v/>
      </c>
      <c r="B2465" s="119"/>
      <c r="C2465" s="68"/>
      <c r="E2465" s="53"/>
      <c r="F2465" s="53"/>
      <c r="G2465" s="54"/>
      <c r="H2465" s="114"/>
      <c r="I2465" s="53"/>
      <c r="J2465" s="53"/>
      <c r="K2465" s="53"/>
      <c r="L2465" s="53"/>
      <c r="M2465" s="53"/>
      <c r="N2465" s="53"/>
      <c r="O2465" s="53"/>
      <c r="P2465" s="53"/>
      <c r="Q2465" s="53"/>
      <c r="R2465" s="53"/>
      <c r="S2465" s="53"/>
      <c r="T2465" s="53"/>
      <c r="U2465" s="81"/>
      <c r="V2465" s="53"/>
      <c r="W2465" s="53"/>
    </row>
    <row r="2466" spans="1:23" x14ac:dyDescent="0.25">
      <c r="A2466" s="116" t="str">
        <f>IF(ISBLANK(TBL_DATA[[#This Row],[Row.names]]), "",   DATE(YEAR(TBL_DATA[[#This Row],[Row.names]]), MONTH(TBL_DATA[[#This Row],[Row.names]]), DAY(TBL_DATA[[#This Row],[Row.names]])))</f>
        <v/>
      </c>
      <c r="B2466" s="119"/>
      <c r="C2466" s="68"/>
      <c r="E2466" s="53"/>
      <c r="F2466" s="53"/>
      <c r="G2466" s="54"/>
      <c r="H2466" s="114"/>
      <c r="I2466" s="53"/>
      <c r="J2466" s="53"/>
      <c r="K2466" s="53"/>
      <c r="L2466" s="53"/>
      <c r="M2466" s="53"/>
      <c r="N2466" s="53"/>
      <c r="O2466" s="53"/>
      <c r="P2466" s="53"/>
      <c r="Q2466" s="53"/>
      <c r="R2466" s="53"/>
      <c r="S2466" s="53"/>
      <c r="T2466" s="53"/>
      <c r="U2466" s="81"/>
      <c r="V2466" s="53"/>
      <c r="W2466" s="53"/>
    </row>
    <row r="2467" spans="1:23" x14ac:dyDescent="0.25">
      <c r="A2467" s="116" t="str">
        <f>IF(ISBLANK(TBL_DATA[[#This Row],[Row.names]]), "",   DATE(YEAR(TBL_DATA[[#This Row],[Row.names]]), MONTH(TBL_DATA[[#This Row],[Row.names]]), DAY(TBL_DATA[[#This Row],[Row.names]])))</f>
        <v/>
      </c>
      <c r="B2467" s="119"/>
      <c r="C2467" s="68"/>
      <c r="E2467" s="53"/>
      <c r="F2467" s="53"/>
      <c r="G2467" s="54"/>
      <c r="H2467" s="114"/>
      <c r="I2467" s="53"/>
      <c r="J2467" s="53"/>
      <c r="K2467" s="53"/>
      <c r="L2467" s="53"/>
      <c r="M2467" s="53"/>
      <c r="N2467" s="53"/>
      <c r="O2467" s="53"/>
      <c r="P2467" s="53"/>
      <c r="Q2467" s="53"/>
      <c r="R2467" s="53"/>
      <c r="S2467" s="53"/>
      <c r="T2467" s="53"/>
      <c r="U2467" s="81"/>
      <c r="V2467" s="53"/>
      <c r="W2467" s="53"/>
    </row>
    <row r="2468" spans="1:23" x14ac:dyDescent="0.25">
      <c r="A2468" s="116" t="str">
        <f>IF(ISBLANK(TBL_DATA[[#This Row],[Row.names]]), "",   DATE(YEAR(TBL_DATA[[#This Row],[Row.names]]), MONTH(TBL_DATA[[#This Row],[Row.names]]), DAY(TBL_DATA[[#This Row],[Row.names]])))</f>
        <v/>
      </c>
      <c r="B2468" s="119"/>
      <c r="C2468" s="68"/>
      <c r="E2468" s="53"/>
      <c r="F2468" s="53"/>
      <c r="G2468" s="54"/>
      <c r="H2468" s="114"/>
      <c r="I2468" s="53"/>
      <c r="J2468" s="53"/>
      <c r="K2468" s="53"/>
      <c r="L2468" s="53"/>
      <c r="M2468" s="53"/>
      <c r="N2468" s="53"/>
      <c r="O2468" s="53"/>
      <c r="P2468" s="53"/>
      <c r="Q2468" s="53"/>
      <c r="R2468" s="53"/>
      <c r="S2468" s="53"/>
      <c r="T2468" s="53"/>
      <c r="U2468" s="81"/>
      <c r="V2468" s="53"/>
      <c r="W2468" s="53"/>
    </row>
    <row r="2469" spans="1:23" x14ac:dyDescent="0.25">
      <c r="A2469" s="116" t="str">
        <f>IF(ISBLANK(TBL_DATA[[#This Row],[Row.names]]), "",   DATE(YEAR(TBL_DATA[[#This Row],[Row.names]]), MONTH(TBL_DATA[[#This Row],[Row.names]]), DAY(TBL_DATA[[#This Row],[Row.names]])))</f>
        <v/>
      </c>
      <c r="B2469" s="119"/>
      <c r="C2469" s="68"/>
      <c r="E2469" s="53"/>
      <c r="F2469" s="53"/>
      <c r="G2469" s="54"/>
      <c r="H2469" s="114"/>
      <c r="I2469" s="53"/>
      <c r="J2469" s="53"/>
      <c r="K2469" s="53"/>
      <c r="L2469" s="53"/>
      <c r="M2469" s="53"/>
      <c r="N2469" s="53"/>
      <c r="O2469" s="53"/>
      <c r="P2469" s="53"/>
      <c r="Q2469" s="53"/>
      <c r="R2469" s="53"/>
      <c r="S2469" s="53"/>
      <c r="T2469" s="53"/>
      <c r="U2469" s="81"/>
      <c r="V2469" s="53"/>
      <c r="W2469" s="53"/>
    </row>
    <row r="2470" spans="1:23" x14ac:dyDescent="0.25">
      <c r="A2470" s="116" t="str">
        <f>IF(ISBLANK(TBL_DATA[[#This Row],[Row.names]]), "",   DATE(YEAR(TBL_DATA[[#This Row],[Row.names]]), MONTH(TBL_DATA[[#This Row],[Row.names]]), DAY(TBL_DATA[[#This Row],[Row.names]])))</f>
        <v/>
      </c>
      <c r="B2470" s="119"/>
      <c r="C2470" s="68"/>
      <c r="E2470" s="53"/>
      <c r="F2470" s="53"/>
      <c r="G2470" s="54"/>
      <c r="H2470" s="114"/>
      <c r="I2470" s="53"/>
      <c r="J2470" s="53"/>
      <c r="K2470" s="53"/>
      <c r="L2470" s="53"/>
      <c r="M2470" s="53"/>
      <c r="N2470" s="53"/>
      <c r="O2470" s="53"/>
      <c r="P2470" s="53"/>
      <c r="Q2470" s="53"/>
      <c r="R2470" s="53"/>
      <c r="S2470" s="53"/>
      <c r="T2470" s="53"/>
      <c r="U2470" s="81"/>
      <c r="V2470" s="53"/>
      <c r="W2470" s="53"/>
    </row>
    <row r="2471" spans="1:23" x14ac:dyDescent="0.25">
      <c r="A2471" s="116" t="str">
        <f>IF(ISBLANK(TBL_DATA[[#This Row],[Row.names]]), "",   DATE(YEAR(TBL_DATA[[#This Row],[Row.names]]), MONTH(TBL_DATA[[#This Row],[Row.names]]), DAY(TBL_DATA[[#This Row],[Row.names]])))</f>
        <v/>
      </c>
      <c r="B2471" s="119"/>
      <c r="C2471" s="68"/>
      <c r="E2471" s="53"/>
      <c r="F2471" s="53"/>
      <c r="G2471" s="54"/>
      <c r="H2471" s="114"/>
      <c r="I2471" s="53"/>
      <c r="J2471" s="53"/>
      <c r="K2471" s="53"/>
      <c r="L2471" s="53"/>
      <c r="M2471" s="53"/>
      <c r="N2471" s="53"/>
      <c r="O2471" s="53"/>
      <c r="P2471" s="53"/>
      <c r="Q2471" s="53"/>
      <c r="R2471" s="53"/>
      <c r="S2471" s="53"/>
      <c r="T2471" s="53"/>
      <c r="U2471" s="81"/>
      <c r="V2471" s="53"/>
      <c r="W2471" s="53"/>
    </row>
    <row r="2472" spans="1:23" x14ac:dyDescent="0.25">
      <c r="A2472" s="116" t="str">
        <f>IF(ISBLANK(TBL_DATA[[#This Row],[Row.names]]), "",   DATE(YEAR(TBL_DATA[[#This Row],[Row.names]]), MONTH(TBL_DATA[[#This Row],[Row.names]]), DAY(TBL_DATA[[#This Row],[Row.names]])))</f>
        <v/>
      </c>
      <c r="B2472" s="119"/>
      <c r="C2472" s="68"/>
      <c r="E2472" s="53"/>
      <c r="F2472" s="53"/>
      <c r="G2472" s="54"/>
      <c r="H2472" s="114"/>
      <c r="I2472" s="53"/>
      <c r="J2472" s="53"/>
      <c r="K2472" s="53"/>
      <c r="L2472" s="53"/>
      <c r="M2472" s="53"/>
      <c r="N2472" s="53"/>
      <c r="O2472" s="53"/>
      <c r="P2472" s="53"/>
      <c r="Q2472" s="53"/>
      <c r="R2472" s="53"/>
      <c r="S2472" s="53"/>
      <c r="T2472" s="53"/>
      <c r="U2472" s="81"/>
      <c r="V2472" s="53"/>
      <c r="W2472" s="53"/>
    </row>
    <row r="2473" spans="1:23" x14ac:dyDescent="0.25">
      <c r="A2473" s="116" t="str">
        <f>IF(ISBLANK(TBL_DATA[[#This Row],[Row.names]]), "",   DATE(YEAR(TBL_DATA[[#This Row],[Row.names]]), MONTH(TBL_DATA[[#This Row],[Row.names]]), DAY(TBL_DATA[[#This Row],[Row.names]])))</f>
        <v/>
      </c>
      <c r="B2473" s="119"/>
      <c r="C2473" s="68"/>
      <c r="E2473" s="53"/>
      <c r="F2473" s="53"/>
      <c r="G2473" s="54"/>
      <c r="H2473" s="114"/>
      <c r="I2473" s="53"/>
      <c r="J2473" s="53"/>
      <c r="K2473" s="53"/>
      <c r="L2473" s="53"/>
      <c r="M2473" s="53"/>
      <c r="N2473" s="53"/>
      <c r="O2473" s="53"/>
      <c r="P2473" s="53"/>
      <c r="Q2473" s="53"/>
      <c r="R2473" s="53"/>
      <c r="S2473" s="53"/>
      <c r="T2473" s="53"/>
      <c r="U2473" s="81"/>
      <c r="V2473" s="53"/>
      <c r="W2473" s="53"/>
    </row>
    <row r="2474" spans="1:23" x14ac:dyDescent="0.25">
      <c r="A2474" s="116" t="str">
        <f>IF(ISBLANK(TBL_DATA[[#This Row],[Row.names]]), "",   DATE(YEAR(TBL_DATA[[#This Row],[Row.names]]), MONTH(TBL_DATA[[#This Row],[Row.names]]), DAY(TBL_DATA[[#This Row],[Row.names]])))</f>
        <v/>
      </c>
      <c r="B2474" s="119"/>
      <c r="C2474" s="68"/>
      <c r="E2474" s="53"/>
      <c r="F2474" s="53"/>
      <c r="G2474" s="54"/>
      <c r="H2474" s="114"/>
      <c r="I2474" s="53"/>
      <c r="J2474" s="53"/>
      <c r="K2474" s="53"/>
      <c r="L2474" s="53"/>
      <c r="M2474" s="53"/>
      <c r="N2474" s="53"/>
      <c r="O2474" s="53"/>
      <c r="P2474" s="53"/>
      <c r="Q2474" s="53"/>
      <c r="R2474" s="53"/>
      <c r="S2474" s="53"/>
      <c r="T2474" s="53"/>
      <c r="U2474" s="81"/>
      <c r="V2474" s="53"/>
      <c r="W2474" s="53"/>
    </row>
    <row r="2475" spans="1:23" x14ac:dyDescent="0.25">
      <c r="A2475" s="116" t="str">
        <f>IF(ISBLANK(TBL_DATA[[#This Row],[Row.names]]), "",   DATE(YEAR(TBL_DATA[[#This Row],[Row.names]]), MONTH(TBL_DATA[[#This Row],[Row.names]]), DAY(TBL_DATA[[#This Row],[Row.names]])))</f>
        <v/>
      </c>
      <c r="B2475" s="119"/>
      <c r="C2475" s="68"/>
      <c r="E2475" s="53"/>
      <c r="F2475" s="53"/>
      <c r="G2475" s="54"/>
      <c r="H2475" s="114"/>
      <c r="I2475" s="53"/>
      <c r="J2475" s="53"/>
      <c r="K2475" s="53"/>
      <c r="L2475" s="53"/>
      <c r="M2475" s="53"/>
      <c r="N2475" s="53"/>
      <c r="O2475" s="53"/>
      <c r="P2475" s="53"/>
      <c r="Q2475" s="53"/>
      <c r="R2475" s="53"/>
      <c r="S2475" s="53"/>
      <c r="T2475" s="53"/>
      <c r="U2475" s="81"/>
      <c r="V2475" s="53"/>
      <c r="W2475" s="53"/>
    </row>
    <row r="2476" spans="1:23" x14ac:dyDescent="0.25">
      <c r="A2476" s="116" t="str">
        <f>IF(ISBLANK(TBL_DATA[[#This Row],[Row.names]]), "",   DATE(YEAR(TBL_DATA[[#This Row],[Row.names]]), MONTH(TBL_DATA[[#This Row],[Row.names]]), DAY(TBL_DATA[[#This Row],[Row.names]])))</f>
        <v/>
      </c>
      <c r="B2476" s="119"/>
      <c r="C2476" s="68"/>
      <c r="E2476" s="53"/>
      <c r="F2476" s="53"/>
      <c r="G2476" s="54"/>
      <c r="H2476" s="114"/>
      <c r="I2476" s="53"/>
      <c r="J2476" s="53"/>
      <c r="K2476" s="53"/>
      <c r="L2476" s="53"/>
      <c r="M2476" s="53"/>
      <c r="N2476" s="53"/>
      <c r="O2476" s="53"/>
      <c r="P2476" s="53"/>
      <c r="Q2476" s="53"/>
      <c r="R2476" s="53"/>
      <c r="S2476" s="53"/>
      <c r="T2476" s="53"/>
      <c r="U2476" s="81"/>
      <c r="V2476" s="53"/>
      <c r="W2476" s="53"/>
    </row>
    <row r="2477" spans="1:23" x14ac:dyDescent="0.25">
      <c r="A2477" s="116" t="str">
        <f>IF(ISBLANK(TBL_DATA[[#This Row],[Row.names]]), "",   DATE(YEAR(TBL_DATA[[#This Row],[Row.names]]), MONTH(TBL_DATA[[#This Row],[Row.names]]), DAY(TBL_DATA[[#This Row],[Row.names]])))</f>
        <v/>
      </c>
      <c r="B2477" s="119"/>
      <c r="C2477" s="68"/>
      <c r="E2477" s="53"/>
      <c r="F2477" s="53"/>
      <c r="G2477" s="54"/>
      <c r="H2477" s="114"/>
      <c r="I2477" s="53"/>
      <c r="J2477" s="53"/>
      <c r="K2477" s="53"/>
      <c r="L2477" s="53"/>
      <c r="M2477" s="53"/>
      <c r="N2477" s="53"/>
      <c r="O2477" s="53"/>
      <c r="P2477" s="53"/>
      <c r="Q2477" s="53"/>
      <c r="R2477" s="53"/>
      <c r="S2477" s="53"/>
      <c r="T2477" s="53"/>
      <c r="U2477" s="81"/>
      <c r="V2477" s="53"/>
      <c r="W2477" s="53"/>
    </row>
    <row r="2478" spans="1:23" x14ac:dyDescent="0.25">
      <c r="A2478" s="116" t="str">
        <f>IF(ISBLANK(TBL_DATA[[#This Row],[Row.names]]), "",   DATE(YEAR(TBL_DATA[[#This Row],[Row.names]]), MONTH(TBL_DATA[[#This Row],[Row.names]]), DAY(TBL_DATA[[#This Row],[Row.names]])))</f>
        <v/>
      </c>
      <c r="B2478" s="119"/>
      <c r="C2478" s="68"/>
      <c r="E2478" s="53"/>
      <c r="F2478" s="53"/>
      <c r="G2478" s="54"/>
      <c r="H2478" s="114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81"/>
      <c r="V2478" s="53"/>
      <c r="W2478" s="53"/>
    </row>
    <row r="2479" spans="1:23" x14ac:dyDescent="0.25">
      <c r="A2479" s="116" t="str">
        <f>IF(ISBLANK(TBL_DATA[[#This Row],[Row.names]]), "",   DATE(YEAR(TBL_DATA[[#This Row],[Row.names]]), MONTH(TBL_DATA[[#This Row],[Row.names]]), DAY(TBL_DATA[[#This Row],[Row.names]])))</f>
        <v/>
      </c>
      <c r="B2479" s="119"/>
      <c r="C2479" s="68"/>
      <c r="E2479" s="53"/>
      <c r="F2479" s="53"/>
      <c r="G2479" s="54"/>
      <c r="H2479" s="114"/>
      <c r="I2479" s="53"/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81"/>
      <c r="V2479" s="53"/>
      <c r="W2479" s="53"/>
    </row>
    <row r="2480" spans="1:23" x14ac:dyDescent="0.25">
      <c r="A2480" s="116" t="str">
        <f>IF(ISBLANK(TBL_DATA[[#This Row],[Row.names]]), "",   DATE(YEAR(TBL_DATA[[#This Row],[Row.names]]), MONTH(TBL_DATA[[#This Row],[Row.names]]), DAY(TBL_DATA[[#This Row],[Row.names]])))</f>
        <v/>
      </c>
      <c r="B2480" s="119"/>
      <c r="C2480" s="68"/>
      <c r="E2480" s="53"/>
      <c r="F2480" s="53"/>
      <c r="G2480" s="54"/>
      <c r="H2480" s="114"/>
      <c r="I2480" s="53"/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81"/>
      <c r="V2480" s="53"/>
      <c r="W2480" s="53"/>
    </row>
    <row r="2481" spans="1:23" x14ac:dyDescent="0.25">
      <c r="A2481" s="116" t="str">
        <f>IF(ISBLANK(TBL_DATA[[#This Row],[Row.names]]), "",   DATE(YEAR(TBL_DATA[[#This Row],[Row.names]]), MONTH(TBL_DATA[[#This Row],[Row.names]]), DAY(TBL_DATA[[#This Row],[Row.names]])))</f>
        <v/>
      </c>
      <c r="B2481" s="119"/>
      <c r="C2481" s="68"/>
      <c r="E2481" s="53"/>
      <c r="F2481" s="53"/>
      <c r="G2481" s="54"/>
      <c r="H2481" s="114"/>
      <c r="I2481" s="53"/>
      <c r="J2481" s="53"/>
      <c r="K2481" s="53"/>
      <c r="L2481" s="53"/>
      <c r="M2481" s="53"/>
      <c r="N2481" s="53"/>
      <c r="O2481" s="53"/>
      <c r="P2481" s="53"/>
      <c r="Q2481" s="53"/>
      <c r="R2481" s="53"/>
      <c r="S2481" s="53"/>
      <c r="T2481" s="53"/>
      <c r="U2481" s="81"/>
      <c r="V2481" s="53"/>
      <c r="W2481" s="53"/>
    </row>
    <row r="2482" spans="1:23" x14ac:dyDescent="0.25">
      <c r="A2482" s="116" t="str">
        <f>IF(ISBLANK(TBL_DATA[[#This Row],[Row.names]]), "",   DATE(YEAR(TBL_DATA[[#This Row],[Row.names]]), MONTH(TBL_DATA[[#This Row],[Row.names]]), DAY(TBL_DATA[[#This Row],[Row.names]])))</f>
        <v/>
      </c>
      <c r="B2482" s="119"/>
      <c r="C2482" s="68"/>
      <c r="E2482" s="53"/>
      <c r="F2482" s="53"/>
      <c r="G2482" s="54"/>
      <c r="H2482" s="114"/>
      <c r="I2482" s="53"/>
      <c r="J2482" s="53"/>
      <c r="K2482" s="53"/>
      <c r="L2482" s="53"/>
      <c r="M2482" s="53"/>
      <c r="N2482" s="53"/>
      <c r="O2482" s="53"/>
      <c r="P2482" s="53"/>
      <c r="Q2482" s="53"/>
      <c r="R2482" s="53"/>
      <c r="S2482" s="53"/>
      <c r="T2482" s="53"/>
      <c r="U2482" s="81"/>
      <c r="V2482" s="53"/>
      <c r="W2482" s="53"/>
    </row>
    <row r="2483" spans="1:23" x14ac:dyDescent="0.25">
      <c r="A2483" s="116" t="str">
        <f>IF(ISBLANK(TBL_DATA[[#This Row],[Row.names]]), "",   DATE(YEAR(TBL_DATA[[#This Row],[Row.names]]), MONTH(TBL_DATA[[#This Row],[Row.names]]), DAY(TBL_DATA[[#This Row],[Row.names]])))</f>
        <v/>
      </c>
      <c r="B2483" s="119"/>
      <c r="C2483" s="68"/>
      <c r="E2483" s="53"/>
      <c r="F2483" s="53"/>
      <c r="G2483" s="54"/>
      <c r="H2483" s="114"/>
      <c r="I2483" s="53"/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81"/>
      <c r="V2483" s="53"/>
      <c r="W2483" s="53"/>
    </row>
    <row r="2484" spans="1:23" x14ac:dyDescent="0.25">
      <c r="A2484" s="116" t="str">
        <f>IF(ISBLANK(TBL_DATA[[#This Row],[Row.names]]), "",   DATE(YEAR(TBL_DATA[[#This Row],[Row.names]]), MONTH(TBL_DATA[[#This Row],[Row.names]]), DAY(TBL_DATA[[#This Row],[Row.names]])))</f>
        <v/>
      </c>
      <c r="B2484" s="119"/>
      <c r="C2484" s="68"/>
      <c r="E2484" s="53"/>
      <c r="F2484" s="53"/>
      <c r="G2484" s="54"/>
      <c r="H2484" s="114"/>
      <c r="I2484" s="53"/>
      <c r="J2484" s="53"/>
      <c r="K2484" s="53"/>
      <c r="L2484" s="53"/>
      <c r="M2484" s="53"/>
      <c r="N2484" s="53"/>
      <c r="O2484" s="53"/>
      <c r="P2484" s="53"/>
      <c r="Q2484" s="53"/>
      <c r="R2484" s="53"/>
      <c r="S2484" s="53"/>
      <c r="T2484" s="53"/>
      <c r="U2484" s="81"/>
      <c r="V2484" s="53"/>
      <c r="W2484" s="53"/>
    </row>
    <row r="2485" spans="1:23" x14ac:dyDescent="0.25">
      <c r="A2485" s="116" t="str">
        <f>IF(ISBLANK(TBL_DATA[[#This Row],[Row.names]]), "",   DATE(YEAR(TBL_DATA[[#This Row],[Row.names]]), MONTH(TBL_DATA[[#This Row],[Row.names]]), DAY(TBL_DATA[[#This Row],[Row.names]])))</f>
        <v/>
      </c>
      <c r="B2485" s="119"/>
      <c r="C2485" s="68"/>
      <c r="E2485" s="53"/>
      <c r="F2485" s="53"/>
      <c r="G2485" s="54"/>
      <c r="H2485" s="114"/>
      <c r="I2485" s="53"/>
      <c r="J2485" s="53"/>
      <c r="K2485" s="53"/>
      <c r="L2485" s="53"/>
      <c r="M2485" s="53"/>
      <c r="N2485" s="53"/>
      <c r="O2485" s="53"/>
      <c r="P2485" s="53"/>
      <c r="Q2485" s="53"/>
      <c r="R2485" s="53"/>
      <c r="S2485" s="53"/>
      <c r="T2485" s="53"/>
      <c r="U2485" s="81"/>
      <c r="V2485" s="53"/>
      <c r="W2485" s="53"/>
    </row>
    <row r="2486" spans="1:23" x14ac:dyDescent="0.25">
      <c r="A2486" s="116" t="str">
        <f>IF(ISBLANK(TBL_DATA[[#This Row],[Row.names]]), "",   DATE(YEAR(TBL_DATA[[#This Row],[Row.names]]), MONTH(TBL_DATA[[#This Row],[Row.names]]), DAY(TBL_DATA[[#This Row],[Row.names]])))</f>
        <v/>
      </c>
      <c r="B2486" s="119"/>
      <c r="C2486" s="68"/>
      <c r="E2486" s="53"/>
      <c r="F2486" s="53"/>
      <c r="G2486" s="54"/>
      <c r="H2486" s="114"/>
      <c r="I2486" s="53"/>
      <c r="J2486" s="53"/>
      <c r="K2486" s="53"/>
      <c r="L2486" s="53"/>
      <c r="M2486" s="53"/>
      <c r="N2486" s="53"/>
      <c r="O2486" s="53"/>
      <c r="P2486" s="53"/>
      <c r="Q2486" s="53"/>
      <c r="R2486" s="53"/>
      <c r="S2486" s="53"/>
      <c r="T2486" s="53"/>
      <c r="U2486" s="81"/>
      <c r="V2486" s="53"/>
      <c r="W2486" s="53"/>
    </row>
    <row r="2487" spans="1:23" x14ac:dyDescent="0.25">
      <c r="A2487" s="116" t="str">
        <f>IF(ISBLANK(TBL_DATA[[#This Row],[Row.names]]), "",   DATE(YEAR(TBL_DATA[[#This Row],[Row.names]]), MONTH(TBL_DATA[[#This Row],[Row.names]]), DAY(TBL_DATA[[#This Row],[Row.names]])))</f>
        <v/>
      </c>
      <c r="B2487" s="119"/>
      <c r="C2487" s="68"/>
      <c r="E2487" s="53"/>
      <c r="F2487" s="53"/>
      <c r="G2487" s="54"/>
      <c r="H2487" s="114"/>
      <c r="I2487" s="53"/>
      <c r="J2487" s="53"/>
      <c r="K2487" s="53"/>
      <c r="L2487" s="53"/>
      <c r="M2487" s="53"/>
      <c r="N2487" s="53"/>
      <c r="O2487" s="53"/>
      <c r="P2487" s="53"/>
      <c r="Q2487" s="53"/>
      <c r="R2487" s="53"/>
      <c r="S2487" s="53"/>
      <c r="T2487" s="53"/>
      <c r="U2487" s="81"/>
      <c r="V2487" s="53"/>
      <c r="W2487" s="53"/>
    </row>
    <row r="2488" spans="1:23" x14ac:dyDescent="0.25">
      <c r="A2488" s="116" t="str">
        <f>IF(ISBLANK(TBL_DATA[[#This Row],[Row.names]]), "",   DATE(YEAR(TBL_DATA[[#This Row],[Row.names]]), MONTH(TBL_DATA[[#This Row],[Row.names]]), DAY(TBL_DATA[[#This Row],[Row.names]])))</f>
        <v/>
      </c>
      <c r="B2488" s="119"/>
      <c r="C2488" s="68"/>
      <c r="E2488" s="53"/>
      <c r="F2488" s="53"/>
      <c r="G2488" s="54"/>
      <c r="H2488" s="114"/>
      <c r="I2488" s="53"/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81"/>
      <c r="V2488" s="53"/>
      <c r="W2488" s="53"/>
    </row>
    <row r="2489" spans="1:23" x14ac:dyDescent="0.25">
      <c r="A2489" s="116" t="str">
        <f>IF(ISBLANK(TBL_DATA[[#This Row],[Row.names]]), "",   DATE(YEAR(TBL_DATA[[#This Row],[Row.names]]), MONTH(TBL_DATA[[#This Row],[Row.names]]), DAY(TBL_DATA[[#This Row],[Row.names]])))</f>
        <v/>
      </c>
      <c r="B2489" s="119"/>
      <c r="C2489" s="68"/>
      <c r="E2489" s="53"/>
      <c r="F2489" s="53"/>
      <c r="G2489" s="54"/>
      <c r="H2489" s="114"/>
      <c r="I2489" s="53"/>
      <c r="J2489" s="53"/>
      <c r="K2489" s="53"/>
      <c r="L2489" s="53"/>
      <c r="M2489" s="53"/>
      <c r="N2489" s="53"/>
      <c r="O2489" s="53"/>
      <c r="P2489" s="53"/>
      <c r="Q2489" s="53"/>
      <c r="R2489" s="53"/>
      <c r="S2489" s="53"/>
      <c r="T2489" s="53"/>
      <c r="U2489" s="81"/>
      <c r="V2489" s="53"/>
      <c r="W2489" s="53"/>
    </row>
    <row r="2490" spans="1:23" x14ac:dyDescent="0.25">
      <c r="A2490" s="116" t="str">
        <f>IF(ISBLANK(TBL_DATA[[#This Row],[Row.names]]), "",   DATE(YEAR(TBL_DATA[[#This Row],[Row.names]]), MONTH(TBL_DATA[[#This Row],[Row.names]]), DAY(TBL_DATA[[#This Row],[Row.names]])))</f>
        <v/>
      </c>
      <c r="B2490" s="119"/>
      <c r="C2490" s="68"/>
      <c r="E2490" s="53"/>
      <c r="F2490" s="53"/>
      <c r="G2490" s="54"/>
      <c r="H2490" s="114"/>
      <c r="I2490" s="53"/>
      <c r="J2490" s="53"/>
      <c r="K2490" s="53"/>
      <c r="L2490" s="53"/>
      <c r="M2490" s="53"/>
      <c r="N2490" s="53"/>
      <c r="O2490" s="53"/>
      <c r="P2490" s="53"/>
      <c r="Q2490" s="53"/>
      <c r="R2490" s="53"/>
      <c r="S2490" s="53"/>
      <c r="T2490" s="53"/>
      <c r="U2490" s="81"/>
      <c r="V2490" s="53"/>
      <c r="W2490" s="53"/>
    </row>
    <row r="2491" spans="1:23" x14ac:dyDescent="0.25">
      <c r="A2491" s="116" t="str">
        <f>IF(ISBLANK(TBL_DATA[[#This Row],[Row.names]]), "",   DATE(YEAR(TBL_DATA[[#This Row],[Row.names]]), MONTH(TBL_DATA[[#This Row],[Row.names]]), DAY(TBL_DATA[[#This Row],[Row.names]])))</f>
        <v/>
      </c>
      <c r="B2491" s="119"/>
      <c r="C2491" s="68"/>
      <c r="E2491" s="53"/>
      <c r="F2491" s="53"/>
      <c r="G2491" s="54"/>
      <c r="H2491" s="114"/>
      <c r="I2491" s="53"/>
      <c r="J2491" s="53"/>
      <c r="K2491" s="53"/>
      <c r="L2491" s="53"/>
      <c r="M2491" s="53"/>
      <c r="N2491" s="53"/>
      <c r="O2491" s="53"/>
      <c r="P2491" s="53"/>
      <c r="Q2491" s="53"/>
      <c r="R2491" s="53"/>
      <c r="S2491" s="53"/>
      <c r="T2491" s="53"/>
      <c r="U2491" s="81"/>
      <c r="V2491" s="53"/>
      <c r="W2491" s="53"/>
    </row>
    <row r="2492" spans="1:23" x14ac:dyDescent="0.25">
      <c r="A2492" s="116" t="str">
        <f>IF(ISBLANK(TBL_DATA[[#This Row],[Row.names]]), "",   DATE(YEAR(TBL_DATA[[#This Row],[Row.names]]), MONTH(TBL_DATA[[#This Row],[Row.names]]), DAY(TBL_DATA[[#This Row],[Row.names]])))</f>
        <v/>
      </c>
      <c r="B2492" s="119"/>
      <c r="C2492" s="68"/>
      <c r="E2492" s="53"/>
      <c r="F2492" s="53"/>
      <c r="G2492" s="54"/>
      <c r="H2492" s="114"/>
      <c r="I2492" s="53"/>
      <c r="J2492" s="53"/>
      <c r="K2492" s="53"/>
      <c r="L2492" s="53"/>
      <c r="M2492" s="53"/>
      <c r="N2492" s="53"/>
      <c r="O2492" s="53"/>
      <c r="P2492" s="53"/>
      <c r="Q2492" s="53"/>
      <c r="R2492" s="53"/>
      <c r="S2492" s="53"/>
      <c r="T2492" s="53"/>
      <c r="U2492" s="81"/>
      <c r="V2492" s="53"/>
      <c r="W2492" s="53"/>
    </row>
    <row r="2493" spans="1:23" x14ac:dyDescent="0.25">
      <c r="A2493" s="116" t="str">
        <f>IF(ISBLANK(TBL_DATA[[#This Row],[Row.names]]), "",   DATE(YEAR(TBL_DATA[[#This Row],[Row.names]]), MONTH(TBL_DATA[[#This Row],[Row.names]]), DAY(TBL_DATA[[#This Row],[Row.names]])))</f>
        <v/>
      </c>
      <c r="B2493" s="119"/>
      <c r="C2493" s="68"/>
      <c r="E2493" s="53"/>
      <c r="F2493" s="53"/>
      <c r="G2493" s="54"/>
      <c r="H2493" s="114"/>
      <c r="I2493" s="53"/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81"/>
      <c r="V2493" s="53"/>
      <c r="W2493" s="53"/>
    </row>
    <row r="2494" spans="1:23" x14ac:dyDescent="0.25">
      <c r="A2494" s="116" t="str">
        <f>IF(ISBLANK(TBL_DATA[[#This Row],[Row.names]]), "",   DATE(YEAR(TBL_DATA[[#This Row],[Row.names]]), MONTH(TBL_DATA[[#This Row],[Row.names]]), DAY(TBL_DATA[[#This Row],[Row.names]])))</f>
        <v/>
      </c>
      <c r="B2494" s="119"/>
      <c r="C2494" s="68"/>
      <c r="E2494" s="53"/>
      <c r="F2494" s="53"/>
      <c r="G2494" s="54"/>
      <c r="H2494" s="114"/>
      <c r="I2494" s="53"/>
      <c r="J2494" s="53"/>
      <c r="K2494" s="53"/>
      <c r="L2494" s="53"/>
      <c r="M2494" s="53"/>
      <c r="N2494" s="53"/>
      <c r="O2494" s="53"/>
      <c r="P2494" s="53"/>
      <c r="Q2494" s="53"/>
      <c r="R2494" s="53"/>
      <c r="S2494" s="53"/>
      <c r="T2494" s="53"/>
      <c r="U2494" s="81"/>
      <c r="V2494" s="53"/>
      <c r="W2494" s="53"/>
    </row>
    <row r="2495" spans="1:23" x14ac:dyDescent="0.25">
      <c r="A2495" s="116" t="str">
        <f>IF(ISBLANK(TBL_DATA[[#This Row],[Row.names]]), "",   DATE(YEAR(TBL_DATA[[#This Row],[Row.names]]), MONTH(TBL_DATA[[#This Row],[Row.names]]), DAY(TBL_DATA[[#This Row],[Row.names]])))</f>
        <v/>
      </c>
      <c r="B2495" s="119"/>
      <c r="C2495" s="68"/>
      <c r="E2495" s="53"/>
      <c r="F2495" s="53"/>
      <c r="G2495" s="54"/>
      <c r="H2495" s="114"/>
      <c r="I2495" s="53"/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81"/>
      <c r="V2495" s="53"/>
      <c r="W2495" s="53"/>
    </row>
    <row r="2496" spans="1:23" x14ac:dyDescent="0.25">
      <c r="A2496" s="116" t="str">
        <f>IF(ISBLANK(TBL_DATA[[#This Row],[Row.names]]), "",   DATE(YEAR(TBL_DATA[[#This Row],[Row.names]]), MONTH(TBL_DATA[[#This Row],[Row.names]]), DAY(TBL_DATA[[#This Row],[Row.names]])))</f>
        <v/>
      </c>
      <c r="B2496" s="119"/>
      <c r="C2496" s="68"/>
      <c r="E2496" s="53"/>
      <c r="F2496" s="53"/>
      <c r="G2496" s="54"/>
      <c r="H2496" s="114"/>
      <c r="I2496" s="53"/>
      <c r="J2496" s="53"/>
      <c r="K2496" s="53"/>
      <c r="L2496" s="53"/>
      <c r="M2496" s="53"/>
      <c r="N2496" s="53"/>
      <c r="O2496" s="53"/>
      <c r="P2496" s="53"/>
      <c r="Q2496" s="53"/>
      <c r="R2496" s="53"/>
      <c r="S2496" s="53"/>
      <c r="T2496" s="53"/>
      <c r="U2496" s="81"/>
      <c r="V2496" s="53"/>
      <c r="W2496" s="53"/>
    </row>
    <row r="2497" spans="1:23" x14ac:dyDescent="0.25">
      <c r="A2497" s="116" t="str">
        <f>IF(ISBLANK(TBL_DATA[[#This Row],[Row.names]]), "",   DATE(YEAR(TBL_DATA[[#This Row],[Row.names]]), MONTH(TBL_DATA[[#This Row],[Row.names]]), DAY(TBL_DATA[[#This Row],[Row.names]])))</f>
        <v/>
      </c>
      <c r="B2497" s="119"/>
      <c r="C2497" s="68"/>
      <c r="E2497" s="53"/>
      <c r="F2497" s="53"/>
      <c r="G2497" s="54"/>
      <c r="H2497" s="114"/>
      <c r="I2497" s="53"/>
      <c r="J2497" s="53"/>
      <c r="K2497" s="53"/>
      <c r="L2497" s="53"/>
      <c r="M2497" s="53"/>
      <c r="N2497" s="53"/>
      <c r="O2497" s="53"/>
      <c r="P2497" s="53"/>
      <c r="Q2497" s="53"/>
      <c r="R2497" s="53"/>
      <c r="S2497" s="53"/>
      <c r="T2497" s="53"/>
      <c r="U2497" s="81"/>
      <c r="V2497" s="53"/>
      <c r="W2497" s="53"/>
    </row>
    <row r="2498" spans="1:23" x14ac:dyDescent="0.25">
      <c r="A2498" s="116" t="str">
        <f>IF(ISBLANK(TBL_DATA[[#This Row],[Row.names]]), "",   DATE(YEAR(TBL_DATA[[#This Row],[Row.names]]), MONTH(TBL_DATA[[#This Row],[Row.names]]), DAY(TBL_DATA[[#This Row],[Row.names]])))</f>
        <v/>
      </c>
      <c r="B2498" s="119"/>
      <c r="C2498" s="68"/>
      <c r="E2498" s="53"/>
      <c r="F2498" s="53"/>
      <c r="G2498" s="54"/>
      <c r="H2498" s="114"/>
      <c r="I2498" s="53"/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81"/>
      <c r="V2498" s="53"/>
      <c r="W2498" s="53"/>
    </row>
    <row r="2499" spans="1:23" x14ac:dyDescent="0.25">
      <c r="A2499" s="116" t="str">
        <f>IF(ISBLANK(TBL_DATA[[#This Row],[Row.names]]), "",   DATE(YEAR(TBL_DATA[[#This Row],[Row.names]]), MONTH(TBL_DATA[[#This Row],[Row.names]]), DAY(TBL_DATA[[#This Row],[Row.names]])))</f>
        <v/>
      </c>
      <c r="B2499" s="119"/>
      <c r="C2499" s="68"/>
      <c r="E2499" s="53"/>
      <c r="F2499" s="53"/>
      <c r="G2499" s="54"/>
      <c r="H2499" s="114"/>
      <c r="I2499" s="53"/>
      <c r="J2499" s="53"/>
      <c r="K2499" s="53"/>
      <c r="L2499" s="53"/>
      <c r="M2499" s="53"/>
      <c r="N2499" s="53"/>
      <c r="O2499" s="53"/>
      <c r="P2499" s="53"/>
      <c r="Q2499" s="53"/>
      <c r="R2499" s="53"/>
      <c r="S2499" s="53"/>
      <c r="T2499" s="53"/>
      <c r="U2499" s="81"/>
      <c r="V2499" s="53"/>
      <c r="W2499" s="53"/>
    </row>
    <row r="2500" spans="1:23" x14ac:dyDescent="0.25">
      <c r="A2500" s="116" t="str">
        <f>IF(ISBLANK(TBL_DATA[[#This Row],[Row.names]]), "",   DATE(YEAR(TBL_DATA[[#This Row],[Row.names]]), MONTH(TBL_DATA[[#This Row],[Row.names]]), DAY(TBL_DATA[[#This Row],[Row.names]])))</f>
        <v/>
      </c>
      <c r="B2500" s="119"/>
      <c r="C2500" s="68"/>
      <c r="E2500" s="53"/>
      <c r="F2500" s="53"/>
      <c r="G2500" s="54"/>
      <c r="H2500" s="114"/>
      <c r="I2500" s="53"/>
      <c r="J2500" s="53"/>
      <c r="K2500" s="53"/>
      <c r="L2500" s="53"/>
      <c r="M2500" s="53"/>
      <c r="N2500" s="53"/>
      <c r="O2500" s="53"/>
      <c r="P2500" s="53"/>
      <c r="Q2500" s="53"/>
      <c r="R2500" s="53"/>
      <c r="S2500" s="53"/>
      <c r="T2500" s="53"/>
      <c r="U2500" s="81"/>
      <c r="V2500" s="53"/>
      <c r="W2500" s="53"/>
    </row>
    <row r="2501" spans="1:23" x14ac:dyDescent="0.25">
      <c r="A2501" s="116" t="str">
        <f>IF(ISBLANK(TBL_DATA[[#This Row],[Row.names]]), "",   DATE(YEAR(TBL_DATA[[#This Row],[Row.names]]), MONTH(TBL_DATA[[#This Row],[Row.names]]), DAY(TBL_DATA[[#This Row],[Row.names]])))</f>
        <v/>
      </c>
      <c r="B2501" s="119"/>
      <c r="C2501" s="68"/>
      <c r="E2501" s="53"/>
      <c r="F2501" s="53"/>
      <c r="G2501" s="54"/>
      <c r="H2501" s="114"/>
      <c r="I2501" s="53"/>
      <c r="J2501" s="53"/>
      <c r="K2501" s="53"/>
      <c r="L2501" s="53"/>
      <c r="M2501" s="53"/>
      <c r="N2501" s="53"/>
      <c r="O2501" s="53"/>
      <c r="P2501" s="53"/>
      <c r="Q2501" s="53"/>
      <c r="R2501" s="53"/>
      <c r="S2501" s="53"/>
      <c r="T2501" s="53"/>
      <c r="U2501" s="81"/>
      <c r="V2501" s="53"/>
      <c r="W2501" s="53"/>
    </row>
    <row r="2502" spans="1:23" x14ac:dyDescent="0.25">
      <c r="A2502" s="116" t="str">
        <f>IF(ISBLANK(TBL_DATA[[#This Row],[Row.names]]), "",   DATE(YEAR(TBL_DATA[[#This Row],[Row.names]]), MONTH(TBL_DATA[[#This Row],[Row.names]]), DAY(TBL_DATA[[#This Row],[Row.names]])))</f>
        <v/>
      </c>
      <c r="B2502" s="119"/>
      <c r="C2502" s="68"/>
      <c r="E2502" s="53"/>
      <c r="F2502" s="53"/>
      <c r="G2502" s="54"/>
      <c r="H2502" s="114"/>
      <c r="I2502" s="53"/>
      <c r="J2502" s="53"/>
      <c r="K2502" s="53"/>
      <c r="L2502" s="53"/>
      <c r="M2502" s="53"/>
      <c r="N2502" s="53"/>
      <c r="O2502" s="53"/>
      <c r="P2502" s="53"/>
      <c r="Q2502" s="53"/>
      <c r="R2502" s="53"/>
      <c r="S2502" s="53"/>
      <c r="T2502" s="53"/>
      <c r="U2502" s="81"/>
      <c r="V2502" s="53"/>
      <c r="W2502" s="53"/>
    </row>
    <row r="2503" spans="1:23" x14ac:dyDescent="0.25">
      <c r="A2503" s="116" t="str">
        <f>IF(ISBLANK(TBL_DATA[[#This Row],[Row.names]]), "",   DATE(YEAR(TBL_DATA[[#This Row],[Row.names]]), MONTH(TBL_DATA[[#This Row],[Row.names]]), DAY(TBL_DATA[[#This Row],[Row.names]])))</f>
        <v/>
      </c>
      <c r="B2503" s="119"/>
      <c r="C2503" s="68"/>
      <c r="E2503" s="53"/>
      <c r="F2503" s="53"/>
      <c r="G2503" s="54"/>
      <c r="H2503" s="114"/>
      <c r="I2503" s="53"/>
      <c r="J2503" s="53"/>
      <c r="K2503" s="53"/>
      <c r="L2503" s="53"/>
      <c r="M2503" s="53"/>
      <c r="N2503" s="53"/>
      <c r="O2503" s="53"/>
      <c r="P2503" s="53"/>
      <c r="Q2503" s="53"/>
      <c r="R2503" s="53"/>
      <c r="S2503" s="53"/>
      <c r="T2503" s="53"/>
      <c r="U2503" s="81"/>
      <c r="V2503" s="53"/>
      <c r="W2503" s="53"/>
    </row>
    <row r="2504" spans="1:23" x14ac:dyDescent="0.25">
      <c r="A2504" s="116" t="str">
        <f>IF(ISBLANK(TBL_DATA[[#This Row],[Row.names]]), "",   DATE(YEAR(TBL_DATA[[#This Row],[Row.names]]), MONTH(TBL_DATA[[#This Row],[Row.names]]), DAY(TBL_DATA[[#This Row],[Row.names]])))</f>
        <v/>
      </c>
      <c r="B2504" s="119"/>
      <c r="C2504" s="68"/>
      <c r="E2504" s="53"/>
      <c r="F2504" s="53"/>
      <c r="G2504" s="54"/>
      <c r="H2504" s="114"/>
      <c r="I2504" s="53"/>
      <c r="J2504" s="53"/>
      <c r="K2504" s="53"/>
      <c r="L2504" s="53"/>
      <c r="M2504" s="53"/>
      <c r="N2504" s="53"/>
      <c r="O2504" s="53"/>
      <c r="P2504" s="53"/>
      <c r="Q2504" s="53"/>
      <c r="R2504" s="53"/>
      <c r="S2504" s="53"/>
      <c r="T2504" s="53"/>
      <c r="U2504" s="81"/>
      <c r="V2504" s="53"/>
      <c r="W2504" s="53"/>
    </row>
    <row r="2505" spans="1:23" x14ac:dyDescent="0.25">
      <c r="A2505" s="116" t="str">
        <f>IF(ISBLANK(TBL_DATA[[#This Row],[Row.names]]), "",   DATE(YEAR(TBL_DATA[[#This Row],[Row.names]]), MONTH(TBL_DATA[[#This Row],[Row.names]]), DAY(TBL_DATA[[#This Row],[Row.names]])))</f>
        <v/>
      </c>
      <c r="B2505" s="119"/>
      <c r="C2505" s="68"/>
      <c r="E2505" s="53"/>
      <c r="F2505" s="53"/>
      <c r="G2505" s="54"/>
      <c r="H2505" s="114"/>
      <c r="I2505" s="53"/>
      <c r="J2505" s="53"/>
      <c r="K2505" s="53"/>
      <c r="L2505" s="53"/>
      <c r="M2505" s="53"/>
      <c r="N2505" s="53"/>
      <c r="O2505" s="53"/>
      <c r="P2505" s="53"/>
      <c r="Q2505" s="53"/>
      <c r="R2505" s="53"/>
      <c r="S2505" s="53"/>
      <c r="T2505" s="53"/>
      <c r="U2505" s="81"/>
      <c r="V2505" s="53"/>
      <c r="W2505" s="53"/>
    </row>
    <row r="2506" spans="1:23" x14ac:dyDescent="0.25">
      <c r="A2506" s="116" t="str">
        <f>IF(ISBLANK(TBL_DATA[[#This Row],[Row.names]]), "",   DATE(YEAR(TBL_DATA[[#This Row],[Row.names]]), MONTH(TBL_DATA[[#This Row],[Row.names]]), DAY(TBL_DATA[[#This Row],[Row.names]])))</f>
        <v/>
      </c>
      <c r="B2506" s="119"/>
      <c r="C2506" s="68"/>
      <c r="E2506" s="53"/>
      <c r="F2506" s="53"/>
      <c r="G2506" s="54"/>
      <c r="H2506" s="114"/>
      <c r="I2506" s="53"/>
      <c r="J2506" s="53"/>
      <c r="K2506" s="53"/>
      <c r="L2506" s="53"/>
      <c r="M2506" s="53"/>
      <c r="N2506" s="53"/>
      <c r="O2506" s="53"/>
      <c r="P2506" s="53"/>
      <c r="Q2506" s="53"/>
      <c r="R2506" s="53"/>
      <c r="S2506" s="53"/>
      <c r="T2506" s="53"/>
      <c r="U2506" s="81"/>
      <c r="V2506" s="53"/>
      <c r="W2506" s="53"/>
    </row>
    <row r="2507" spans="1:23" x14ac:dyDescent="0.25">
      <c r="A2507" s="116" t="str">
        <f>IF(ISBLANK(TBL_DATA[[#This Row],[Row.names]]), "",   DATE(YEAR(TBL_DATA[[#This Row],[Row.names]]), MONTH(TBL_DATA[[#This Row],[Row.names]]), DAY(TBL_DATA[[#This Row],[Row.names]])))</f>
        <v/>
      </c>
      <c r="B2507" s="119"/>
      <c r="C2507" s="68"/>
      <c r="E2507" s="53"/>
      <c r="F2507" s="53"/>
      <c r="G2507" s="54"/>
      <c r="H2507" s="114"/>
      <c r="I2507" s="53"/>
      <c r="J2507" s="53"/>
      <c r="K2507" s="53"/>
      <c r="L2507" s="53"/>
      <c r="M2507" s="53"/>
      <c r="N2507" s="53"/>
      <c r="O2507" s="53"/>
      <c r="P2507" s="53"/>
      <c r="Q2507" s="53"/>
      <c r="R2507" s="53"/>
      <c r="S2507" s="53"/>
      <c r="T2507" s="53"/>
      <c r="U2507" s="81"/>
      <c r="V2507" s="53"/>
      <c r="W2507" s="53"/>
    </row>
    <row r="2508" spans="1:23" x14ac:dyDescent="0.25">
      <c r="A2508" s="116" t="str">
        <f>IF(ISBLANK(TBL_DATA[[#This Row],[Row.names]]), "",   DATE(YEAR(TBL_DATA[[#This Row],[Row.names]]), MONTH(TBL_DATA[[#This Row],[Row.names]]), DAY(TBL_DATA[[#This Row],[Row.names]])))</f>
        <v/>
      </c>
      <c r="B2508" s="119"/>
      <c r="C2508" s="68"/>
      <c r="E2508" s="53"/>
      <c r="F2508" s="53"/>
      <c r="G2508" s="54"/>
      <c r="H2508" s="114"/>
      <c r="I2508" s="53"/>
      <c r="J2508" s="53"/>
      <c r="K2508" s="53"/>
      <c r="L2508" s="53"/>
      <c r="M2508" s="53"/>
      <c r="N2508" s="53"/>
      <c r="O2508" s="53"/>
      <c r="P2508" s="53"/>
      <c r="Q2508" s="53"/>
      <c r="R2508" s="53"/>
      <c r="S2508" s="53"/>
      <c r="T2508" s="53"/>
      <c r="U2508" s="81"/>
      <c r="V2508" s="53"/>
      <c r="W2508" s="53"/>
    </row>
    <row r="2509" spans="1:23" x14ac:dyDescent="0.25">
      <c r="A2509" s="116" t="str">
        <f>IF(ISBLANK(TBL_DATA[[#This Row],[Row.names]]), "",   DATE(YEAR(TBL_DATA[[#This Row],[Row.names]]), MONTH(TBL_DATA[[#This Row],[Row.names]]), DAY(TBL_DATA[[#This Row],[Row.names]])))</f>
        <v/>
      </c>
      <c r="B2509" s="119"/>
      <c r="C2509" s="68"/>
      <c r="E2509" s="53"/>
      <c r="F2509" s="53"/>
      <c r="G2509" s="54"/>
      <c r="H2509" s="114"/>
      <c r="I2509" s="53"/>
      <c r="J2509" s="53"/>
      <c r="K2509" s="53"/>
      <c r="L2509" s="53"/>
      <c r="M2509" s="53"/>
      <c r="N2509" s="53"/>
      <c r="O2509" s="53"/>
      <c r="P2509" s="53"/>
      <c r="Q2509" s="53"/>
      <c r="R2509" s="53"/>
      <c r="S2509" s="53"/>
      <c r="T2509" s="53"/>
      <c r="U2509" s="81"/>
      <c r="V2509" s="53"/>
      <c r="W2509" s="53"/>
    </row>
    <row r="2510" spans="1:23" x14ac:dyDescent="0.25">
      <c r="A2510" s="116" t="str">
        <f>IF(ISBLANK(TBL_DATA[[#This Row],[Row.names]]), "",   DATE(YEAR(TBL_DATA[[#This Row],[Row.names]]), MONTH(TBL_DATA[[#This Row],[Row.names]]), DAY(TBL_DATA[[#This Row],[Row.names]])))</f>
        <v/>
      </c>
      <c r="B2510" s="119"/>
      <c r="C2510" s="68"/>
      <c r="E2510" s="53"/>
      <c r="F2510" s="53"/>
      <c r="G2510" s="54"/>
      <c r="H2510" s="114"/>
      <c r="I2510" s="53"/>
      <c r="J2510" s="53"/>
      <c r="K2510" s="53"/>
      <c r="L2510" s="53"/>
      <c r="M2510" s="53"/>
      <c r="N2510" s="53"/>
      <c r="O2510" s="53"/>
      <c r="P2510" s="53"/>
      <c r="Q2510" s="53"/>
      <c r="R2510" s="53"/>
      <c r="S2510" s="53"/>
      <c r="T2510" s="53"/>
      <c r="U2510" s="81"/>
      <c r="V2510" s="53"/>
      <c r="W2510" s="53"/>
    </row>
    <row r="2511" spans="1:23" x14ac:dyDescent="0.25">
      <c r="A2511" s="116" t="str">
        <f>IF(ISBLANK(TBL_DATA[[#This Row],[Row.names]]), "",   DATE(YEAR(TBL_DATA[[#This Row],[Row.names]]), MONTH(TBL_DATA[[#This Row],[Row.names]]), DAY(TBL_DATA[[#This Row],[Row.names]])))</f>
        <v/>
      </c>
      <c r="B2511" s="119"/>
      <c r="C2511" s="68"/>
      <c r="E2511" s="53"/>
      <c r="F2511" s="53"/>
      <c r="G2511" s="54"/>
      <c r="H2511" s="114"/>
      <c r="I2511" s="53"/>
      <c r="J2511" s="53"/>
      <c r="K2511" s="53"/>
      <c r="L2511" s="53"/>
      <c r="M2511" s="53"/>
      <c r="N2511" s="53"/>
      <c r="O2511" s="53"/>
      <c r="P2511" s="53"/>
      <c r="Q2511" s="53"/>
      <c r="R2511" s="53"/>
      <c r="S2511" s="53"/>
      <c r="T2511" s="53"/>
      <c r="U2511" s="81"/>
      <c r="V2511" s="53"/>
      <c r="W2511" s="53"/>
    </row>
    <row r="2512" spans="1:23" x14ac:dyDescent="0.25">
      <c r="A2512" s="116" t="str">
        <f>IF(ISBLANK(TBL_DATA[[#This Row],[Row.names]]), "",   DATE(YEAR(TBL_DATA[[#This Row],[Row.names]]), MONTH(TBL_DATA[[#This Row],[Row.names]]), DAY(TBL_DATA[[#This Row],[Row.names]])))</f>
        <v/>
      </c>
      <c r="B2512" s="119"/>
      <c r="C2512" s="68"/>
      <c r="E2512" s="53"/>
      <c r="F2512" s="53"/>
      <c r="G2512" s="54"/>
      <c r="H2512" s="114"/>
      <c r="I2512" s="53"/>
      <c r="J2512" s="53"/>
      <c r="K2512" s="53"/>
      <c r="L2512" s="53"/>
      <c r="M2512" s="53"/>
      <c r="N2512" s="53"/>
      <c r="O2512" s="53"/>
      <c r="P2512" s="53"/>
      <c r="Q2512" s="53"/>
      <c r="R2512" s="53"/>
      <c r="S2512" s="53"/>
      <c r="T2512" s="53"/>
      <c r="U2512" s="81"/>
      <c r="V2512" s="53"/>
      <c r="W2512" s="53"/>
    </row>
    <row r="2513" spans="1:23" x14ac:dyDescent="0.25">
      <c r="A2513" s="116" t="str">
        <f>IF(ISBLANK(TBL_DATA[[#This Row],[Row.names]]), "",   DATE(YEAR(TBL_DATA[[#This Row],[Row.names]]), MONTH(TBL_DATA[[#This Row],[Row.names]]), DAY(TBL_DATA[[#This Row],[Row.names]])))</f>
        <v/>
      </c>
      <c r="B2513" s="119"/>
      <c r="C2513" s="68"/>
      <c r="E2513" s="53"/>
      <c r="F2513" s="53"/>
      <c r="G2513" s="54"/>
      <c r="H2513" s="114"/>
      <c r="I2513" s="53"/>
      <c r="J2513" s="53"/>
      <c r="K2513" s="53"/>
      <c r="L2513" s="53"/>
      <c r="M2513" s="53"/>
      <c r="N2513" s="53"/>
      <c r="O2513" s="53"/>
      <c r="P2513" s="53"/>
      <c r="Q2513" s="53"/>
      <c r="R2513" s="53"/>
      <c r="S2513" s="53"/>
      <c r="T2513" s="53"/>
      <c r="U2513" s="81"/>
      <c r="V2513" s="53"/>
      <c r="W2513" s="53"/>
    </row>
    <row r="2514" spans="1:23" x14ac:dyDescent="0.25">
      <c r="A2514" s="116" t="str">
        <f>IF(ISBLANK(TBL_DATA[[#This Row],[Row.names]]), "",   DATE(YEAR(TBL_DATA[[#This Row],[Row.names]]), MONTH(TBL_DATA[[#This Row],[Row.names]]), DAY(TBL_DATA[[#This Row],[Row.names]])))</f>
        <v/>
      </c>
      <c r="B2514" s="119"/>
      <c r="C2514" s="68"/>
      <c r="E2514" s="53"/>
      <c r="F2514" s="53"/>
      <c r="G2514" s="54"/>
      <c r="H2514" s="114"/>
      <c r="I2514" s="53"/>
      <c r="J2514" s="53"/>
      <c r="K2514" s="53"/>
      <c r="L2514" s="53"/>
      <c r="M2514" s="53"/>
      <c r="N2514" s="53"/>
      <c r="O2514" s="53"/>
      <c r="P2514" s="53"/>
      <c r="Q2514" s="53"/>
      <c r="R2514" s="53"/>
      <c r="S2514" s="53"/>
      <c r="T2514" s="53"/>
      <c r="U2514" s="81"/>
      <c r="V2514" s="53"/>
      <c r="W2514" s="53"/>
    </row>
    <row r="2515" spans="1:23" x14ac:dyDescent="0.25">
      <c r="A2515" s="116" t="str">
        <f>IF(ISBLANK(TBL_DATA[[#This Row],[Row.names]]), "",   DATE(YEAR(TBL_DATA[[#This Row],[Row.names]]), MONTH(TBL_DATA[[#This Row],[Row.names]]), DAY(TBL_DATA[[#This Row],[Row.names]])))</f>
        <v/>
      </c>
      <c r="B2515" s="119"/>
      <c r="C2515" s="68"/>
      <c r="E2515" s="53"/>
      <c r="F2515" s="53"/>
      <c r="G2515" s="54"/>
      <c r="H2515" s="114"/>
      <c r="I2515" s="53"/>
      <c r="J2515" s="53"/>
      <c r="K2515" s="53"/>
      <c r="L2515" s="53"/>
      <c r="M2515" s="53"/>
      <c r="N2515" s="53"/>
      <c r="O2515" s="53"/>
      <c r="P2515" s="53"/>
      <c r="Q2515" s="53"/>
      <c r="R2515" s="53"/>
      <c r="S2515" s="53"/>
      <c r="T2515" s="53"/>
      <c r="U2515" s="81"/>
      <c r="V2515" s="53"/>
      <c r="W2515" s="53"/>
    </row>
    <row r="2516" spans="1:23" x14ac:dyDescent="0.25">
      <c r="A2516" s="116" t="str">
        <f>IF(ISBLANK(TBL_DATA[[#This Row],[Row.names]]), "",   DATE(YEAR(TBL_DATA[[#This Row],[Row.names]]), MONTH(TBL_DATA[[#This Row],[Row.names]]), DAY(TBL_DATA[[#This Row],[Row.names]])))</f>
        <v/>
      </c>
      <c r="B2516" s="119"/>
      <c r="C2516" s="68"/>
      <c r="E2516" s="53"/>
      <c r="F2516" s="53"/>
      <c r="G2516" s="54"/>
      <c r="H2516" s="114"/>
      <c r="I2516" s="53"/>
      <c r="J2516" s="53"/>
      <c r="K2516" s="53"/>
      <c r="L2516" s="53"/>
      <c r="M2516" s="53"/>
      <c r="N2516" s="53"/>
      <c r="O2516" s="53"/>
      <c r="P2516" s="53"/>
      <c r="Q2516" s="53"/>
      <c r="R2516" s="53"/>
      <c r="S2516" s="53"/>
      <c r="T2516" s="53"/>
      <c r="U2516" s="81"/>
      <c r="V2516" s="53"/>
      <c r="W2516" s="53"/>
    </row>
    <row r="2517" spans="1:23" x14ac:dyDescent="0.25">
      <c r="A2517" s="116" t="str">
        <f>IF(ISBLANK(TBL_DATA[[#This Row],[Row.names]]), "",   DATE(YEAR(TBL_DATA[[#This Row],[Row.names]]), MONTH(TBL_DATA[[#This Row],[Row.names]]), DAY(TBL_DATA[[#This Row],[Row.names]])))</f>
        <v/>
      </c>
      <c r="B2517" s="119"/>
      <c r="C2517" s="68"/>
      <c r="E2517" s="53"/>
      <c r="F2517" s="53"/>
      <c r="G2517" s="54"/>
      <c r="H2517" s="114"/>
      <c r="I2517" s="53"/>
      <c r="J2517" s="53"/>
      <c r="K2517" s="53"/>
      <c r="L2517" s="53"/>
      <c r="M2517" s="53"/>
      <c r="N2517" s="53"/>
      <c r="O2517" s="53"/>
      <c r="P2517" s="53"/>
      <c r="Q2517" s="53"/>
      <c r="R2517" s="53"/>
      <c r="S2517" s="53"/>
      <c r="T2517" s="53"/>
      <c r="U2517" s="81"/>
      <c r="V2517" s="53"/>
      <c r="W2517" s="53"/>
    </row>
    <row r="2518" spans="1:23" x14ac:dyDescent="0.25">
      <c r="A2518" s="116" t="str">
        <f>IF(ISBLANK(TBL_DATA[[#This Row],[Row.names]]), "",   DATE(YEAR(TBL_DATA[[#This Row],[Row.names]]), MONTH(TBL_DATA[[#This Row],[Row.names]]), DAY(TBL_DATA[[#This Row],[Row.names]])))</f>
        <v/>
      </c>
      <c r="B2518" s="119"/>
      <c r="C2518" s="68"/>
      <c r="E2518" s="53"/>
      <c r="F2518" s="53"/>
      <c r="G2518" s="54"/>
      <c r="H2518" s="114"/>
      <c r="I2518" s="53"/>
      <c r="J2518" s="53"/>
      <c r="K2518" s="53"/>
      <c r="L2518" s="53"/>
      <c r="M2518" s="53"/>
      <c r="N2518" s="53"/>
      <c r="O2518" s="53"/>
      <c r="P2518" s="53"/>
      <c r="Q2518" s="53"/>
      <c r="R2518" s="53"/>
      <c r="S2518" s="53"/>
      <c r="T2518" s="53"/>
      <c r="U2518" s="81"/>
      <c r="V2518" s="53"/>
      <c r="W2518" s="53"/>
    </row>
    <row r="2519" spans="1:23" x14ac:dyDescent="0.25">
      <c r="A2519" s="116" t="str">
        <f>IF(ISBLANK(TBL_DATA[[#This Row],[Row.names]]), "",   DATE(YEAR(TBL_DATA[[#This Row],[Row.names]]), MONTH(TBL_DATA[[#This Row],[Row.names]]), DAY(TBL_DATA[[#This Row],[Row.names]])))</f>
        <v/>
      </c>
      <c r="B2519" s="119"/>
      <c r="C2519" s="68"/>
      <c r="E2519" s="53"/>
      <c r="F2519" s="53"/>
      <c r="G2519" s="54"/>
      <c r="H2519" s="114"/>
      <c r="I2519" s="53"/>
      <c r="J2519" s="53"/>
      <c r="K2519" s="53"/>
      <c r="L2519" s="53"/>
      <c r="M2519" s="53"/>
      <c r="N2519" s="53"/>
      <c r="O2519" s="53"/>
      <c r="P2519" s="53"/>
      <c r="Q2519" s="53"/>
      <c r="R2519" s="53"/>
      <c r="S2519" s="53"/>
      <c r="T2519" s="53"/>
      <c r="U2519" s="81"/>
      <c r="V2519" s="53"/>
      <c r="W2519" s="53"/>
    </row>
    <row r="2520" spans="1:23" x14ac:dyDescent="0.25">
      <c r="A2520" s="116" t="str">
        <f>IF(ISBLANK(TBL_DATA[[#This Row],[Row.names]]), "",   DATE(YEAR(TBL_DATA[[#This Row],[Row.names]]), MONTH(TBL_DATA[[#This Row],[Row.names]]), DAY(TBL_DATA[[#This Row],[Row.names]])))</f>
        <v/>
      </c>
      <c r="B2520" s="119"/>
      <c r="C2520" s="68"/>
      <c r="E2520" s="53"/>
      <c r="F2520" s="53"/>
      <c r="G2520" s="54"/>
      <c r="H2520" s="114"/>
      <c r="I2520" s="53"/>
      <c r="J2520" s="53"/>
      <c r="K2520" s="53"/>
      <c r="L2520" s="53"/>
      <c r="M2520" s="53"/>
      <c r="N2520" s="53"/>
      <c r="O2520" s="53"/>
      <c r="P2520" s="53"/>
      <c r="Q2520" s="53"/>
      <c r="R2520" s="53"/>
      <c r="S2520" s="53"/>
      <c r="T2520" s="53"/>
      <c r="U2520" s="81"/>
      <c r="V2520" s="53"/>
      <c r="W2520" s="53"/>
    </row>
    <row r="2521" spans="1:23" x14ac:dyDescent="0.25">
      <c r="A2521" s="116" t="str">
        <f>IF(ISBLANK(TBL_DATA[[#This Row],[Row.names]]), "",   DATE(YEAR(TBL_DATA[[#This Row],[Row.names]]), MONTH(TBL_DATA[[#This Row],[Row.names]]), DAY(TBL_DATA[[#This Row],[Row.names]])))</f>
        <v/>
      </c>
      <c r="B2521" s="119"/>
      <c r="C2521" s="68"/>
      <c r="E2521" s="53"/>
      <c r="F2521" s="53"/>
      <c r="G2521" s="54"/>
      <c r="H2521" s="114"/>
      <c r="I2521" s="53"/>
      <c r="J2521" s="53"/>
      <c r="K2521" s="53"/>
      <c r="L2521" s="53"/>
      <c r="M2521" s="53"/>
      <c r="N2521" s="53"/>
      <c r="O2521" s="53"/>
      <c r="P2521" s="53"/>
      <c r="Q2521" s="53"/>
      <c r="R2521" s="53"/>
      <c r="S2521" s="53"/>
      <c r="T2521" s="53"/>
      <c r="U2521" s="81"/>
      <c r="V2521" s="53"/>
      <c r="W2521" s="53"/>
    </row>
    <row r="2522" spans="1:23" x14ac:dyDescent="0.25">
      <c r="A2522" s="116" t="str">
        <f>IF(ISBLANK(TBL_DATA[[#This Row],[Row.names]]), "",   DATE(YEAR(TBL_DATA[[#This Row],[Row.names]]), MONTH(TBL_DATA[[#This Row],[Row.names]]), DAY(TBL_DATA[[#This Row],[Row.names]])))</f>
        <v/>
      </c>
      <c r="B2522" s="119"/>
      <c r="C2522" s="68"/>
      <c r="E2522" s="53"/>
      <c r="F2522" s="53"/>
      <c r="G2522" s="54"/>
      <c r="H2522" s="114"/>
      <c r="I2522" s="53"/>
      <c r="J2522" s="53"/>
      <c r="K2522" s="53"/>
      <c r="L2522" s="53"/>
      <c r="M2522" s="53"/>
      <c r="N2522" s="53"/>
      <c r="O2522" s="53"/>
      <c r="P2522" s="53"/>
      <c r="Q2522" s="53"/>
      <c r="R2522" s="53"/>
      <c r="S2522" s="53"/>
      <c r="T2522" s="53"/>
      <c r="U2522" s="81"/>
      <c r="V2522" s="53"/>
      <c r="W2522" s="53"/>
    </row>
    <row r="2523" spans="1:23" x14ac:dyDescent="0.25">
      <c r="A2523" s="116" t="str">
        <f>IF(ISBLANK(TBL_DATA[[#This Row],[Row.names]]), "",   DATE(YEAR(TBL_DATA[[#This Row],[Row.names]]), MONTH(TBL_DATA[[#This Row],[Row.names]]), DAY(TBL_DATA[[#This Row],[Row.names]])))</f>
        <v/>
      </c>
      <c r="B2523" s="119"/>
      <c r="C2523" s="68"/>
      <c r="E2523" s="53"/>
      <c r="F2523" s="53"/>
      <c r="G2523" s="54"/>
      <c r="H2523" s="114"/>
      <c r="I2523" s="53"/>
      <c r="J2523" s="53"/>
      <c r="K2523" s="53"/>
      <c r="L2523" s="53"/>
      <c r="M2523" s="53"/>
      <c r="N2523" s="53"/>
      <c r="O2523" s="53"/>
      <c r="P2523" s="53"/>
      <c r="Q2523" s="53"/>
      <c r="R2523" s="53"/>
      <c r="S2523" s="53"/>
      <c r="T2523" s="53"/>
      <c r="U2523" s="81"/>
      <c r="V2523" s="53"/>
      <c r="W2523" s="53"/>
    </row>
    <row r="2524" spans="1:23" x14ac:dyDescent="0.25">
      <c r="A2524" s="116" t="str">
        <f>IF(ISBLANK(TBL_DATA[[#This Row],[Row.names]]), "",   DATE(YEAR(TBL_DATA[[#This Row],[Row.names]]), MONTH(TBL_DATA[[#This Row],[Row.names]]), DAY(TBL_DATA[[#This Row],[Row.names]])))</f>
        <v/>
      </c>
      <c r="B2524" s="119"/>
      <c r="C2524" s="68"/>
      <c r="E2524" s="53"/>
      <c r="F2524" s="53"/>
      <c r="G2524" s="54"/>
      <c r="H2524" s="114"/>
      <c r="I2524" s="53"/>
      <c r="J2524" s="53"/>
      <c r="K2524" s="53"/>
      <c r="L2524" s="53"/>
      <c r="M2524" s="53"/>
      <c r="N2524" s="53"/>
      <c r="O2524" s="53"/>
      <c r="P2524" s="53"/>
      <c r="Q2524" s="53"/>
      <c r="R2524" s="53"/>
      <c r="S2524" s="53"/>
      <c r="T2524" s="53"/>
      <c r="U2524" s="81"/>
      <c r="V2524" s="53"/>
      <c r="W2524" s="53"/>
    </row>
    <row r="2525" spans="1:23" x14ac:dyDescent="0.25">
      <c r="A2525" s="116" t="str">
        <f>IF(ISBLANK(TBL_DATA[[#This Row],[Row.names]]), "",   DATE(YEAR(TBL_DATA[[#This Row],[Row.names]]), MONTH(TBL_DATA[[#This Row],[Row.names]]), DAY(TBL_DATA[[#This Row],[Row.names]])))</f>
        <v/>
      </c>
      <c r="B2525" s="119"/>
      <c r="C2525" s="68"/>
      <c r="E2525" s="53"/>
      <c r="F2525" s="53"/>
      <c r="G2525" s="54"/>
      <c r="H2525" s="114"/>
      <c r="I2525" s="53"/>
      <c r="J2525" s="53"/>
      <c r="K2525" s="53"/>
      <c r="L2525" s="53"/>
      <c r="M2525" s="53"/>
      <c r="N2525" s="53"/>
      <c r="O2525" s="53"/>
      <c r="P2525" s="53"/>
      <c r="Q2525" s="53"/>
      <c r="R2525" s="53"/>
      <c r="S2525" s="53"/>
      <c r="T2525" s="53"/>
      <c r="U2525" s="81"/>
      <c r="V2525" s="53"/>
      <c r="W2525" s="53"/>
    </row>
    <row r="2526" spans="1:23" x14ac:dyDescent="0.25">
      <c r="A2526" s="116" t="str">
        <f>IF(ISBLANK(TBL_DATA[[#This Row],[Row.names]]), "",   DATE(YEAR(TBL_DATA[[#This Row],[Row.names]]), MONTH(TBL_DATA[[#This Row],[Row.names]]), DAY(TBL_DATA[[#This Row],[Row.names]])))</f>
        <v/>
      </c>
      <c r="B2526" s="119"/>
      <c r="C2526" s="68"/>
      <c r="E2526" s="53"/>
      <c r="F2526" s="53"/>
      <c r="G2526" s="54"/>
      <c r="H2526" s="114"/>
      <c r="I2526" s="53"/>
      <c r="J2526" s="53"/>
      <c r="K2526" s="53"/>
      <c r="L2526" s="53"/>
      <c r="M2526" s="53"/>
      <c r="N2526" s="53"/>
      <c r="O2526" s="53"/>
      <c r="P2526" s="53"/>
      <c r="Q2526" s="53"/>
      <c r="R2526" s="53"/>
      <c r="S2526" s="53"/>
      <c r="T2526" s="53"/>
      <c r="U2526" s="81"/>
      <c r="V2526" s="53"/>
      <c r="W2526" s="53"/>
    </row>
    <row r="2527" spans="1:23" x14ac:dyDescent="0.25">
      <c r="A2527" s="116" t="str">
        <f>IF(ISBLANK(TBL_DATA[[#This Row],[Row.names]]), "",   DATE(YEAR(TBL_DATA[[#This Row],[Row.names]]), MONTH(TBL_DATA[[#This Row],[Row.names]]), DAY(TBL_DATA[[#This Row],[Row.names]])))</f>
        <v/>
      </c>
      <c r="B2527" s="119"/>
      <c r="C2527" s="68"/>
      <c r="E2527" s="53"/>
      <c r="F2527" s="53"/>
      <c r="G2527" s="54"/>
      <c r="H2527" s="114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81"/>
      <c r="V2527" s="53"/>
      <c r="W2527" s="53"/>
    </row>
    <row r="2528" spans="1:23" x14ac:dyDescent="0.25">
      <c r="A2528" s="116" t="str">
        <f>IF(ISBLANK(TBL_DATA[[#This Row],[Row.names]]), "",   DATE(YEAR(TBL_DATA[[#This Row],[Row.names]]), MONTH(TBL_DATA[[#This Row],[Row.names]]), DAY(TBL_DATA[[#This Row],[Row.names]])))</f>
        <v/>
      </c>
      <c r="B2528" s="119"/>
      <c r="C2528" s="68"/>
      <c r="E2528" s="53"/>
      <c r="F2528" s="53"/>
      <c r="G2528" s="54"/>
      <c r="H2528" s="114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81"/>
      <c r="V2528" s="53"/>
      <c r="W2528" s="53"/>
    </row>
    <row r="2529" spans="1:23" x14ac:dyDescent="0.25">
      <c r="A2529" s="116" t="str">
        <f>IF(ISBLANK(TBL_DATA[[#This Row],[Row.names]]), "",   DATE(YEAR(TBL_DATA[[#This Row],[Row.names]]), MONTH(TBL_DATA[[#This Row],[Row.names]]), DAY(TBL_DATA[[#This Row],[Row.names]])))</f>
        <v/>
      </c>
      <c r="B2529" s="119"/>
      <c r="C2529" s="68"/>
      <c r="E2529" s="53"/>
      <c r="F2529" s="53"/>
      <c r="G2529" s="54"/>
      <c r="H2529" s="114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81"/>
      <c r="V2529" s="53"/>
      <c r="W2529" s="53"/>
    </row>
    <row r="2530" spans="1:23" x14ac:dyDescent="0.25">
      <c r="A2530" s="116" t="str">
        <f>IF(ISBLANK(TBL_DATA[[#This Row],[Row.names]]), "",   DATE(YEAR(TBL_DATA[[#This Row],[Row.names]]), MONTH(TBL_DATA[[#This Row],[Row.names]]), DAY(TBL_DATA[[#This Row],[Row.names]])))</f>
        <v/>
      </c>
      <c r="B2530" s="119"/>
      <c r="C2530" s="68"/>
      <c r="E2530" s="53"/>
      <c r="F2530" s="53"/>
      <c r="G2530" s="54"/>
      <c r="H2530" s="114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81"/>
      <c r="V2530" s="53"/>
      <c r="W2530" s="53"/>
    </row>
    <row r="2531" spans="1:23" x14ac:dyDescent="0.25">
      <c r="A2531" s="116" t="str">
        <f>IF(ISBLANK(TBL_DATA[[#This Row],[Row.names]]), "",   DATE(YEAR(TBL_DATA[[#This Row],[Row.names]]), MONTH(TBL_DATA[[#This Row],[Row.names]]), DAY(TBL_DATA[[#This Row],[Row.names]])))</f>
        <v/>
      </c>
      <c r="B2531" s="119"/>
      <c r="C2531" s="68"/>
      <c r="E2531" s="53"/>
      <c r="F2531" s="53"/>
      <c r="G2531" s="54"/>
      <c r="H2531" s="114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81"/>
      <c r="V2531" s="53"/>
      <c r="W2531" s="53"/>
    </row>
    <row r="2532" spans="1:23" x14ac:dyDescent="0.25">
      <c r="A2532" s="116" t="str">
        <f>IF(ISBLANK(TBL_DATA[[#This Row],[Row.names]]), "",   DATE(YEAR(TBL_DATA[[#This Row],[Row.names]]), MONTH(TBL_DATA[[#This Row],[Row.names]]), DAY(TBL_DATA[[#This Row],[Row.names]])))</f>
        <v/>
      </c>
      <c r="B2532" s="119"/>
      <c r="C2532" s="68"/>
      <c r="E2532" s="53"/>
      <c r="F2532" s="53"/>
      <c r="G2532" s="54"/>
      <c r="H2532" s="114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81"/>
      <c r="V2532" s="53"/>
      <c r="W2532" s="53"/>
    </row>
    <row r="2533" spans="1:23" x14ac:dyDescent="0.25">
      <c r="A2533" s="116" t="str">
        <f>IF(ISBLANK(TBL_DATA[[#This Row],[Row.names]]), "",   DATE(YEAR(TBL_DATA[[#This Row],[Row.names]]), MONTH(TBL_DATA[[#This Row],[Row.names]]), DAY(TBL_DATA[[#This Row],[Row.names]])))</f>
        <v/>
      </c>
      <c r="B2533" s="119"/>
      <c r="C2533" s="68"/>
      <c r="E2533" s="53"/>
      <c r="F2533" s="53"/>
      <c r="G2533" s="54"/>
      <c r="H2533" s="114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81"/>
      <c r="V2533" s="53"/>
      <c r="W2533" s="53"/>
    </row>
    <row r="2534" spans="1:23" x14ac:dyDescent="0.25">
      <c r="A2534" s="116" t="str">
        <f>IF(ISBLANK(TBL_DATA[[#This Row],[Row.names]]), "",   DATE(YEAR(TBL_DATA[[#This Row],[Row.names]]), MONTH(TBL_DATA[[#This Row],[Row.names]]), DAY(TBL_DATA[[#This Row],[Row.names]])))</f>
        <v/>
      </c>
      <c r="B2534" s="119"/>
      <c r="C2534" s="68"/>
      <c r="E2534" s="53"/>
      <c r="F2534" s="53"/>
      <c r="G2534" s="54"/>
      <c r="H2534" s="114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81"/>
      <c r="V2534" s="53"/>
      <c r="W2534" s="53"/>
    </row>
    <row r="2535" spans="1:23" x14ac:dyDescent="0.25">
      <c r="A2535" s="116" t="str">
        <f>IF(ISBLANK(TBL_DATA[[#This Row],[Row.names]]), "",   DATE(YEAR(TBL_DATA[[#This Row],[Row.names]]), MONTH(TBL_DATA[[#This Row],[Row.names]]), DAY(TBL_DATA[[#This Row],[Row.names]])))</f>
        <v/>
      </c>
      <c r="B2535" s="119"/>
      <c r="C2535" s="68"/>
      <c r="E2535" s="53"/>
      <c r="F2535" s="53"/>
      <c r="G2535" s="54"/>
      <c r="H2535" s="114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81"/>
      <c r="V2535" s="53"/>
      <c r="W2535" s="53"/>
    </row>
    <row r="2536" spans="1:23" x14ac:dyDescent="0.25">
      <c r="A2536" s="116" t="str">
        <f>IF(ISBLANK(TBL_DATA[[#This Row],[Row.names]]), "",   DATE(YEAR(TBL_DATA[[#This Row],[Row.names]]), MONTH(TBL_DATA[[#This Row],[Row.names]]), DAY(TBL_DATA[[#This Row],[Row.names]])))</f>
        <v/>
      </c>
      <c r="B2536" s="119"/>
      <c r="C2536" s="68"/>
      <c r="E2536" s="53"/>
      <c r="F2536" s="53"/>
      <c r="G2536" s="54"/>
      <c r="H2536" s="114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81"/>
      <c r="V2536" s="53"/>
      <c r="W2536" s="53"/>
    </row>
    <row r="2537" spans="1:23" x14ac:dyDescent="0.25">
      <c r="A2537" s="116" t="str">
        <f>IF(ISBLANK(TBL_DATA[[#This Row],[Row.names]]), "",   DATE(YEAR(TBL_DATA[[#This Row],[Row.names]]), MONTH(TBL_DATA[[#This Row],[Row.names]]), DAY(TBL_DATA[[#This Row],[Row.names]])))</f>
        <v/>
      </c>
      <c r="B2537" s="119"/>
      <c r="C2537" s="68"/>
      <c r="E2537" s="53"/>
      <c r="F2537" s="53"/>
      <c r="G2537" s="54"/>
      <c r="H2537" s="114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81"/>
      <c r="V2537" s="53"/>
      <c r="W2537" s="53"/>
    </row>
    <row r="2538" spans="1:23" x14ac:dyDescent="0.25">
      <c r="A2538" s="116" t="str">
        <f>IF(ISBLANK(TBL_DATA[[#This Row],[Row.names]]), "",   DATE(YEAR(TBL_DATA[[#This Row],[Row.names]]), MONTH(TBL_DATA[[#This Row],[Row.names]]), DAY(TBL_DATA[[#This Row],[Row.names]])))</f>
        <v/>
      </c>
      <c r="B2538" s="119"/>
      <c r="C2538" s="68"/>
      <c r="E2538" s="53"/>
      <c r="F2538" s="53"/>
      <c r="G2538" s="54"/>
      <c r="H2538" s="114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81"/>
      <c r="V2538" s="53"/>
      <c r="W2538" s="53"/>
    </row>
    <row r="2539" spans="1:23" x14ac:dyDescent="0.25">
      <c r="A2539" s="116" t="str">
        <f>IF(ISBLANK(TBL_DATA[[#This Row],[Row.names]]), "",   DATE(YEAR(TBL_DATA[[#This Row],[Row.names]]), MONTH(TBL_DATA[[#This Row],[Row.names]]), DAY(TBL_DATA[[#This Row],[Row.names]])))</f>
        <v/>
      </c>
      <c r="B2539" s="119"/>
      <c r="C2539" s="68"/>
      <c r="E2539" s="53"/>
      <c r="F2539" s="53"/>
      <c r="G2539" s="54"/>
      <c r="H2539" s="114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81"/>
      <c r="V2539" s="53"/>
      <c r="W2539" s="53"/>
    </row>
    <row r="2540" spans="1:23" x14ac:dyDescent="0.25">
      <c r="A2540" s="116" t="str">
        <f>IF(ISBLANK(TBL_DATA[[#This Row],[Row.names]]), "",   DATE(YEAR(TBL_DATA[[#This Row],[Row.names]]), MONTH(TBL_DATA[[#This Row],[Row.names]]), DAY(TBL_DATA[[#This Row],[Row.names]])))</f>
        <v/>
      </c>
      <c r="B2540" s="119"/>
      <c r="C2540" s="68"/>
      <c r="E2540" s="53"/>
      <c r="F2540" s="53"/>
      <c r="G2540" s="54"/>
      <c r="H2540" s="114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81"/>
      <c r="V2540" s="53"/>
      <c r="W2540" s="53"/>
    </row>
    <row r="2541" spans="1:23" x14ac:dyDescent="0.25">
      <c r="A2541" s="116" t="str">
        <f>IF(ISBLANK(TBL_DATA[[#This Row],[Row.names]]), "",   DATE(YEAR(TBL_DATA[[#This Row],[Row.names]]), MONTH(TBL_DATA[[#This Row],[Row.names]]), DAY(TBL_DATA[[#This Row],[Row.names]])))</f>
        <v/>
      </c>
      <c r="B2541" s="119"/>
      <c r="C2541" s="68"/>
      <c r="E2541" s="53"/>
      <c r="F2541" s="53"/>
      <c r="G2541" s="54"/>
      <c r="H2541" s="114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81"/>
      <c r="V2541" s="53"/>
      <c r="W2541" s="53"/>
    </row>
    <row r="2542" spans="1:23" x14ac:dyDescent="0.25">
      <c r="A2542" s="116" t="str">
        <f>IF(ISBLANK(TBL_DATA[[#This Row],[Row.names]]), "",   DATE(YEAR(TBL_DATA[[#This Row],[Row.names]]), MONTH(TBL_DATA[[#This Row],[Row.names]]), DAY(TBL_DATA[[#This Row],[Row.names]])))</f>
        <v/>
      </c>
      <c r="B2542" s="119"/>
      <c r="C2542" s="68"/>
      <c r="E2542" s="53"/>
      <c r="F2542" s="53"/>
      <c r="G2542" s="54"/>
      <c r="H2542" s="114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81"/>
      <c r="V2542" s="53"/>
      <c r="W2542" s="53"/>
    </row>
    <row r="2543" spans="1:23" x14ac:dyDescent="0.25">
      <c r="A2543" s="116" t="str">
        <f>IF(ISBLANK(TBL_DATA[[#This Row],[Row.names]]), "",   DATE(YEAR(TBL_DATA[[#This Row],[Row.names]]), MONTH(TBL_DATA[[#This Row],[Row.names]]), DAY(TBL_DATA[[#This Row],[Row.names]])))</f>
        <v/>
      </c>
      <c r="B2543" s="119"/>
      <c r="C2543" s="68"/>
      <c r="E2543" s="53"/>
      <c r="F2543" s="53"/>
      <c r="G2543" s="54"/>
      <c r="H2543" s="114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81"/>
      <c r="V2543" s="53"/>
      <c r="W2543" s="53"/>
    </row>
    <row r="2544" spans="1:23" x14ac:dyDescent="0.25">
      <c r="A2544" s="116" t="str">
        <f>IF(ISBLANK(TBL_DATA[[#This Row],[Row.names]]), "",   DATE(YEAR(TBL_DATA[[#This Row],[Row.names]]), MONTH(TBL_DATA[[#This Row],[Row.names]]), DAY(TBL_DATA[[#This Row],[Row.names]])))</f>
        <v/>
      </c>
      <c r="B2544" s="119"/>
      <c r="C2544" s="68"/>
      <c r="E2544" s="53"/>
      <c r="F2544" s="53"/>
      <c r="G2544" s="54"/>
      <c r="H2544" s="114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81"/>
      <c r="V2544" s="53"/>
      <c r="W2544" s="53"/>
    </row>
    <row r="2545" spans="1:23" x14ac:dyDescent="0.25">
      <c r="A2545" s="116" t="str">
        <f>IF(ISBLANK(TBL_DATA[[#This Row],[Row.names]]), "",   DATE(YEAR(TBL_DATA[[#This Row],[Row.names]]), MONTH(TBL_DATA[[#This Row],[Row.names]]), DAY(TBL_DATA[[#This Row],[Row.names]])))</f>
        <v/>
      </c>
      <c r="B2545" s="119"/>
      <c r="C2545" s="68"/>
      <c r="E2545" s="53"/>
      <c r="F2545" s="53"/>
      <c r="G2545" s="54"/>
      <c r="H2545" s="114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81"/>
      <c r="V2545" s="53"/>
      <c r="W2545" s="53"/>
    </row>
    <row r="2546" spans="1:23" x14ac:dyDescent="0.25">
      <c r="A2546" s="116" t="str">
        <f>IF(ISBLANK(TBL_DATA[[#This Row],[Row.names]]), "",   DATE(YEAR(TBL_DATA[[#This Row],[Row.names]]), MONTH(TBL_DATA[[#This Row],[Row.names]]), DAY(TBL_DATA[[#This Row],[Row.names]])))</f>
        <v/>
      </c>
      <c r="B2546" s="119"/>
      <c r="C2546" s="68"/>
      <c r="E2546" s="53"/>
      <c r="F2546" s="53"/>
      <c r="G2546" s="54"/>
      <c r="H2546" s="114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81"/>
      <c r="V2546" s="53"/>
      <c r="W2546" s="53"/>
    </row>
    <row r="2547" spans="1:23" x14ac:dyDescent="0.25">
      <c r="A2547" s="116" t="str">
        <f>IF(ISBLANK(TBL_DATA[[#This Row],[Row.names]]), "",   DATE(YEAR(TBL_DATA[[#This Row],[Row.names]]), MONTH(TBL_DATA[[#This Row],[Row.names]]), DAY(TBL_DATA[[#This Row],[Row.names]])))</f>
        <v/>
      </c>
      <c r="B2547" s="119"/>
      <c r="C2547" s="68"/>
      <c r="E2547" s="53"/>
      <c r="F2547" s="53"/>
      <c r="G2547" s="54"/>
      <c r="H2547" s="114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81"/>
      <c r="V2547" s="53"/>
      <c r="W2547" s="53"/>
    </row>
    <row r="2548" spans="1:23" x14ac:dyDescent="0.25">
      <c r="A2548" s="116" t="str">
        <f>IF(ISBLANK(TBL_DATA[[#This Row],[Row.names]]), "",   DATE(YEAR(TBL_DATA[[#This Row],[Row.names]]), MONTH(TBL_DATA[[#This Row],[Row.names]]), DAY(TBL_DATA[[#This Row],[Row.names]])))</f>
        <v/>
      </c>
      <c r="B2548" s="119"/>
      <c r="C2548" s="68"/>
      <c r="E2548" s="53"/>
      <c r="F2548" s="53"/>
      <c r="G2548" s="54"/>
      <c r="H2548" s="114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81"/>
      <c r="V2548" s="53"/>
      <c r="W2548" s="53"/>
    </row>
    <row r="2549" spans="1:23" x14ac:dyDescent="0.25">
      <c r="A2549" s="116" t="str">
        <f>IF(ISBLANK(TBL_DATA[[#This Row],[Row.names]]), "",   DATE(YEAR(TBL_DATA[[#This Row],[Row.names]]), MONTH(TBL_DATA[[#This Row],[Row.names]]), DAY(TBL_DATA[[#This Row],[Row.names]])))</f>
        <v/>
      </c>
      <c r="B2549" s="119"/>
      <c r="C2549" s="68"/>
      <c r="E2549" s="53"/>
      <c r="F2549" s="53"/>
      <c r="G2549" s="54"/>
      <c r="H2549" s="114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81"/>
      <c r="V2549" s="53"/>
      <c r="W2549" s="53"/>
    </row>
    <row r="2550" spans="1:23" x14ac:dyDescent="0.25">
      <c r="A2550" s="116" t="str">
        <f>IF(ISBLANK(TBL_DATA[[#This Row],[Row.names]]), "",   DATE(YEAR(TBL_DATA[[#This Row],[Row.names]]), MONTH(TBL_DATA[[#This Row],[Row.names]]), DAY(TBL_DATA[[#This Row],[Row.names]])))</f>
        <v/>
      </c>
      <c r="B2550" s="119"/>
      <c r="C2550" s="68"/>
      <c r="E2550" s="53"/>
      <c r="F2550" s="53"/>
      <c r="G2550" s="54"/>
      <c r="H2550" s="114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81"/>
      <c r="V2550" s="53"/>
      <c r="W2550" s="53"/>
    </row>
    <row r="2551" spans="1:23" x14ac:dyDescent="0.25">
      <c r="A2551" s="116" t="str">
        <f>IF(ISBLANK(TBL_DATA[[#This Row],[Row.names]]), "",   DATE(YEAR(TBL_DATA[[#This Row],[Row.names]]), MONTH(TBL_DATA[[#This Row],[Row.names]]), DAY(TBL_DATA[[#This Row],[Row.names]])))</f>
        <v/>
      </c>
      <c r="B2551" s="119"/>
      <c r="C2551" s="68"/>
      <c r="E2551" s="53"/>
      <c r="F2551" s="53"/>
      <c r="G2551" s="54"/>
      <c r="H2551" s="114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81"/>
      <c r="V2551" s="53"/>
      <c r="W2551" s="53"/>
    </row>
    <row r="2552" spans="1:23" x14ac:dyDescent="0.25">
      <c r="A2552" s="116" t="str">
        <f>IF(ISBLANK(TBL_DATA[[#This Row],[Row.names]]), "",   DATE(YEAR(TBL_DATA[[#This Row],[Row.names]]), MONTH(TBL_DATA[[#This Row],[Row.names]]), DAY(TBL_DATA[[#This Row],[Row.names]])))</f>
        <v/>
      </c>
      <c r="B2552" s="119"/>
      <c r="C2552" s="68"/>
      <c r="E2552" s="53"/>
      <c r="F2552" s="53"/>
      <c r="G2552" s="54"/>
      <c r="H2552" s="114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81"/>
      <c r="V2552" s="53"/>
      <c r="W2552" s="53"/>
    </row>
    <row r="2553" spans="1:23" x14ac:dyDescent="0.25">
      <c r="A2553" s="116" t="str">
        <f>IF(ISBLANK(TBL_DATA[[#This Row],[Row.names]]), "",   DATE(YEAR(TBL_DATA[[#This Row],[Row.names]]), MONTH(TBL_DATA[[#This Row],[Row.names]]), DAY(TBL_DATA[[#This Row],[Row.names]])))</f>
        <v/>
      </c>
      <c r="B2553" s="119"/>
      <c r="C2553" s="68"/>
      <c r="E2553" s="53"/>
      <c r="F2553" s="53"/>
      <c r="G2553" s="54"/>
      <c r="H2553" s="114"/>
      <c r="I2553" s="53"/>
      <c r="J2553" s="53"/>
      <c r="K2553" s="53"/>
      <c r="L2553" s="53"/>
      <c r="M2553" s="53"/>
      <c r="N2553" s="53"/>
      <c r="O2553" s="53"/>
      <c r="P2553" s="53"/>
      <c r="Q2553" s="53"/>
      <c r="R2553" s="53"/>
      <c r="S2553" s="53"/>
      <c r="T2553" s="53"/>
      <c r="U2553" s="81"/>
      <c r="V2553" s="53"/>
      <c r="W2553" s="53"/>
    </row>
    <row r="2554" spans="1:23" x14ac:dyDescent="0.25">
      <c r="A2554" s="116" t="str">
        <f>IF(ISBLANK(TBL_DATA[[#This Row],[Row.names]]), "",   DATE(YEAR(TBL_DATA[[#This Row],[Row.names]]), MONTH(TBL_DATA[[#This Row],[Row.names]]), DAY(TBL_DATA[[#This Row],[Row.names]])))</f>
        <v/>
      </c>
      <c r="B2554" s="119"/>
      <c r="C2554" s="68"/>
      <c r="E2554" s="53"/>
      <c r="F2554" s="53"/>
      <c r="G2554" s="54"/>
      <c r="H2554" s="114"/>
      <c r="I2554" s="53"/>
      <c r="J2554" s="53"/>
      <c r="K2554" s="53"/>
      <c r="L2554" s="53"/>
      <c r="M2554" s="53"/>
      <c r="N2554" s="53"/>
      <c r="O2554" s="53"/>
      <c r="P2554" s="53"/>
      <c r="Q2554" s="53"/>
      <c r="R2554" s="53"/>
      <c r="S2554" s="53"/>
      <c r="T2554" s="53"/>
      <c r="U2554" s="81"/>
      <c r="V2554" s="53"/>
      <c r="W2554" s="53"/>
    </row>
    <row r="2555" spans="1:23" x14ac:dyDescent="0.25">
      <c r="A2555" s="116" t="str">
        <f>IF(ISBLANK(TBL_DATA[[#This Row],[Row.names]]), "",   DATE(YEAR(TBL_DATA[[#This Row],[Row.names]]), MONTH(TBL_DATA[[#This Row],[Row.names]]), DAY(TBL_DATA[[#This Row],[Row.names]])))</f>
        <v/>
      </c>
      <c r="B2555" s="119"/>
      <c r="C2555" s="68"/>
      <c r="E2555" s="53"/>
      <c r="F2555" s="53"/>
      <c r="G2555" s="54"/>
      <c r="H2555" s="114"/>
      <c r="I2555" s="53"/>
      <c r="J2555" s="53"/>
      <c r="K2555" s="53"/>
      <c r="L2555" s="53"/>
      <c r="M2555" s="53"/>
      <c r="N2555" s="53"/>
      <c r="O2555" s="53"/>
      <c r="P2555" s="53"/>
      <c r="Q2555" s="53"/>
      <c r="R2555" s="53"/>
      <c r="S2555" s="53"/>
      <c r="T2555" s="53"/>
      <c r="U2555" s="81"/>
      <c r="V2555" s="53"/>
      <c r="W2555" s="53"/>
    </row>
    <row r="2556" spans="1:23" x14ac:dyDescent="0.25">
      <c r="A2556" s="116" t="str">
        <f>IF(ISBLANK(TBL_DATA[[#This Row],[Row.names]]), "",   DATE(YEAR(TBL_DATA[[#This Row],[Row.names]]), MONTH(TBL_DATA[[#This Row],[Row.names]]), DAY(TBL_DATA[[#This Row],[Row.names]])))</f>
        <v/>
      </c>
      <c r="B2556" s="119"/>
      <c r="C2556" s="68"/>
      <c r="E2556" s="53"/>
      <c r="F2556" s="53"/>
      <c r="G2556" s="54"/>
      <c r="H2556" s="114"/>
      <c r="I2556" s="53"/>
      <c r="J2556" s="53"/>
      <c r="K2556" s="53"/>
      <c r="L2556" s="53"/>
      <c r="M2556" s="53"/>
      <c r="N2556" s="53"/>
      <c r="O2556" s="53"/>
      <c r="P2556" s="53"/>
      <c r="Q2556" s="53"/>
      <c r="R2556" s="53"/>
      <c r="S2556" s="53"/>
      <c r="T2556" s="53"/>
      <c r="U2556" s="81"/>
      <c r="V2556" s="53"/>
      <c r="W2556" s="53"/>
    </row>
    <row r="2557" spans="1:23" x14ac:dyDescent="0.25">
      <c r="A2557" s="116" t="str">
        <f>IF(ISBLANK(TBL_DATA[[#This Row],[Row.names]]), "",   DATE(YEAR(TBL_DATA[[#This Row],[Row.names]]), MONTH(TBL_DATA[[#This Row],[Row.names]]), DAY(TBL_DATA[[#This Row],[Row.names]])))</f>
        <v/>
      </c>
      <c r="B2557" s="119"/>
      <c r="C2557" s="68"/>
      <c r="E2557" s="53"/>
      <c r="F2557" s="53"/>
      <c r="G2557" s="54"/>
      <c r="H2557" s="114"/>
      <c r="I2557" s="53"/>
      <c r="J2557" s="53"/>
      <c r="K2557" s="53"/>
      <c r="L2557" s="53"/>
      <c r="M2557" s="53"/>
      <c r="N2557" s="53"/>
      <c r="O2557" s="53"/>
      <c r="P2557" s="53"/>
      <c r="Q2557" s="53"/>
      <c r="R2557" s="53"/>
      <c r="S2557" s="53"/>
      <c r="T2557" s="53"/>
      <c r="U2557" s="81"/>
      <c r="V2557" s="53"/>
      <c r="W2557" s="53"/>
    </row>
    <row r="2558" spans="1:23" x14ac:dyDescent="0.25">
      <c r="A2558" s="116" t="str">
        <f>IF(ISBLANK(TBL_DATA[[#This Row],[Row.names]]), "",   DATE(YEAR(TBL_DATA[[#This Row],[Row.names]]), MONTH(TBL_DATA[[#This Row],[Row.names]]), DAY(TBL_DATA[[#This Row],[Row.names]])))</f>
        <v/>
      </c>
      <c r="B2558" s="119"/>
      <c r="C2558" s="68"/>
      <c r="E2558" s="53"/>
      <c r="F2558" s="53"/>
      <c r="G2558" s="54"/>
      <c r="H2558" s="114"/>
      <c r="I2558" s="53"/>
      <c r="J2558" s="53"/>
      <c r="K2558" s="53"/>
      <c r="L2558" s="53"/>
      <c r="M2558" s="53"/>
      <c r="N2558" s="53"/>
      <c r="O2558" s="53"/>
      <c r="P2558" s="53"/>
      <c r="Q2558" s="53"/>
      <c r="R2558" s="53"/>
      <c r="S2558" s="53"/>
      <c r="T2558" s="53"/>
      <c r="U2558" s="81"/>
      <c r="V2558" s="53"/>
      <c r="W2558" s="53"/>
    </row>
    <row r="2559" spans="1:23" x14ac:dyDescent="0.25">
      <c r="A2559" s="116" t="str">
        <f>IF(ISBLANK(TBL_DATA[[#This Row],[Row.names]]), "",   DATE(YEAR(TBL_DATA[[#This Row],[Row.names]]), MONTH(TBL_DATA[[#This Row],[Row.names]]), DAY(TBL_DATA[[#This Row],[Row.names]])))</f>
        <v/>
      </c>
      <c r="B2559" s="119"/>
      <c r="C2559" s="68"/>
      <c r="E2559" s="53"/>
      <c r="F2559" s="53"/>
      <c r="G2559" s="54"/>
      <c r="H2559" s="114"/>
      <c r="I2559" s="53"/>
      <c r="J2559" s="53"/>
      <c r="K2559" s="53"/>
      <c r="L2559" s="53"/>
      <c r="M2559" s="53"/>
      <c r="N2559" s="53"/>
      <c r="O2559" s="53"/>
      <c r="P2559" s="53"/>
      <c r="Q2559" s="53"/>
      <c r="R2559" s="53"/>
      <c r="S2559" s="53"/>
      <c r="T2559" s="53"/>
      <c r="U2559" s="81"/>
      <c r="V2559" s="53"/>
      <c r="W2559" s="53"/>
    </row>
    <row r="2560" spans="1:23" x14ac:dyDescent="0.25">
      <c r="A2560" s="116" t="str">
        <f>IF(ISBLANK(TBL_DATA[[#This Row],[Row.names]]), "",   DATE(YEAR(TBL_DATA[[#This Row],[Row.names]]), MONTH(TBL_DATA[[#This Row],[Row.names]]), DAY(TBL_DATA[[#This Row],[Row.names]])))</f>
        <v/>
      </c>
      <c r="B2560" s="119"/>
      <c r="C2560" s="68"/>
      <c r="E2560" s="53"/>
      <c r="F2560" s="53"/>
      <c r="G2560" s="54"/>
      <c r="H2560" s="114"/>
      <c r="I2560" s="53"/>
      <c r="J2560" s="53"/>
      <c r="K2560" s="53"/>
      <c r="L2560" s="53"/>
      <c r="M2560" s="53"/>
      <c r="N2560" s="53"/>
      <c r="O2560" s="53"/>
      <c r="P2560" s="53"/>
      <c r="Q2560" s="53"/>
      <c r="R2560" s="53"/>
      <c r="S2560" s="53"/>
      <c r="T2560" s="53"/>
      <c r="U2560" s="81"/>
      <c r="V2560" s="53"/>
      <c r="W2560" s="53"/>
    </row>
    <row r="2561" spans="1:23" x14ac:dyDescent="0.25">
      <c r="A2561" s="116" t="str">
        <f>IF(ISBLANK(TBL_DATA[[#This Row],[Row.names]]), "",   DATE(YEAR(TBL_DATA[[#This Row],[Row.names]]), MONTH(TBL_DATA[[#This Row],[Row.names]]), DAY(TBL_DATA[[#This Row],[Row.names]])))</f>
        <v/>
      </c>
      <c r="B2561" s="119"/>
      <c r="C2561" s="68"/>
      <c r="E2561" s="53"/>
      <c r="F2561" s="53"/>
      <c r="G2561" s="54"/>
      <c r="H2561" s="114"/>
      <c r="I2561" s="53"/>
      <c r="J2561" s="53"/>
      <c r="K2561" s="53"/>
      <c r="L2561" s="53"/>
      <c r="M2561" s="53"/>
      <c r="N2561" s="53"/>
      <c r="O2561" s="53"/>
      <c r="P2561" s="53"/>
      <c r="Q2561" s="53"/>
      <c r="R2561" s="53"/>
      <c r="S2561" s="53"/>
      <c r="T2561" s="53"/>
      <c r="U2561" s="81"/>
      <c r="V2561" s="53"/>
      <c r="W2561" s="53"/>
    </row>
    <row r="2562" spans="1:23" x14ac:dyDescent="0.25">
      <c r="A2562" s="116" t="str">
        <f>IF(ISBLANK(TBL_DATA[[#This Row],[Row.names]]), "",   DATE(YEAR(TBL_DATA[[#This Row],[Row.names]]), MONTH(TBL_DATA[[#This Row],[Row.names]]), DAY(TBL_DATA[[#This Row],[Row.names]])))</f>
        <v/>
      </c>
      <c r="B2562" s="119"/>
      <c r="C2562" s="68"/>
      <c r="E2562" s="53"/>
      <c r="F2562" s="53"/>
      <c r="G2562" s="54"/>
      <c r="H2562" s="114"/>
      <c r="I2562" s="53"/>
      <c r="J2562" s="53"/>
      <c r="K2562" s="53"/>
      <c r="L2562" s="53"/>
      <c r="M2562" s="53"/>
      <c r="N2562" s="53"/>
      <c r="O2562" s="53"/>
      <c r="P2562" s="53"/>
      <c r="Q2562" s="53"/>
      <c r="R2562" s="53"/>
      <c r="S2562" s="53"/>
      <c r="T2562" s="53"/>
      <c r="U2562" s="81"/>
      <c r="V2562" s="53"/>
      <c r="W2562" s="53"/>
    </row>
    <row r="2563" spans="1:23" x14ac:dyDescent="0.25">
      <c r="A2563" s="116" t="str">
        <f>IF(ISBLANK(TBL_DATA[[#This Row],[Row.names]]), "",   DATE(YEAR(TBL_DATA[[#This Row],[Row.names]]), MONTH(TBL_DATA[[#This Row],[Row.names]]), DAY(TBL_DATA[[#This Row],[Row.names]])))</f>
        <v/>
      </c>
      <c r="B2563" s="119"/>
      <c r="C2563" s="68"/>
      <c r="E2563" s="53"/>
      <c r="F2563" s="53"/>
      <c r="G2563" s="54"/>
      <c r="H2563" s="114"/>
      <c r="I2563" s="53"/>
      <c r="J2563" s="53"/>
      <c r="K2563" s="53"/>
      <c r="L2563" s="53"/>
      <c r="M2563" s="53"/>
      <c r="N2563" s="53"/>
      <c r="O2563" s="53"/>
      <c r="P2563" s="53"/>
      <c r="Q2563" s="53"/>
      <c r="R2563" s="53"/>
      <c r="S2563" s="53"/>
      <c r="T2563" s="53"/>
      <c r="U2563" s="81"/>
      <c r="V2563" s="53"/>
      <c r="W2563" s="53"/>
    </row>
    <row r="2564" spans="1:23" x14ac:dyDescent="0.25">
      <c r="A2564" s="116" t="str">
        <f>IF(ISBLANK(TBL_DATA[[#This Row],[Row.names]]), "",   DATE(YEAR(TBL_DATA[[#This Row],[Row.names]]), MONTH(TBL_DATA[[#This Row],[Row.names]]), DAY(TBL_DATA[[#This Row],[Row.names]])))</f>
        <v/>
      </c>
      <c r="B2564" s="119"/>
      <c r="C2564" s="68"/>
      <c r="E2564" s="53"/>
      <c r="F2564" s="53"/>
      <c r="G2564" s="54"/>
      <c r="H2564" s="114"/>
      <c r="I2564" s="53"/>
      <c r="J2564" s="53"/>
      <c r="K2564" s="53"/>
      <c r="L2564" s="53"/>
      <c r="M2564" s="53"/>
      <c r="N2564" s="53"/>
      <c r="O2564" s="53"/>
      <c r="P2564" s="53"/>
      <c r="Q2564" s="53"/>
      <c r="R2564" s="53"/>
      <c r="S2564" s="53"/>
      <c r="T2564" s="53"/>
      <c r="U2564" s="81"/>
      <c r="V2564" s="53"/>
      <c r="W2564" s="53"/>
    </row>
    <row r="2565" spans="1:23" x14ac:dyDescent="0.25">
      <c r="A2565" s="116" t="str">
        <f>IF(ISBLANK(TBL_DATA[[#This Row],[Row.names]]), "",   DATE(YEAR(TBL_DATA[[#This Row],[Row.names]]), MONTH(TBL_DATA[[#This Row],[Row.names]]), DAY(TBL_DATA[[#This Row],[Row.names]])))</f>
        <v/>
      </c>
      <c r="B2565" s="119"/>
      <c r="C2565" s="68"/>
      <c r="E2565" s="53"/>
      <c r="F2565" s="53"/>
      <c r="G2565" s="54"/>
      <c r="H2565" s="114"/>
      <c r="I2565" s="53"/>
      <c r="J2565" s="53"/>
      <c r="K2565" s="53"/>
      <c r="L2565" s="53"/>
      <c r="M2565" s="53"/>
      <c r="N2565" s="53"/>
      <c r="O2565" s="53"/>
      <c r="P2565" s="53"/>
      <c r="Q2565" s="53"/>
      <c r="R2565" s="53"/>
      <c r="S2565" s="53"/>
      <c r="T2565" s="53"/>
      <c r="U2565" s="81"/>
      <c r="V2565" s="53"/>
      <c r="W2565" s="53"/>
    </row>
    <row r="2566" spans="1:23" x14ac:dyDescent="0.25">
      <c r="A2566" s="116" t="str">
        <f>IF(ISBLANK(TBL_DATA[[#This Row],[Row.names]]), "",   DATE(YEAR(TBL_DATA[[#This Row],[Row.names]]), MONTH(TBL_DATA[[#This Row],[Row.names]]), DAY(TBL_DATA[[#This Row],[Row.names]])))</f>
        <v/>
      </c>
      <c r="B2566" s="119"/>
      <c r="C2566" s="68"/>
      <c r="E2566" s="53"/>
      <c r="F2566" s="53"/>
      <c r="G2566" s="54"/>
      <c r="H2566" s="114"/>
      <c r="I2566" s="53"/>
      <c r="J2566" s="53"/>
      <c r="K2566" s="53"/>
      <c r="L2566" s="53"/>
      <c r="M2566" s="53"/>
      <c r="N2566" s="53"/>
      <c r="O2566" s="53"/>
      <c r="P2566" s="53"/>
      <c r="Q2566" s="53"/>
      <c r="R2566" s="53"/>
      <c r="S2566" s="53"/>
      <c r="T2566" s="53"/>
      <c r="U2566" s="81"/>
      <c r="V2566" s="53"/>
      <c r="W2566" s="53"/>
    </row>
    <row r="2567" spans="1:23" x14ac:dyDescent="0.25">
      <c r="A2567" s="116" t="str">
        <f>IF(ISBLANK(TBL_DATA[[#This Row],[Row.names]]), "",   DATE(YEAR(TBL_DATA[[#This Row],[Row.names]]), MONTH(TBL_DATA[[#This Row],[Row.names]]), DAY(TBL_DATA[[#This Row],[Row.names]])))</f>
        <v/>
      </c>
      <c r="B2567" s="119"/>
      <c r="C2567" s="68"/>
      <c r="E2567" s="53"/>
      <c r="F2567" s="53"/>
      <c r="G2567" s="54"/>
      <c r="H2567" s="114"/>
      <c r="I2567" s="53"/>
      <c r="J2567" s="53"/>
      <c r="K2567" s="53"/>
      <c r="L2567" s="53"/>
      <c r="M2567" s="53"/>
      <c r="N2567" s="53"/>
      <c r="O2567" s="53"/>
      <c r="P2567" s="53"/>
      <c r="Q2567" s="53"/>
      <c r="R2567" s="53"/>
      <c r="S2567" s="53"/>
      <c r="T2567" s="53"/>
      <c r="U2567" s="81"/>
      <c r="V2567" s="53"/>
      <c r="W2567" s="53"/>
    </row>
    <row r="2568" spans="1:23" x14ac:dyDescent="0.25">
      <c r="A2568" s="116" t="str">
        <f>IF(ISBLANK(TBL_DATA[[#This Row],[Row.names]]), "",   DATE(YEAR(TBL_DATA[[#This Row],[Row.names]]), MONTH(TBL_DATA[[#This Row],[Row.names]]), DAY(TBL_DATA[[#This Row],[Row.names]])))</f>
        <v/>
      </c>
      <c r="B2568" s="119"/>
      <c r="C2568" s="68"/>
      <c r="E2568" s="53"/>
      <c r="F2568" s="53"/>
      <c r="G2568" s="54"/>
      <c r="H2568" s="114"/>
      <c r="I2568" s="53"/>
      <c r="J2568" s="53"/>
      <c r="K2568" s="53"/>
      <c r="L2568" s="53"/>
      <c r="M2568" s="53"/>
      <c r="N2568" s="53"/>
      <c r="O2568" s="53"/>
      <c r="P2568" s="53"/>
      <c r="Q2568" s="53"/>
      <c r="R2568" s="53"/>
      <c r="S2568" s="53"/>
      <c r="T2568" s="53"/>
      <c r="U2568" s="81"/>
      <c r="V2568" s="53"/>
      <c r="W2568" s="53"/>
    </row>
    <row r="2569" spans="1:23" x14ac:dyDescent="0.25">
      <c r="A2569" s="116" t="str">
        <f>IF(ISBLANK(TBL_DATA[[#This Row],[Row.names]]), "",   DATE(YEAR(TBL_DATA[[#This Row],[Row.names]]), MONTH(TBL_DATA[[#This Row],[Row.names]]), DAY(TBL_DATA[[#This Row],[Row.names]])))</f>
        <v/>
      </c>
      <c r="B2569" s="119"/>
      <c r="C2569" s="68"/>
      <c r="E2569" s="53"/>
      <c r="F2569" s="53"/>
      <c r="G2569" s="54"/>
      <c r="H2569" s="114"/>
      <c r="I2569" s="53"/>
      <c r="J2569" s="53"/>
      <c r="K2569" s="53"/>
      <c r="L2569" s="53"/>
      <c r="M2569" s="53"/>
      <c r="N2569" s="53"/>
      <c r="O2569" s="53"/>
      <c r="P2569" s="53"/>
      <c r="Q2569" s="53"/>
      <c r="R2569" s="53"/>
      <c r="S2569" s="53"/>
      <c r="T2569" s="53"/>
      <c r="U2569" s="81"/>
      <c r="V2569" s="53"/>
      <c r="W2569" s="53"/>
    </row>
    <row r="2570" spans="1:23" x14ac:dyDescent="0.25">
      <c r="A2570" s="116" t="str">
        <f>IF(ISBLANK(TBL_DATA[[#This Row],[Row.names]]), "",   DATE(YEAR(TBL_DATA[[#This Row],[Row.names]]), MONTH(TBL_DATA[[#This Row],[Row.names]]), DAY(TBL_DATA[[#This Row],[Row.names]])))</f>
        <v/>
      </c>
      <c r="B2570" s="119"/>
      <c r="C2570" s="68"/>
      <c r="E2570" s="53"/>
      <c r="F2570" s="53"/>
      <c r="G2570" s="54"/>
      <c r="H2570" s="114"/>
      <c r="I2570" s="53"/>
      <c r="J2570" s="53"/>
      <c r="K2570" s="53"/>
      <c r="L2570" s="53"/>
      <c r="M2570" s="53"/>
      <c r="N2570" s="53"/>
      <c r="O2570" s="53"/>
      <c r="P2570" s="53"/>
      <c r="Q2570" s="53"/>
      <c r="R2570" s="53"/>
      <c r="S2570" s="53"/>
      <c r="T2570" s="53"/>
      <c r="U2570" s="81"/>
      <c r="V2570" s="53"/>
      <c r="W2570" s="53"/>
    </row>
    <row r="2571" spans="1:23" x14ac:dyDescent="0.25">
      <c r="A2571" s="116" t="str">
        <f>IF(ISBLANK(TBL_DATA[[#This Row],[Row.names]]), "",   DATE(YEAR(TBL_DATA[[#This Row],[Row.names]]), MONTH(TBL_DATA[[#This Row],[Row.names]]), DAY(TBL_DATA[[#This Row],[Row.names]])))</f>
        <v/>
      </c>
      <c r="B2571" s="119"/>
      <c r="C2571" s="68"/>
      <c r="E2571" s="53"/>
      <c r="F2571" s="53"/>
      <c r="G2571" s="54"/>
      <c r="H2571" s="114"/>
      <c r="I2571" s="53"/>
      <c r="J2571" s="53"/>
      <c r="K2571" s="53"/>
      <c r="L2571" s="53"/>
      <c r="M2571" s="53"/>
      <c r="N2571" s="53"/>
      <c r="O2571" s="53"/>
      <c r="P2571" s="53"/>
      <c r="Q2571" s="53"/>
      <c r="R2571" s="53"/>
      <c r="S2571" s="53"/>
      <c r="T2571" s="53"/>
      <c r="U2571" s="81"/>
      <c r="V2571" s="53"/>
      <c r="W2571" s="53"/>
    </row>
    <row r="2572" spans="1:23" x14ac:dyDescent="0.25">
      <c r="A2572" s="116" t="str">
        <f>IF(ISBLANK(TBL_DATA[[#This Row],[Row.names]]), "",   DATE(YEAR(TBL_DATA[[#This Row],[Row.names]]), MONTH(TBL_DATA[[#This Row],[Row.names]]), DAY(TBL_DATA[[#This Row],[Row.names]])))</f>
        <v/>
      </c>
      <c r="B2572" s="119"/>
      <c r="C2572" s="68"/>
      <c r="E2572" s="53"/>
      <c r="F2572" s="53"/>
      <c r="G2572" s="54"/>
      <c r="H2572" s="114"/>
      <c r="I2572" s="53"/>
      <c r="J2572" s="53"/>
      <c r="K2572" s="53"/>
      <c r="L2572" s="53"/>
      <c r="M2572" s="53"/>
      <c r="N2572" s="53"/>
      <c r="O2572" s="53"/>
      <c r="P2572" s="53"/>
      <c r="Q2572" s="53"/>
      <c r="R2572" s="53"/>
      <c r="S2572" s="53"/>
      <c r="T2572" s="53"/>
      <c r="U2572" s="81"/>
      <c r="V2572" s="53"/>
      <c r="W2572" s="53"/>
    </row>
    <row r="2573" spans="1:23" x14ac:dyDescent="0.25">
      <c r="A2573" s="116" t="str">
        <f>IF(ISBLANK(TBL_DATA[[#This Row],[Row.names]]), "",   DATE(YEAR(TBL_DATA[[#This Row],[Row.names]]), MONTH(TBL_DATA[[#This Row],[Row.names]]), DAY(TBL_DATA[[#This Row],[Row.names]])))</f>
        <v/>
      </c>
      <c r="B2573" s="119"/>
      <c r="C2573" s="68"/>
      <c r="E2573" s="53"/>
      <c r="F2573" s="53"/>
      <c r="G2573" s="54"/>
      <c r="H2573" s="114"/>
      <c r="I2573" s="53"/>
      <c r="J2573" s="53"/>
      <c r="K2573" s="53"/>
      <c r="L2573" s="53"/>
      <c r="M2573" s="53"/>
      <c r="N2573" s="53"/>
      <c r="O2573" s="53"/>
      <c r="P2573" s="53"/>
      <c r="Q2573" s="53"/>
      <c r="R2573" s="53"/>
      <c r="S2573" s="53"/>
      <c r="T2573" s="53"/>
      <c r="U2573" s="81"/>
      <c r="V2573" s="53"/>
      <c r="W2573" s="53"/>
    </row>
    <row r="2574" spans="1:23" x14ac:dyDescent="0.25">
      <c r="A2574" s="116" t="str">
        <f>IF(ISBLANK(TBL_DATA[[#This Row],[Row.names]]), "",   DATE(YEAR(TBL_DATA[[#This Row],[Row.names]]), MONTH(TBL_DATA[[#This Row],[Row.names]]), DAY(TBL_DATA[[#This Row],[Row.names]])))</f>
        <v/>
      </c>
      <c r="B2574" s="119"/>
      <c r="C2574" s="68"/>
      <c r="E2574" s="53"/>
      <c r="F2574" s="53"/>
      <c r="G2574" s="54"/>
      <c r="H2574" s="114"/>
      <c r="I2574" s="53"/>
      <c r="J2574" s="53"/>
      <c r="K2574" s="53"/>
      <c r="L2574" s="53"/>
      <c r="M2574" s="53"/>
      <c r="N2574" s="53"/>
      <c r="O2574" s="53"/>
      <c r="P2574" s="53"/>
      <c r="Q2574" s="53"/>
      <c r="R2574" s="53"/>
      <c r="S2574" s="53"/>
      <c r="T2574" s="53"/>
      <c r="U2574" s="81"/>
      <c r="V2574" s="53"/>
      <c r="W2574" s="53"/>
    </row>
    <row r="2575" spans="1:23" x14ac:dyDescent="0.25">
      <c r="A2575" s="116" t="str">
        <f>IF(ISBLANK(TBL_DATA[[#This Row],[Row.names]]), "",   DATE(YEAR(TBL_DATA[[#This Row],[Row.names]]), MONTH(TBL_DATA[[#This Row],[Row.names]]), DAY(TBL_DATA[[#This Row],[Row.names]])))</f>
        <v/>
      </c>
      <c r="B2575" s="119"/>
      <c r="C2575" s="68"/>
      <c r="E2575" s="53"/>
      <c r="F2575" s="53"/>
      <c r="G2575" s="54"/>
      <c r="H2575" s="114"/>
      <c r="I2575" s="53"/>
      <c r="J2575" s="53"/>
      <c r="K2575" s="53"/>
      <c r="L2575" s="53"/>
      <c r="M2575" s="53"/>
      <c r="N2575" s="53"/>
      <c r="O2575" s="53"/>
      <c r="P2575" s="53"/>
      <c r="Q2575" s="53"/>
      <c r="R2575" s="53"/>
      <c r="S2575" s="53"/>
      <c r="T2575" s="53"/>
      <c r="U2575" s="81"/>
      <c r="V2575" s="53"/>
      <c r="W2575" s="53"/>
    </row>
    <row r="2576" spans="1:23" x14ac:dyDescent="0.25">
      <c r="A2576" s="116" t="str">
        <f>IF(ISBLANK(TBL_DATA[[#This Row],[Row.names]]), "",   DATE(YEAR(TBL_DATA[[#This Row],[Row.names]]), MONTH(TBL_DATA[[#This Row],[Row.names]]), DAY(TBL_DATA[[#This Row],[Row.names]])))</f>
        <v/>
      </c>
      <c r="B2576" s="119"/>
      <c r="C2576" s="68"/>
      <c r="E2576" s="53"/>
      <c r="F2576" s="53"/>
      <c r="G2576" s="54"/>
      <c r="H2576" s="114"/>
      <c r="I2576" s="53"/>
      <c r="J2576" s="53"/>
      <c r="K2576" s="53"/>
      <c r="L2576" s="53"/>
      <c r="M2576" s="53"/>
      <c r="N2576" s="53"/>
      <c r="O2576" s="53"/>
      <c r="P2576" s="53"/>
      <c r="Q2576" s="53"/>
      <c r="R2576" s="53"/>
      <c r="S2576" s="53"/>
      <c r="T2576" s="53"/>
      <c r="U2576" s="81"/>
      <c r="V2576" s="53"/>
      <c r="W2576" s="53"/>
    </row>
    <row r="2577" spans="1:23" x14ac:dyDescent="0.25">
      <c r="A2577" s="116" t="str">
        <f>IF(ISBLANK(TBL_DATA[[#This Row],[Row.names]]), "",   DATE(YEAR(TBL_DATA[[#This Row],[Row.names]]), MONTH(TBL_DATA[[#This Row],[Row.names]]), DAY(TBL_DATA[[#This Row],[Row.names]])))</f>
        <v/>
      </c>
      <c r="B2577" s="119"/>
      <c r="C2577" s="68"/>
      <c r="E2577" s="53"/>
      <c r="F2577" s="53"/>
      <c r="G2577" s="54"/>
      <c r="H2577" s="114"/>
      <c r="I2577" s="53"/>
      <c r="J2577" s="53"/>
      <c r="K2577" s="53"/>
      <c r="L2577" s="53"/>
      <c r="M2577" s="53"/>
      <c r="N2577" s="53"/>
      <c r="O2577" s="53"/>
      <c r="P2577" s="53"/>
      <c r="Q2577" s="53"/>
      <c r="R2577" s="53"/>
      <c r="S2577" s="53"/>
      <c r="T2577" s="53"/>
      <c r="U2577" s="81"/>
      <c r="V2577" s="53"/>
      <c r="W2577" s="53"/>
    </row>
    <row r="2578" spans="1:23" x14ac:dyDescent="0.25">
      <c r="A2578" s="116" t="str">
        <f>IF(ISBLANK(TBL_DATA[[#This Row],[Row.names]]), "",   DATE(YEAR(TBL_DATA[[#This Row],[Row.names]]), MONTH(TBL_DATA[[#This Row],[Row.names]]), DAY(TBL_DATA[[#This Row],[Row.names]])))</f>
        <v/>
      </c>
      <c r="B2578" s="119"/>
      <c r="C2578" s="68"/>
      <c r="E2578" s="53"/>
      <c r="F2578" s="53"/>
      <c r="G2578" s="54"/>
      <c r="H2578" s="114"/>
      <c r="I2578" s="53"/>
      <c r="J2578" s="53"/>
      <c r="K2578" s="53"/>
      <c r="L2578" s="53"/>
      <c r="M2578" s="53"/>
      <c r="N2578" s="53"/>
      <c r="O2578" s="53"/>
      <c r="P2578" s="53"/>
      <c r="Q2578" s="53"/>
      <c r="R2578" s="53"/>
      <c r="S2578" s="53"/>
      <c r="T2578" s="53"/>
      <c r="U2578" s="81"/>
      <c r="V2578" s="53"/>
      <c r="W2578" s="53"/>
    </row>
    <row r="2579" spans="1:23" x14ac:dyDescent="0.25">
      <c r="A2579" s="116" t="str">
        <f>IF(ISBLANK(TBL_DATA[[#This Row],[Row.names]]), "",   DATE(YEAR(TBL_DATA[[#This Row],[Row.names]]), MONTH(TBL_DATA[[#This Row],[Row.names]]), DAY(TBL_DATA[[#This Row],[Row.names]])))</f>
        <v/>
      </c>
      <c r="B2579" s="119"/>
      <c r="C2579" s="68"/>
      <c r="E2579" s="53"/>
      <c r="F2579" s="53"/>
      <c r="G2579" s="54"/>
      <c r="H2579" s="114"/>
      <c r="I2579" s="53"/>
      <c r="J2579" s="53"/>
      <c r="K2579" s="53"/>
      <c r="L2579" s="53"/>
      <c r="M2579" s="53"/>
      <c r="N2579" s="53"/>
      <c r="O2579" s="53"/>
      <c r="P2579" s="53"/>
      <c r="Q2579" s="53"/>
      <c r="R2579" s="53"/>
      <c r="S2579" s="53"/>
      <c r="T2579" s="53"/>
      <c r="U2579" s="81"/>
      <c r="V2579" s="53"/>
      <c r="W2579" s="53"/>
    </row>
    <row r="2580" spans="1:23" x14ac:dyDescent="0.25">
      <c r="A2580" s="116" t="str">
        <f>IF(ISBLANK(TBL_DATA[[#This Row],[Row.names]]), "",   DATE(YEAR(TBL_DATA[[#This Row],[Row.names]]), MONTH(TBL_DATA[[#This Row],[Row.names]]), DAY(TBL_DATA[[#This Row],[Row.names]])))</f>
        <v/>
      </c>
      <c r="B2580" s="119"/>
      <c r="C2580" s="68"/>
      <c r="E2580" s="53"/>
      <c r="F2580" s="53"/>
      <c r="G2580" s="54"/>
      <c r="H2580" s="114"/>
      <c r="I2580" s="53"/>
      <c r="J2580" s="53"/>
      <c r="K2580" s="53"/>
      <c r="L2580" s="53"/>
      <c r="M2580" s="53"/>
      <c r="N2580" s="53"/>
      <c r="O2580" s="53"/>
      <c r="P2580" s="53"/>
      <c r="Q2580" s="53"/>
      <c r="R2580" s="53"/>
      <c r="S2580" s="53"/>
      <c r="T2580" s="53"/>
      <c r="U2580" s="81"/>
      <c r="V2580" s="53"/>
      <c r="W2580" s="53"/>
    </row>
    <row r="2581" spans="1:23" x14ac:dyDescent="0.25">
      <c r="A2581" s="116" t="str">
        <f>IF(ISBLANK(TBL_DATA[[#This Row],[Row.names]]), "",   DATE(YEAR(TBL_DATA[[#This Row],[Row.names]]), MONTH(TBL_DATA[[#This Row],[Row.names]]), DAY(TBL_DATA[[#This Row],[Row.names]])))</f>
        <v/>
      </c>
      <c r="B2581" s="119"/>
      <c r="C2581" s="68"/>
      <c r="E2581" s="53"/>
      <c r="F2581" s="53"/>
      <c r="G2581" s="54"/>
      <c r="H2581" s="114"/>
      <c r="I2581" s="53"/>
      <c r="J2581" s="53"/>
      <c r="K2581" s="53"/>
      <c r="L2581" s="53"/>
      <c r="M2581" s="53"/>
      <c r="N2581" s="53"/>
      <c r="O2581" s="53"/>
      <c r="P2581" s="53"/>
      <c r="Q2581" s="53"/>
      <c r="R2581" s="53"/>
      <c r="S2581" s="53"/>
      <c r="T2581" s="53"/>
      <c r="U2581" s="81"/>
      <c r="V2581" s="53"/>
      <c r="W2581" s="53"/>
    </row>
    <row r="2582" spans="1:23" x14ac:dyDescent="0.25">
      <c r="A2582" s="116" t="str">
        <f>IF(ISBLANK(TBL_DATA[[#This Row],[Row.names]]), "",   DATE(YEAR(TBL_DATA[[#This Row],[Row.names]]), MONTH(TBL_DATA[[#This Row],[Row.names]]), DAY(TBL_DATA[[#This Row],[Row.names]])))</f>
        <v/>
      </c>
      <c r="B2582" s="119"/>
      <c r="C2582" s="68"/>
      <c r="E2582" s="53"/>
      <c r="F2582" s="53"/>
      <c r="G2582" s="54"/>
      <c r="H2582" s="114"/>
      <c r="I2582" s="53"/>
      <c r="J2582" s="53"/>
      <c r="K2582" s="53"/>
      <c r="L2582" s="53"/>
      <c r="M2582" s="53"/>
      <c r="N2582" s="53"/>
      <c r="O2582" s="53"/>
      <c r="P2582" s="53"/>
      <c r="Q2582" s="53"/>
      <c r="R2582" s="53"/>
      <c r="S2582" s="53"/>
      <c r="T2582" s="53"/>
      <c r="U2582" s="81"/>
      <c r="V2582" s="53"/>
      <c r="W2582" s="53"/>
    </row>
    <row r="2583" spans="1:23" x14ac:dyDescent="0.25">
      <c r="A2583" s="116" t="str">
        <f>IF(ISBLANK(TBL_DATA[[#This Row],[Row.names]]), "",   DATE(YEAR(TBL_DATA[[#This Row],[Row.names]]), MONTH(TBL_DATA[[#This Row],[Row.names]]), DAY(TBL_DATA[[#This Row],[Row.names]])))</f>
        <v/>
      </c>
      <c r="B2583" s="119"/>
      <c r="C2583" s="68"/>
      <c r="E2583" s="53"/>
      <c r="F2583" s="53"/>
      <c r="G2583" s="54"/>
      <c r="H2583" s="114"/>
      <c r="I2583" s="53"/>
      <c r="J2583" s="53"/>
      <c r="K2583" s="53"/>
      <c r="L2583" s="53"/>
      <c r="M2583" s="53"/>
      <c r="N2583" s="53"/>
      <c r="O2583" s="53"/>
      <c r="P2583" s="53"/>
      <c r="Q2583" s="53"/>
      <c r="R2583" s="53"/>
      <c r="S2583" s="53"/>
      <c r="T2583" s="53"/>
      <c r="U2583" s="81"/>
      <c r="V2583" s="53"/>
      <c r="W2583" s="53"/>
    </row>
    <row r="2584" spans="1:23" x14ac:dyDescent="0.25">
      <c r="A2584" s="116" t="str">
        <f>IF(ISBLANK(TBL_DATA[[#This Row],[Row.names]]), "",   DATE(YEAR(TBL_DATA[[#This Row],[Row.names]]), MONTH(TBL_DATA[[#This Row],[Row.names]]), DAY(TBL_DATA[[#This Row],[Row.names]])))</f>
        <v/>
      </c>
      <c r="B2584" s="119"/>
      <c r="C2584" s="68"/>
      <c r="E2584" s="53"/>
      <c r="F2584" s="53"/>
      <c r="G2584" s="54"/>
      <c r="H2584" s="114"/>
      <c r="I2584" s="53"/>
      <c r="J2584" s="53"/>
      <c r="K2584" s="53"/>
      <c r="L2584" s="53"/>
      <c r="M2584" s="53"/>
      <c r="N2584" s="53"/>
      <c r="O2584" s="53"/>
      <c r="P2584" s="53"/>
      <c r="Q2584" s="53"/>
      <c r="R2584" s="53"/>
      <c r="S2584" s="53"/>
      <c r="T2584" s="53"/>
      <c r="U2584" s="81"/>
      <c r="V2584" s="53"/>
      <c r="W2584" s="53"/>
    </row>
    <row r="2585" spans="1:23" x14ac:dyDescent="0.25">
      <c r="A2585" s="116" t="str">
        <f>IF(ISBLANK(TBL_DATA[[#This Row],[Row.names]]), "",   DATE(YEAR(TBL_DATA[[#This Row],[Row.names]]), MONTH(TBL_DATA[[#This Row],[Row.names]]), DAY(TBL_DATA[[#This Row],[Row.names]])))</f>
        <v/>
      </c>
      <c r="B2585" s="119"/>
      <c r="C2585" s="68"/>
      <c r="E2585" s="53"/>
      <c r="F2585" s="53"/>
      <c r="G2585" s="54"/>
      <c r="H2585" s="114"/>
      <c r="I2585" s="53"/>
      <c r="J2585" s="53"/>
      <c r="K2585" s="53"/>
      <c r="L2585" s="53"/>
      <c r="M2585" s="53"/>
      <c r="N2585" s="53"/>
      <c r="O2585" s="53"/>
      <c r="P2585" s="53"/>
      <c r="Q2585" s="53"/>
      <c r="R2585" s="53"/>
      <c r="S2585" s="53"/>
      <c r="T2585" s="53"/>
      <c r="U2585" s="81"/>
      <c r="V2585" s="53"/>
      <c r="W2585" s="53"/>
    </row>
    <row r="2586" spans="1:23" x14ac:dyDescent="0.25">
      <c r="A2586" s="116" t="str">
        <f>IF(ISBLANK(TBL_DATA[[#This Row],[Row.names]]), "",   DATE(YEAR(TBL_DATA[[#This Row],[Row.names]]), MONTH(TBL_DATA[[#This Row],[Row.names]]), DAY(TBL_DATA[[#This Row],[Row.names]])))</f>
        <v/>
      </c>
      <c r="B2586" s="119"/>
      <c r="C2586" s="68"/>
      <c r="E2586" s="53"/>
      <c r="F2586" s="53"/>
      <c r="G2586" s="54"/>
      <c r="H2586" s="114"/>
      <c r="I2586" s="53"/>
      <c r="J2586" s="53"/>
      <c r="K2586" s="53"/>
      <c r="L2586" s="53"/>
      <c r="M2586" s="53"/>
      <c r="N2586" s="53"/>
      <c r="O2586" s="53"/>
      <c r="P2586" s="53"/>
      <c r="Q2586" s="53"/>
      <c r="R2586" s="53"/>
      <c r="S2586" s="53"/>
      <c r="T2586" s="53"/>
      <c r="U2586" s="81"/>
      <c r="V2586" s="53"/>
      <c r="W2586" s="53"/>
    </row>
    <row r="2587" spans="1:23" x14ac:dyDescent="0.25">
      <c r="A2587" s="116" t="str">
        <f>IF(ISBLANK(TBL_DATA[[#This Row],[Row.names]]), "",   DATE(YEAR(TBL_DATA[[#This Row],[Row.names]]), MONTH(TBL_DATA[[#This Row],[Row.names]]), DAY(TBL_DATA[[#This Row],[Row.names]])))</f>
        <v/>
      </c>
      <c r="B2587" s="119"/>
      <c r="C2587" s="68"/>
      <c r="E2587" s="53"/>
      <c r="F2587" s="53"/>
      <c r="G2587" s="54"/>
      <c r="H2587" s="114"/>
      <c r="I2587" s="53"/>
      <c r="J2587" s="53"/>
      <c r="K2587" s="53"/>
      <c r="L2587" s="53"/>
      <c r="M2587" s="53"/>
      <c r="N2587" s="53"/>
      <c r="O2587" s="53"/>
      <c r="P2587" s="53"/>
      <c r="Q2587" s="53"/>
      <c r="R2587" s="53"/>
      <c r="S2587" s="53"/>
      <c r="T2587" s="53"/>
      <c r="U2587" s="81"/>
      <c r="V2587" s="53"/>
      <c r="W2587" s="53"/>
    </row>
    <row r="2588" spans="1:23" x14ac:dyDescent="0.25">
      <c r="A2588" s="116" t="str">
        <f>IF(ISBLANK(TBL_DATA[[#This Row],[Row.names]]), "",   DATE(YEAR(TBL_DATA[[#This Row],[Row.names]]), MONTH(TBL_DATA[[#This Row],[Row.names]]), DAY(TBL_DATA[[#This Row],[Row.names]])))</f>
        <v/>
      </c>
      <c r="B2588" s="119"/>
      <c r="C2588" s="68"/>
      <c r="E2588" s="53"/>
      <c r="F2588" s="53"/>
      <c r="G2588" s="54"/>
      <c r="H2588" s="114"/>
      <c r="I2588" s="53"/>
      <c r="J2588" s="53"/>
      <c r="K2588" s="53"/>
      <c r="L2588" s="53"/>
      <c r="M2588" s="53"/>
      <c r="N2588" s="53"/>
      <c r="O2588" s="53"/>
      <c r="P2588" s="53"/>
      <c r="Q2588" s="53"/>
      <c r="R2588" s="53"/>
      <c r="S2588" s="53"/>
      <c r="T2588" s="53"/>
      <c r="U2588" s="81"/>
      <c r="V2588" s="53"/>
      <c r="W2588" s="53"/>
    </row>
    <row r="2589" spans="1:23" x14ac:dyDescent="0.25">
      <c r="A2589" s="116" t="str">
        <f>IF(ISBLANK(TBL_DATA[[#This Row],[Row.names]]), "",   DATE(YEAR(TBL_DATA[[#This Row],[Row.names]]), MONTH(TBL_DATA[[#This Row],[Row.names]]), DAY(TBL_DATA[[#This Row],[Row.names]])))</f>
        <v/>
      </c>
      <c r="B2589" s="119"/>
      <c r="C2589" s="68"/>
      <c r="E2589" s="53"/>
      <c r="F2589" s="53"/>
      <c r="G2589" s="54"/>
      <c r="H2589" s="114"/>
      <c r="I2589" s="53"/>
      <c r="J2589" s="53"/>
      <c r="K2589" s="53"/>
      <c r="L2589" s="53"/>
      <c r="M2589" s="53"/>
      <c r="N2589" s="53"/>
      <c r="O2589" s="53"/>
      <c r="P2589" s="53"/>
      <c r="Q2589" s="53"/>
      <c r="R2589" s="53"/>
      <c r="S2589" s="53"/>
      <c r="T2589" s="53"/>
      <c r="U2589" s="81"/>
      <c r="V2589" s="53"/>
      <c r="W2589" s="53"/>
    </row>
    <row r="2590" spans="1:23" x14ac:dyDescent="0.25">
      <c r="A2590" s="116" t="str">
        <f>IF(ISBLANK(TBL_DATA[[#This Row],[Row.names]]), "",   DATE(YEAR(TBL_DATA[[#This Row],[Row.names]]), MONTH(TBL_DATA[[#This Row],[Row.names]]), DAY(TBL_DATA[[#This Row],[Row.names]])))</f>
        <v/>
      </c>
      <c r="B2590" s="119"/>
      <c r="C2590" s="68"/>
      <c r="E2590" s="53"/>
      <c r="F2590" s="53"/>
      <c r="G2590" s="54"/>
      <c r="H2590" s="114"/>
      <c r="I2590" s="53"/>
      <c r="J2590" s="53"/>
      <c r="K2590" s="53"/>
      <c r="L2590" s="53"/>
      <c r="M2590" s="53"/>
      <c r="N2590" s="53"/>
      <c r="O2590" s="53"/>
      <c r="P2590" s="53"/>
      <c r="Q2590" s="53"/>
      <c r="R2590" s="53"/>
      <c r="S2590" s="53"/>
      <c r="T2590" s="53"/>
      <c r="U2590" s="81"/>
      <c r="V2590" s="53"/>
      <c r="W2590" s="53"/>
    </row>
    <row r="2591" spans="1:23" x14ac:dyDescent="0.25">
      <c r="A2591" s="116" t="str">
        <f>IF(ISBLANK(TBL_DATA[[#This Row],[Row.names]]), "",   DATE(YEAR(TBL_DATA[[#This Row],[Row.names]]), MONTH(TBL_DATA[[#This Row],[Row.names]]), DAY(TBL_DATA[[#This Row],[Row.names]])))</f>
        <v/>
      </c>
      <c r="B2591" s="119"/>
      <c r="C2591" s="68"/>
      <c r="E2591" s="53"/>
      <c r="F2591" s="53"/>
      <c r="G2591" s="54"/>
      <c r="H2591" s="114"/>
      <c r="I2591" s="53"/>
      <c r="J2591" s="53"/>
      <c r="K2591" s="53"/>
      <c r="L2591" s="53"/>
      <c r="M2591" s="53"/>
      <c r="N2591" s="53"/>
      <c r="O2591" s="53"/>
      <c r="P2591" s="53"/>
      <c r="Q2591" s="53"/>
      <c r="R2591" s="53"/>
      <c r="S2591" s="53"/>
      <c r="T2591" s="53"/>
      <c r="U2591" s="81"/>
      <c r="V2591" s="53"/>
      <c r="W2591" s="53"/>
    </row>
    <row r="2592" spans="1:23" x14ac:dyDescent="0.25">
      <c r="A2592" s="116" t="str">
        <f>IF(ISBLANK(TBL_DATA[[#This Row],[Row.names]]), "",   DATE(YEAR(TBL_DATA[[#This Row],[Row.names]]), MONTH(TBL_DATA[[#This Row],[Row.names]]), DAY(TBL_DATA[[#This Row],[Row.names]])))</f>
        <v/>
      </c>
      <c r="B2592" s="119"/>
      <c r="C2592" s="68"/>
      <c r="E2592" s="53"/>
      <c r="F2592" s="53"/>
      <c r="G2592" s="54"/>
      <c r="H2592" s="114"/>
      <c r="I2592" s="53"/>
      <c r="J2592" s="53"/>
      <c r="K2592" s="53"/>
      <c r="L2592" s="53"/>
      <c r="M2592" s="53"/>
      <c r="N2592" s="53"/>
      <c r="O2592" s="53"/>
      <c r="P2592" s="53"/>
      <c r="Q2592" s="53"/>
      <c r="R2592" s="53"/>
      <c r="S2592" s="53"/>
      <c r="T2592" s="53"/>
      <c r="U2592" s="81"/>
      <c r="V2592" s="53"/>
      <c r="W2592" s="53"/>
    </row>
    <row r="2593" spans="1:23" x14ac:dyDescent="0.25">
      <c r="A2593" s="116" t="str">
        <f>IF(ISBLANK(TBL_DATA[[#This Row],[Row.names]]), "",   DATE(YEAR(TBL_DATA[[#This Row],[Row.names]]), MONTH(TBL_DATA[[#This Row],[Row.names]]), DAY(TBL_DATA[[#This Row],[Row.names]])))</f>
        <v/>
      </c>
      <c r="B2593" s="119"/>
      <c r="C2593" s="68"/>
      <c r="E2593" s="53"/>
      <c r="F2593" s="53"/>
      <c r="G2593" s="54"/>
      <c r="H2593" s="114"/>
      <c r="I2593" s="53"/>
      <c r="J2593" s="53"/>
      <c r="K2593" s="53"/>
      <c r="L2593" s="53"/>
      <c r="M2593" s="53"/>
      <c r="N2593" s="53"/>
      <c r="O2593" s="53"/>
      <c r="P2593" s="53"/>
      <c r="Q2593" s="53"/>
      <c r="R2593" s="53"/>
      <c r="S2593" s="53"/>
      <c r="T2593" s="53"/>
      <c r="U2593" s="81"/>
      <c r="V2593" s="53"/>
      <c r="W2593" s="53"/>
    </row>
    <row r="2594" spans="1:23" x14ac:dyDescent="0.25">
      <c r="A2594" s="116" t="str">
        <f>IF(ISBLANK(TBL_DATA[[#This Row],[Row.names]]), "",   DATE(YEAR(TBL_DATA[[#This Row],[Row.names]]), MONTH(TBL_DATA[[#This Row],[Row.names]]), DAY(TBL_DATA[[#This Row],[Row.names]])))</f>
        <v/>
      </c>
      <c r="B2594" s="119"/>
      <c r="C2594" s="68"/>
      <c r="E2594" s="53"/>
      <c r="F2594" s="53"/>
      <c r="G2594" s="54"/>
      <c r="H2594" s="114"/>
      <c r="I2594" s="53"/>
      <c r="J2594" s="53"/>
      <c r="K2594" s="53"/>
      <c r="L2594" s="53"/>
      <c r="M2594" s="53"/>
      <c r="N2594" s="53"/>
      <c r="O2594" s="53"/>
      <c r="P2594" s="53"/>
      <c r="Q2594" s="53"/>
      <c r="R2594" s="53"/>
      <c r="S2594" s="53"/>
      <c r="T2594" s="53"/>
      <c r="U2594" s="81"/>
      <c r="V2594" s="53"/>
      <c r="W2594" s="53"/>
    </row>
    <row r="2595" spans="1:23" x14ac:dyDescent="0.25">
      <c r="A2595" s="116" t="str">
        <f>IF(ISBLANK(TBL_DATA[[#This Row],[Row.names]]), "",   DATE(YEAR(TBL_DATA[[#This Row],[Row.names]]), MONTH(TBL_DATA[[#This Row],[Row.names]]), DAY(TBL_DATA[[#This Row],[Row.names]])))</f>
        <v/>
      </c>
      <c r="B2595" s="119"/>
      <c r="C2595" s="68"/>
      <c r="E2595" s="53"/>
      <c r="F2595" s="53"/>
      <c r="G2595" s="54"/>
      <c r="H2595" s="114"/>
      <c r="I2595" s="53"/>
      <c r="J2595" s="53"/>
      <c r="K2595" s="53"/>
      <c r="L2595" s="53"/>
      <c r="M2595" s="53"/>
      <c r="N2595" s="53"/>
      <c r="O2595" s="53"/>
      <c r="P2595" s="53"/>
      <c r="Q2595" s="53"/>
      <c r="R2595" s="53"/>
      <c r="S2595" s="53"/>
      <c r="T2595" s="53"/>
      <c r="U2595" s="81"/>
      <c r="V2595" s="53"/>
      <c r="W2595" s="53"/>
    </row>
    <row r="2596" spans="1:23" x14ac:dyDescent="0.25">
      <c r="A2596" s="116" t="str">
        <f>IF(ISBLANK(TBL_DATA[[#This Row],[Row.names]]), "",   DATE(YEAR(TBL_DATA[[#This Row],[Row.names]]), MONTH(TBL_DATA[[#This Row],[Row.names]]), DAY(TBL_DATA[[#This Row],[Row.names]])))</f>
        <v/>
      </c>
      <c r="B2596" s="119"/>
      <c r="C2596" s="68"/>
      <c r="E2596" s="53"/>
      <c r="F2596" s="53"/>
      <c r="G2596" s="54"/>
      <c r="H2596" s="114"/>
      <c r="I2596" s="53"/>
      <c r="J2596" s="53"/>
      <c r="K2596" s="53"/>
      <c r="L2596" s="53"/>
      <c r="M2596" s="53"/>
      <c r="N2596" s="53"/>
      <c r="O2596" s="53"/>
      <c r="P2596" s="53"/>
      <c r="Q2596" s="53"/>
      <c r="R2596" s="53"/>
      <c r="S2596" s="53"/>
      <c r="T2596" s="53"/>
      <c r="U2596" s="81"/>
      <c r="V2596" s="53"/>
      <c r="W2596" s="53"/>
    </row>
    <row r="2597" spans="1:23" x14ac:dyDescent="0.25">
      <c r="A2597" s="116" t="str">
        <f>IF(ISBLANK(TBL_DATA[[#This Row],[Row.names]]), "",   DATE(YEAR(TBL_DATA[[#This Row],[Row.names]]), MONTH(TBL_DATA[[#This Row],[Row.names]]), DAY(TBL_DATA[[#This Row],[Row.names]])))</f>
        <v/>
      </c>
      <c r="B2597" s="119"/>
      <c r="C2597" s="68"/>
      <c r="E2597" s="53"/>
      <c r="F2597" s="53"/>
      <c r="G2597" s="54"/>
      <c r="H2597" s="114"/>
      <c r="I2597" s="53"/>
      <c r="J2597" s="53"/>
      <c r="K2597" s="53"/>
      <c r="L2597" s="53"/>
      <c r="M2597" s="53"/>
      <c r="N2597" s="53"/>
      <c r="O2597" s="53"/>
      <c r="P2597" s="53"/>
      <c r="Q2597" s="53"/>
      <c r="R2597" s="53"/>
      <c r="S2597" s="53"/>
      <c r="T2597" s="53"/>
      <c r="U2597" s="81"/>
      <c r="V2597" s="53"/>
      <c r="W2597" s="53"/>
    </row>
    <row r="2598" spans="1:23" x14ac:dyDescent="0.25">
      <c r="A2598" s="116" t="str">
        <f>IF(ISBLANK(TBL_DATA[[#This Row],[Row.names]]), "",   DATE(YEAR(TBL_DATA[[#This Row],[Row.names]]), MONTH(TBL_DATA[[#This Row],[Row.names]]), DAY(TBL_DATA[[#This Row],[Row.names]])))</f>
        <v/>
      </c>
      <c r="B2598" s="119"/>
      <c r="C2598" s="68"/>
      <c r="E2598" s="53"/>
      <c r="F2598" s="53"/>
      <c r="G2598" s="54"/>
      <c r="H2598" s="114"/>
      <c r="I2598" s="53"/>
      <c r="J2598" s="53"/>
      <c r="K2598" s="53"/>
      <c r="L2598" s="53"/>
      <c r="M2598" s="53"/>
      <c r="N2598" s="53"/>
      <c r="O2598" s="53"/>
      <c r="P2598" s="53"/>
      <c r="Q2598" s="53"/>
      <c r="R2598" s="53"/>
      <c r="S2598" s="53"/>
      <c r="T2598" s="53"/>
      <c r="U2598" s="81"/>
      <c r="V2598" s="53"/>
      <c r="W2598" s="53"/>
    </row>
    <row r="2599" spans="1:23" x14ac:dyDescent="0.25">
      <c r="A2599" s="116" t="str">
        <f>IF(ISBLANK(TBL_DATA[[#This Row],[Row.names]]), "",   DATE(YEAR(TBL_DATA[[#This Row],[Row.names]]), MONTH(TBL_DATA[[#This Row],[Row.names]]), DAY(TBL_DATA[[#This Row],[Row.names]])))</f>
        <v/>
      </c>
      <c r="B2599" s="119"/>
      <c r="C2599" s="68"/>
      <c r="E2599" s="53"/>
      <c r="F2599" s="53"/>
      <c r="G2599" s="54"/>
      <c r="H2599" s="114"/>
      <c r="I2599" s="53"/>
      <c r="J2599" s="53"/>
      <c r="K2599" s="53"/>
      <c r="L2599" s="53"/>
      <c r="M2599" s="53"/>
      <c r="N2599" s="53"/>
      <c r="O2599" s="53"/>
      <c r="P2599" s="53"/>
      <c r="Q2599" s="53"/>
      <c r="R2599" s="53"/>
      <c r="S2599" s="53"/>
      <c r="T2599" s="53"/>
      <c r="U2599" s="81"/>
      <c r="V2599" s="53"/>
      <c r="W2599" s="53"/>
    </row>
    <row r="2600" spans="1:23" x14ac:dyDescent="0.25">
      <c r="A2600" s="116" t="str">
        <f>IF(ISBLANK(TBL_DATA[[#This Row],[Row.names]]), "",   DATE(YEAR(TBL_DATA[[#This Row],[Row.names]]), MONTH(TBL_DATA[[#This Row],[Row.names]]), DAY(TBL_DATA[[#This Row],[Row.names]])))</f>
        <v/>
      </c>
      <c r="B2600" s="119"/>
      <c r="C2600" s="68"/>
      <c r="E2600" s="53"/>
      <c r="F2600" s="53"/>
      <c r="G2600" s="54"/>
      <c r="H2600" s="114"/>
      <c r="I2600" s="53"/>
      <c r="J2600" s="53"/>
      <c r="K2600" s="53"/>
      <c r="L2600" s="53"/>
      <c r="M2600" s="53"/>
      <c r="N2600" s="53"/>
      <c r="O2600" s="53"/>
      <c r="P2600" s="53"/>
      <c r="Q2600" s="53"/>
      <c r="R2600" s="53"/>
      <c r="S2600" s="53"/>
      <c r="T2600" s="53"/>
      <c r="U2600" s="81"/>
      <c r="V2600" s="53"/>
      <c r="W2600" s="53"/>
    </row>
    <row r="2601" spans="1:23" x14ac:dyDescent="0.25">
      <c r="A2601" s="116" t="str">
        <f>IF(ISBLANK(TBL_DATA[[#This Row],[Row.names]]), "",   DATE(YEAR(TBL_DATA[[#This Row],[Row.names]]), MONTH(TBL_DATA[[#This Row],[Row.names]]), DAY(TBL_DATA[[#This Row],[Row.names]])))</f>
        <v/>
      </c>
      <c r="B2601" s="119"/>
      <c r="C2601" s="68"/>
      <c r="E2601" s="53"/>
      <c r="F2601" s="53"/>
      <c r="G2601" s="54"/>
      <c r="H2601" s="114"/>
      <c r="I2601" s="53"/>
      <c r="J2601" s="53"/>
      <c r="K2601" s="53"/>
      <c r="L2601" s="53"/>
      <c r="M2601" s="53"/>
      <c r="N2601" s="53"/>
      <c r="O2601" s="53"/>
      <c r="P2601" s="53"/>
      <c r="Q2601" s="53"/>
      <c r="R2601" s="53"/>
      <c r="S2601" s="53"/>
      <c r="T2601" s="53"/>
      <c r="U2601" s="81"/>
      <c r="V2601" s="53"/>
      <c r="W2601" s="53"/>
    </row>
    <row r="2602" spans="1:23" x14ac:dyDescent="0.25">
      <c r="A2602" s="116" t="str">
        <f>IF(ISBLANK(TBL_DATA[[#This Row],[Row.names]]), "",   DATE(YEAR(TBL_DATA[[#This Row],[Row.names]]), MONTH(TBL_DATA[[#This Row],[Row.names]]), DAY(TBL_DATA[[#This Row],[Row.names]])))</f>
        <v/>
      </c>
      <c r="B2602" s="119"/>
      <c r="C2602" s="68"/>
      <c r="E2602" s="53"/>
      <c r="F2602" s="53"/>
      <c r="G2602" s="54"/>
      <c r="H2602" s="114"/>
      <c r="I2602" s="53"/>
      <c r="J2602" s="53"/>
      <c r="K2602" s="53"/>
      <c r="L2602" s="53"/>
      <c r="M2602" s="53"/>
      <c r="N2602" s="53"/>
      <c r="O2602" s="53"/>
      <c r="P2602" s="53"/>
      <c r="Q2602" s="53"/>
      <c r="R2602" s="53"/>
      <c r="S2602" s="53"/>
      <c r="T2602" s="53"/>
      <c r="U2602" s="81"/>
      <c r="V2602" s="53"/>
      <c r="W2602" s="53"/>
    </row>
    <row r="2603" spans="1:23" x14ac:dyDescent="0.25">
      <c r="A2603" s="116" t="str">
        <f>IF(ISBLANK(TBL_DATA[[#This Row],[Row.names]]), "",   DATE(YEAR(TBL_DATA[[#This Row],[Row.names]]), MONTH(TBL_DATA[[#This Row],[Row.names]]), DAY(TBL_DATA[[#This Row],[Row.names]])))</f>
        <v/>
      </c>
      <c r="B2603" s="119"/>
      <c r="C2603" s="68"/>
      <c r="E2603" s="53"/>
      <c r="F2603" s="53"/>
      <c r="G2603" s="54"/>
      <c r="H2603" s="114"/>
      <c r="I2603" s="53"/>
      <c r="J2603" s="53"/>
      <c r="K2603" s="53"/>
      <c r="L2603" s="53"/>
      <c r="M2603" s="53"/>
      <c r="N2603" s="53"/>
      <c r="O2603" s="53"/>
      <c r="P2603" s="53"/>
      <c r="Q2603" s="53"/>
      <c r="R2603" s="53"/>
      <c r="S2603" s="53"/>
      <c r="T2603" s="53"/>
      <c r="U2603" s="81"/>
      <c r="V2603" s="53"/>
      <c r="W2603" s="53"/>
    </row>
    <row r="2604" spans="1:23" x14ac:dyDescent="0.25">
      <c r="A2604" s="116" t="str">
        <f>IF(ISBLANK(TBL_DATA[[#This Row],[Row.names]]), "",   DATE(YEAR(TBL_DATA[[#This Row],[Row.names]]), MONTH(TBL_DATA[[#This Row],[Row.names]]), DAY(TBL_DATA[[#This Row],[Row.names]])))</f>
        <v/>
      </c>
      <c r="B2604" s="119"/>
      <c r="C2604" s="68"/>
      <c r="E2604" s="53"/>
      <c r="F2604" s="53"/>
      <c r="G2604" s="54"/>
      <c r="H2604" s="114"/>
      <c r="I2604" s="53"/>
      <c r="J2604" s="53"/>
      <c r="K2604" s="53"/>
      <c r="L2604" s="53"/>
      <c r="M2604" s="53"/>
      <c r="N2604" s="53"/>
      <c r="O2604" s="53"/>
      <c r="P2604" s="53"/>
      <c r="Q2604" s="53"/>
      <c r="R2604" s="53"/>
      <c r="S2604" s="53"/>
      <c r="T2604" s="53"/>
      <c r="U2604" s="81"/>
      <c r="V2604" s="53"/>
      <c r="W2604" s="53"/>
    </row>
    <row r="2605" spans="1:23" x14ac:dyDescent="0.25">
      <c r="A2605" s="116" t="str">
        <f>IF(ISBLANK(TBL_DATA[[#This Row],[Row.names]]), "",   DATE(YEAR(TBL_DATA[[#This Row],[Row.names]]), MONTH(TBL_DATA[[#This Row],[Row.names]]), DAY(TBL_DATA[[#This Row],[Row.names]])))</f>
        <v/>
      </c>
      <c r="B2605" s="119"/>
      <c r="C2605" s="68"/>
      <c r="E2605" s="53"/>
      <c r="F2605" s="53"/>
      <c r="G2605" s="54"/>
      <c r="H2605" s="114"/>
      <c r="I2605" s="53"/>
      <c r="J2605" s="53"/>
      <c r="K2605" s="53"/>
      <c r="L2605" s="53"/>
      <c r="M2605" s="53"/>
      <c r="N2605" s="53"/>
      <c r="O2605" s="53"/>
      <c r="P2605" s="53"/>
      <c r="Q2605" s="53"/>
      <c r="R2605" s="53"/>
      <c r="S2605" s="53"/>
      <c r="T2605" s="53"/>
      <c r="U2605" s="81"/>
      <c r="V2605" s="53"/>
      <c r="W2605" s="53"/>
    </row>
    <row r="2606" spans="1:23" x14ac:dyDescent="0.25">
      <c r="A2606" s="116" t="str">
        <f>IF(ISBLANK(TBL_DATA[[#This Row],[Row.names]]), "",   DATE(YEAR(TBL_DATA[[#This Row],[Row.names]]), MONTH(TBL_DATA[[#This Row],[Row.names]]), DAY(TBL_DATA[[#This Row],[Row.names]])))</f>
        <v/>
      </c>
      <c r="B2606" s="119"/>
      <c r="C2606" s="68"/>
      <c r="E2606" s="53"/>
      <c r="F2606" s="53"/>
      <c r="G2606" s="54"/>
      <c r="H2606" s="114"/>
      <c r="I2606" s="53"/>
      <c r="J2606" s="53"/>
      <c r="K2606" s="53"/>
      <c r="L2606" s="53"/>
      <c r="M2606" s="53"/>
      <c r="N2606" s="53"/>
      <c r="O2606" s="53"/>
      <c r="P2606" s="53"/>
      <c r="Q2606" s="53"/>
      <c r="R2606" s="53"/>
      <c r="S2606" s="53"/>
      <c r="T2606" s="53"/>
      <c r="U2606" s="81"/>
      <c r="V2606" s="53"/>
      <c r="W2606" s="53"/>
    </row>
    <row r="2607" spans="1:23" x14ac:dyDescent="0.25">
      <c r="A2607" s="116" t="str">
        <f>IF(ISBLANK(TBL_DATA[[#This Row],[Row.names]]), "",   DATE(YEAR(TBL_DATA[[#This Row],[Row.names]]), MONTH(TBL_DATA[[#This Row],[Row.names]]), DAY(TBL_DATA[[#This Row],[Row.names]])))</f>
        <v/>
      </c>
      <c r="B2607" s="119"/>
      <c r="C2607" s="68"/>
      <c r="E2607" s="53"/>
      <c r="F2607" s="53"/>
      <c r="G2607" s="54"/>
      <c r="H2607" s="114"/>
      <c r="I2607" s="53"/>
      <c r="J2607" s="53"/>
      <c r="K2607" s="53"/>
      <c r="L2607" s="53"/>
      <c r="M2607" s="53"/>
      <c r="N2607" s="53"/>
      <c r="O2607" s="53"/>
      <c r="P2607" s="53"/>
      <c r="Q2607" s="53"/>
      <c r="R2607" s="53"/>
      <c r="S2607" s="53"/>
      <c r="T2607" s="53"/>
      <c r="U2607" s="81"/>
      <c r="V2607" s="53"/>
      <c r="W2607" s="53"/>
    </row>
    <row r="2608" spans="1:23" x14ac:dyDescent="0.25">
      <c r="A2608" s="116" t="str">
        <f>IF(ISBLANK(TBL_DATA[[#This Row],[Row.names]]), "",   DATE(YEAR(TBL_DATA[[#This Row],[Row.names]]), MONTH(TBL_DATA[[#This Row],[Row.names]]), DAY(TBL_DATA[[#This Row],[Row.names]])))</f>
        <v/>
      </c>
      <c r="B2608" s="119"/>
      <c r="C2608" s="68"/>
      <c r="E2608" s="53"/>
      <c r="F2608" s="53"/>
      <c r="G2608" s="54"/>
      <c r="H2608" s="114"/>
      <c r="I2608" s="53"/>
      <c r="J2608" s="53"/>
      <c r="K2608" s="53"/>
      <c r="L2608" s="53"/>
      <c r="M2608" s="53"/>
      <c r="N2608" s="53"/>
      <c r="O2608" s="53"/>
      <c r="P2608" s="53"/>
      <c r="Q2608" s="53"/>
      <c r="R2608" s="53"/>
      <c r="S2608" s="53"/>
      <c r="T2608" s="53"/>
      <c r="U2608" s="81"/>
      <c r="V2608" s="53"/>
      <c r="W2608" s="53"/>
    </row>
    <row r="2609" spans="1:23" x14ac:dyDescent="0.25">
      <c r="A2609" s="116" t="str">
        <f>IF(ISBLANK(TBL_DATA[[#This Row],[Row.names]]), "",   DATE(YEAR(TBL_DATA[[#This Row],[Row.names]]), MONTH(TBL_DATA[[#This Row],[Row.names]]), DAY(TBL_DATA[[#This Row],[Row.names]])))</f>
        <v/>
      </c>
      <c r="B2609" s="119"/>
      <c r="C2609" s="68"/>
      <c r="E2609" s="53"/>
      <c r="F2609" s="53"/>
      <c r="G2609" s="54"/>
      <c r="H2609" s="114"/>
      <c r="I2609" s="53"/>
      <c r="J2609" s="53"/>
      <c r="K2609" s="53"/>
      <c r="L2609" s="53"/>
      <c r="M2609" s="53"/>
      <c r="N2609" s="53"/>
      <c r="O2609" s="53"/>
      <c r="P2609" s="53"/>
      <c r="Q2609" s="53"/>
      <c r="R2609" s="53"/>
      <c r="S2609" s="53"/>
      <c r="T2609" s="53"/>
      <c r="U2609" s="81"/>
      <c r="V2609" s="53"/>
      <c r="W2609" s="53"/>
    </row>
    <row r="2610" spans="1:23" x14ac:dyDescent="0.25">
      <c r="A2610" s="116" t="str">
        <f>IF(ISBLANK(TBL_DATA[[#This Row],[Row.names]]), "",   DATE(YEAR(TBL_DATA[[#This Row],[Row.names]]), MONTH(TBL_DATA[[#This Row],[Row.names]]), DAY(TBL_DATA[[#This Row],[Row.names]])))</f>
        <v/>
      </c>
      <c r="B2610" s="119"/>
      <c r="C2610" s="68"/>
      <c r="E2610" s="53"/>
      <c r="F2610" s="53"/>
      <c r="G2610" s="54"/>
      <c r="H2610" s="114"/>
      <c r="I2610" s="53"/>
      <c r="J2610" s="53"/>
      <c r="K2610" s="53"/>
      <c r="L2610" s="53"/>
      <c r="M2610" s="53"/>
      <c r="N2610" s="53"/>
      <c r="O2610" s="53"/>
      <c r="P2610" s="53"/>
      <c r="Q2610" s="53"/>
      <c r="R2610" s="53"/>
      <c r="S2610" s="53"/>
      <c r="T2610" s="53"/>
      <c r="U2610" s="81"/>
      <c r="V2610" s="53"/>
      <c r="W2610" s="53"/>
    </row>
    <row r="2611" spans="1:23" x14ac:dyDescent="0.25">
      <c r="A2611" s="116" t="str">
        <f>IF(ISBLANK(TBL_DATA[[#This Row],[Row.names]]), "",   DATE(YEAR(TBL_DATA[[#This Row],[Row.names]]), MONTH(TBL_DATA[[#This Row],[Row.names]]), DAY(TBL_DATA[[#This Row],[Row.names]])))</f>
        <v/>
      </c>
      <c r="B2611" s="119"/>
      <c r="C2611" s="68"/>
      <c r="E2611" s="53"/>
      <c r="F2611" s="53"/>
      <c r="G2611" s="54"/>
      <c r="H2611" s="114"/>
      <c r="I2611" s="53"/>
      <c r="J2611" s="53"/>
      <c r="K2611" s="53"/>
      <c r="L2611" s="53"/>
      <c r="M2611" s="53"/>
      <c r="N2611" s="53"/>
      <c r="O2611" s="53"/>
      <c r="P2611" s="53"/>
      <c r="Q2611" s="53"/>
      <c r="R2611" s="53"/>
      <c r="S2611" s="53"/>
      <c r="T2611" s="53"/>
      <c r="U2611" s="81"/>
      <c r="V2611" s="53"/>
      <c r="W2611" s="53"/>
    </row>
    <row r="2612" spans="1:23" x14ac:dyDescent="0.25">
      <c r="A2612" s="116" t="str">
        <f>IF(ISBLANK(TBL_DATA[[#This Row],[Row.names]]), "",   DATE(YEAR(TBL_DATA[[#This Row],[Row.names]]), MONTH(TBL_DATA[[#This Row],[Row.names]]), DAY(TBL_DATA[[#This Row],[Row.names]])))</f>
        <v/>
      </c>
      <c r="B2612" s="119"/>
      <c r="C2612" s="68"/>
      <c r="E2612" s="53"/>
      <c r="F2612" s="53"/>
      <c r="G2612" s="54"/>
      <c r="H2612" s="114"/>
      <c r="I2612" s="53"/>
      <c r="J2612" s="53"/>
      <c r="K2612" s="53"/>
      <c r="L2612" s="53"/>
      <c r="M2612" s="53"/>
      <c r="N2612" s="53"/>
      <c r="O2612" s="53"/>
      <c r="P2612" s="53"/>
      <c r="Q2612" s="53"/>
      <c r="R2612" s="53"/>
      <c r="S2612" s="53"/>
      <c r="T2612" s="53"/>
      <c r="U2612" s="81"/>
      <c r="V2612" s="53"/>
      <c r="W2612" s="53"/>
    </row>
    <row r="2613" spans="1:23" x14ac:dyDescent="0.25">
      <c r="A2613" s="116" t="str">
        <f>IF(ISBLANK(TBL_DATA[[#This Row],[Row.names]]), "",   DATE(YEAR(TBL_DATA[[#This Row],[Row.names]]), MONTH(TBL_DATA[[#This Row],[Row.names]]), DAY(TBL_DATA[[#This Row],[Row.names]])))</f>
        <v/>
      </c>
      <c r="B2613" s="119"/>
      <c r="C2613" s="68"/>
      <c r="E2613" s="53"/>
      <c r="F2613" s="53"/>
      <c r="G2613" s="54"/>
      <c r="H2613" s="114"/>
      <c r="I2613" s="53"/>
      <c r="J2613" s="53"/>
      <c r="K2613" s="53"/>
      <c r="L2613" s="53"/>
      <c r="M2613" s="53"/>
      <c r="N2613" s="53"/>
      <c r="O2613" s="53"/>
      <c r="P2613" s="53"/>
      <c r="Q2613" s="53"/>
      <c r="R2613" s="53"/>
      <c r="S2613" s="53"/>
      <c r="T2613" s="53"/>
      <c r="U2613" s="81"/>
      <c r="V2613" s="53"/>
      <c r="W2613" s="53"/>
    </row>
    <row r="2614" spans="1:23" x14ac:dyDescent="0.25">
      <c r="A2614" s="116" t="str">
        <f>IF(ISBLANK(TBL_DATA[[#This Row],[Row.names]]), "",   DATE(YEAR(TBL_DATA[[#This Row],[Row.names]]), MONTH(TBL_DATA[[#This Row],[Row.names]]), DAY(TBL_DATA[[#This Row],[Row.names]])))</f>
        <v/>
      </c>
      <c r="B2614" s="119"/>
      <c r="C2614" s="68"/>
      <c r="E2614" s="53"/>
      <c r="F2614" s="53"/>
      <c r="G2614" s="54"/>
      <c r="H2614" s="114"/>
      <c r="I2614" s="53"/>
      <c r="J2614" s="53"/>
      <c r="K2614" s="53"/>
      <c r="L2614" s="53"/>
      <c r="M2614" s="53"/>
      <c r="N2614" s="53"/>
      <c r="O2614" s="53"/>
      <c r="P2614" s="53"/>
      <c r="Q2614" s="53"/>
      <c r="R2614" s="53"/>
      <c r="S2614" s="53"/>
      <c r="T2614" s="53"/>
      <c r="U2614" s="81"/>
      <c r="V2614" s="53"/>
      <c r="W2614" s="53"/>
    </row>
    <row r="2615" spans="1:23" x14ac:dyDescent="0.25">
      <c r="A2615" s="116" t="str">
        <f>IF(ISBLANK(TBL_DATA[[#This Row],[Row.names]]), "",   DATE(YEAR(TBL_DATA[[#This Row],[Row.names]]), MONTH(TBL_DATA[[#This Row],[Row.names]]), DAY(TBL_DATA[[#This Row],[Row.names]])))</f>
        <v/>
      </c>
      <c r="B2615" s="119"/>
      <c r="C2615" s="68"/>
      <c r="E2615" s="53"/>
      <c r="F2615" s="53"/>
      <c r="G2615" s="54"/>
      <c r="H2615" s="114"/>
      <c r="I2615" s="53"/>
      <c r="J2615" s="53"/>
      <c r="K2615" s="53"/>
      <c r="L2615" s="53"/>
      <c r="M2615" s="53"/>
      <c r="N2615" s="53"/>
      <c r="O2615" s="53"/>
      <c r="P2615" s="53"/>
      <c r="Q2615" s="53"/>
      <c r="R2615" s="53"/>
      <c r="S2615" s="53"/>
      <c r="T2615" s="53"/>
      <c r="U2615" s="81"/>
      <c r="V2615" s="53"/>
      <c r="W2615" s="53"/>
    </row>
    <row r="2616" spans="1:23" x14ac:dyDescent="0.25">
      <c r="A2616" s="116" t="str">
        <f>IF(ISBLANK(TBL_DATA[[#This Row],[Row.names]]), "",   DATE(YEAR(TBL_DATA[[#This Row],[Row.names]]), MONTH(TBL_DATA[[#This Row],[Row.names]]), DAY(TBL_DATA[[#This Row],[Row.names]])))</f>
        <v/>
      </c>
      <c r="B2616" s="119"/>
      <c r="C2616" s="68"/>
      <c r="E2616" s="53"/>
      <c r="F2616" s="53"/>
      <c r="G2616" s="54"/>
      <c r="H2616" s="114"/>
      <c r="I2616" s="53"/>
      <c r="J2616" s="53"/>
      <c r="K2616" s="53"/>
      <c r="L2616" s="53"/>
      <c r="M2616" s="53"/>
      <c r="N2616" s="53"/>
      <c r="O2616" s="53"/>
      <c r="P2616" s="53"/>
      <c r="Q2616" s="53"/>
      <c r="R2616" s="53"/>
      <c r="S2616" s="53"/>
      <c r="T2616" s="53"/>
      <c r="U2616" s="81"/>
      <c r="V2616" s="53"/>
      <c r="W2616" s="53"/>
    </row>
    <row r="2617" spans="1:23" x14ac:dyDescent="0.25">
      <c r="A2617" s="116" t="str">
        <f>IF(ISBLANK(TBL_DATA[[#This Row],[Row.names]]), "",   DATE(YEAR(TBL_DATA[[#This Row],[Row.names]]), MONTH(TBL_DATA[[#This Row],[Row.names]]), DAY(TBL_DATA[[#This Row],[Row.names]])))</f>
        <v/>
      </c>
      <c r="B2617" s="119"/>
      <c r="C2617" s="68"/>
      <c r="E2617" s="53"/>
      <c r="F2617" s="53"/>
      <c r="G2617" s="54"/>
      <c r="H2617" s="114"/>
      <c r="I2617" s="53"/>
      <c r="J2617" s="53"/>
      <c r="K2617" s="53"/>
      <c r="L2617" s="53"/>
      <c r="M2617" s="53"/>
      <c r="N2617" s="53"/>
      <c r="O2617" s="53"/>
      <c r="P2617" s="53"/>
      <c r="Q2617" s="53"/>
      <c r="R2617" s="53"/>
      <c r="S2617" s="53"/>
      <c r="T2617" s="53"/>
      <c r="U2617" s="81"/>
      <c r="V2617" s="53"/>
      <c r="W2617" s="53"/>
    </row>
    <row r="2618" spans="1:23" x14ac:dyDescent="0.25">
      <c r="A2618" s="116" t="str">
        <f>IF(ISBLANK(TBL_DATA[[#This Row],[Row.names]]), "",   DATE(YEAR(TBL_DATA[[#This Row],[Row.names]]), MONTH(TBL_DATA[[#This Row],[Row.names]]), DAY(TBL_DATA[[#This Row],[Row.names]])))</f>
        <v/>
      </c>
      <c r="B2618" s="119"/>
      <c r="C2618" s="68"/>
      <c r="E2618" s="53"/>
      <c r="F2618" s="53"/>
      <c r="G2618" s="54"/>
      <c r="H2618" s="114"/>
      <c r="I2618" s="53"/>
      <c r="J2618" s="53"/>
      <c r="K2618" s="53"/>
      <c r="L2618" s="53"/>
      <c r="M2618" s="53"/>
      <c r="N2618" s="53"/>
      <c r="O2618" s="53"/>
      <c r="P2618" s="53"/>
      <c r="Q2618" s="53"/>
      <c r="R2618" s="53"/>
      <c r="S2618" s="53"/>
      <c r="T2618" s="53"/>
      <c r="U2618" s="81"/>
      <c r="V2618" s="53"/>
      <c r="W2618" s="53"/>
    </row>
    <row r="2619" spans="1:23" x14ac:dyDescent="0.25">
      <c r="A2619" s="116" t="str">
        <f>IF(ISBLANK(TBL_DATA[[#This Row],[Row.names]]), "",   DATE(YEAR(TBL_DATA[[#This Row],[Row.names]]), MONTH(TBL_DATA[[#This Row],[Row.names]]), DAY(TBL_DATA[[#This Row],[Row.names]])))</f>
        <v/>
      </c>
      <c r="B2619" s="119"/>
      <c r="C2619" s="68"/>
      <c r="E2619" s="53"/>
      <c r="F2619" s="53"/>
      <c r="G2619" s="54"/>
      <c r="H2619" s="114"/>
      <c r="I2619" s="53"/>
      <c r="J2619" s="53"/>
      <c r="K2619" s="53"/>
      <c r="L2619" s="53"/>
      <c r="M2619" s="53"/>
      <c r="N2619" s="53"/>
      <c r="O2619" s="53"/>
      <c r="P2619" s="53"/>
      <c r="Q2619" s="53"/>
      <c r="R2619" s="53"/>
      <c r="S2619" s="53"/>
      <c r="T2619" s="53"/>
      <c r="U2619" s="81"/>
      <c r="V2619" s="53"/>
      <c r="W2619" s="53"/>
    </row>
    <row r="2620" spans="1:23" x14ac:dyDescent="0.25">
      <c r="A2620" s="116" t="str">
        <f>IF(ISBLANK(TBL_DATA[[#This Row],[Row.names]]), "",   DATE(YEAR(TBL_DATA[[#This Row],[Row.names]]), MONTH(TBL_DATA[[#This Row],[Row.names]]), DAY(TBL_DATA[[#This Row],[Row.names]])))</f>
        <v/>
      </c>
      <c r="B2620" s="119"/>
      <c r="C2620" s="68"/>
      <c r="E2620" s="53"/>
      <c r="F2620" s="53"/>
      <c r="G2620" s="54"/>
      <c r="H2620" s="114"/>
      <c r="I2620" s="53"/>
      <c r="J2620" s="53"/>
      <c r="K2620" s="53"/>
      <c r="L2620" s="53"/>
      <c r="M2620" s="53"/>
      <c r="N2620" s="53"/>
      <c r="O2620" s="53"/>
      <c r="P2620" s="53"/>
      <c r="Q2620" s="53"/>
      <c r="R2620" s="53"/>
      <c r="S2620" s="53"/>
      <c r="T2620" s="53"/>
      <c r="U2620" s="81"/>
      <c r="V2620" s="53"/>
      <c r="W2620" s="53"/>
    </row>
    <row r="2621" spans="1:23" x14ac:dyDescent="0.25">
      <c r="A2621" s="116" t="str">
        <f>IF(ISBLANK(TBL_DATA[[#This Row],[Row.names]]), "",   DATE(YEAR(TBL_DATA[[#This Row],[Row.names]]), MONTH(TBL_DATA[[#This Row],[Row.names]]), DAY(TBL_DATA[[#This Row],[Row.names]])))</f>
        <v/>
      </c>
      <c r="B2621" s="119"/>
      <c r="C2621" s="68"/>
      <c r="E2621" s="53"/>
      <c r="F2621" s="53"/>
      <c r="G2621" s="54"/>
      <c r="H2621" s="114"/>
      <c r="I2621" s="53"/>
      <c r="J2621" s="53"/>
      <c r="K2621" s="53"/>
      <c r="L2621" s="53"/>
      <c r="M2621" s="53"/>
      <c r="N2621" s="53"/>
      <c r="O2621" s="53"/>
      <c r="P2621" s="53"/>
      <c r="Q2621" s="53"/>
      <c r="R2621" s="53"/>
      <c r="S2621" s="53"/>
      <c r="T2621" s="53"/>
      <c r="U2621" s="81"/>
      <c r="V2621" s="53"/>
      <c r="W2621" s="53"/>
    </row>
    <row r="2622" spans="1:23" x14ac:dyDescent="0.25">
      <c r="A2622" s="116" t="str">
        <f>IF(ISBLANK(TBL_DATA[[#This Row],[Row.names]]), "",   DATE(YEAR(TBL_DATA[[#This Row],[Row.names]]), MONTH(TBL_DATA[[#This Row],[Row.names]]), DAY(TBL_DATA[[#This Row],[Row.names]])))</f>
        <v/>
      </c>
      <c r="B2622" s="119"/>
      <c r="C2622" s="68"/>
      <c r="E2622" s="53"/>
      <c r="F2622" s="53"/>
      <c r="G2622" s="54"/>
      <c r="H2622" s="114"/>
      <c r="I2622" s="53"/>
      <c r="J2622" s="53"/>
      <c r="K2622" s="53"/>
      <c r="L2622" s="53"/>
      <c r="M2622" s="53"/>
      <c r="N2622" s="53"/>
      <c r="O2622" s="53"/>
      <c r="P2622" s="53"/>
      <c r="Q2622" s="53"/>
      <c r="R2622" s="53"/>
      <c r="S2622" s="53"/>
      <c r="T2622" s="53"/>
      <c r="U2622" s="81"/>
      <c r="V2622" s="53"/>
      <c r="W2622" s="53"/>
    </row>
    <row r="2623" spans="1:23" x14ac:dyDescent="0.25">
      <c r="A2623" s="116" t="str">
        <f>IF(ISBLANK(TBL_DATA[[#This Row],[Row.names]]), "",   DATE(YEAR(TBL_DATA[[#This Row],[Row.names]]), MONTH(TBL_DATA[[#This Row],[Row.names]]), DAY(TBL_DATA[[#This Row],[Row.names]])))</f>
        <v/>
      </c>
      <c r="B2623" s="119"/>
      <c r="C2623" s="68"/>
      <c r="E2623" s="53"/>
      <c r="F2623" s="53"/>
      <c r="G2623" s="54"/>
      <c r="H2623" s="114"/>
      <c r="I2623" s="53"/>
      <c r="J2623" s="53"/>
      <c r="K2623" s="53"/>
      <c r="L2623" s="53"/>
      <c r="M2623" s="53"/>
      <c r="N2623" s="53"/>
      <c r="O2623" s="53"/>
      <c r="P2623" s="53"/>
      <c r="Q2623" s="53"/>
      <c r="R2623" s="53"/>
      <c r="S2623" s="53"/>
      <c r="T2623" s="53"/>
      <c r="U2623" s="81"/>
      <c r="V2623" s="53"/>
      <c r="W2623" s="53"/>
    </row>
    <row r="2624" spans="1:23" x14ac:dyDescent="0.25">
      <c r="A2624" s="116" t="str">
        <f>IF(ISBLANK(TBL_DATA[[#This Row],[Row.names]]), "",   DATE(YEAR(TBL_DATA[[#This Row],[Row.names]]), MONTH(TBL_DATA[[#This Row],[Row.names]]), DAY(TBL_DATA[[#This Row],[Row.names]])))</f>
        <v/>
      </c>
      <c r="B2624" s="119"/>
      <c r="C2624" s="68"/>
      <c r="E2624" s="53"/>
      <c r="F2624" s="53"/>
      <c r="G2624" s="54"/>
      <c r="H2624" s="114"/>
      <c r="I2624" s="53"/>
      <c r="J2624" s="53"/>
      <c r="K2624" s="53"/>
      <c r="L2624" s="53"/>
      <c r="M2624" s="53"/>
      <c r="N2624" s="53"/>
      <c r="O2624" s="53"/>
      <c r="P2624" s="53"/>
      <c r="Q2624" s="53"/>
      <c r="R2624" s="53"/>
      <c r="S2624" s="53"/>
      <c r="T2624" s="53"/>
      <c r="U2624" s="81"/>
      <c r="V2624" s="53"/>
      <c r="W2624" s="53"/>
    </row>
    <row r="2625" spans="1:23" x14ac:dyDescent="0.25">
      <c r="A2625" s="116" t="str">
        <f>IF(ISBLANK(TBL_DATA[[#This Row],[Row.names]]), "",   DATE(YEAR(TBL_DATA[[#This Row],[Row.names]]), MONTH(TBL_DATA[[#This Row],[Row.names]]), DAY(TBL_DATA[[#This Row],[Row.names]])))</f>
        <v/>
      </c>
      <c r="B2625" s="119"/>
      <c r="C2625" s="68"/>
      <c r="E2625" s="53"/>
      <c r="F2625" s="53"/>
      <c r="G2625" s="54"/>
      <c r="H2625" s="114"/>
      <c r="I2625" s="53"/>
      <c r="J2625" s="53"/>
      <c r="K2625" s="53"/>
      <c r="L2625" s="53"/>
      <c r="M2625" s="53"/>
      <c r="N2625" s="53"/>
      <c r="O2625" s="53"/>
      <c r="P2625" s="53"/>
      <c r="Q2625" s="53"/>
      <c r="R2625" s="53"/>
      <c r="S2625" s="53"/>
      <c r="T2625" s="53"/>
      <c r="U2625" s="81"/>
      <c r="V2625" s="53"/>
      <c r="W2625" s="53"/>
    </row>
    <row r="2626" spans="1:23" x14ac:dyDescent="0.25">
      <c r="A2626" s="116" t="str">
        <f>IF(ISBLANK(TBL_DATA[[#This Row],[Row.names]]), "",   DATE(YEAR(TBL_DATA[[#This Row],[Row.names]]), MONTH(TBL_DATA[[#This Row],[Row.names]]), DAY(TBL_DATA[[#This Row],[Row.names]])))</f>
        <v/>
      </c>
      <c r="B2626" s="119"/>
      <c r="C2626" s="68"/>
      <c r="E2626" s="53"/>
      <c r="F2626" s="53"/>
      <c r="G2626" s="54"/>
      <c r="H2626" s="114"/>
      <c r="I2626" s="53"/>
      <c r="J2626" s="53"/>
      <c r="K2626" s="53"/>
      <c r="L2626" s="53"/>
      <c r="M2626" s="53"/>
      <c r="N2626" s="53"/>
      <c r="O2626" s="53"/>
      <c r="P2626" s="53"/>
      <c r="Q2626" s="53"/>
      <c r="R2626" s="53"/>
      <c r="S2626" s="53"/>
      <c r="T2626" s="53"/>
      <c r="U2626" s="81"/>
      <c r="V2626" s="53"/>
      <c r="W2626" s="53"/>
    </row>
    <row r="2627" spans="1:23" x14ac:dyDescent="0.25">
      <c r="A2627" s="116" t="str">
        <f>IF(ISBLANK(TBL_DATA[[#This Row],[Row.names]]), "",   DATE(YEAR(TBL_DATA[[#This Row],[Row.names]]), MONTH(TBL_DATA[[#This Row],[Row.names]]), DAY(TBL_DATA[[#This Row],[Row.names]])))</f>
        <v/>
      </c>
      <c r="B2627" s="119"/>
      <c r="C2627" s="68"/>
      <c r="E2627" s="53"/>
      <c r="F2627" s="53"/>
      <c r="G2627" s="54"/>
      <c r="H2627" s="114"/>
      <c r="I2627" s="53"/>
      <c r="J2627" s="53"/>
      <c r="K2627" s="53"/>
      <c r="L2627" s="53"/>
      <c r="M2627" s="53"/>
      <c r="N2627" s="53"/>
      <c r="O2627" s="53"/>
      <c r="P2627" s="53"/>
      <c r="Q2627" s="53"/>
      <c r="R2627" s="53"/>
      <c r="S2627" s="53"/>
      <c r="T2627" s="53"/>
      <c r="U2627" s="81"/>
      <c r="V2627" s="53"/>
      <c r="W2627" s="53"/>
    </row>
    <row r="2628" spans="1:23" x14ac:dyDescent="0.25">
      <c r="A2628" s="116" t="str">
        <f>IF(ISBLANK(TBL_DATA[[#This Row],[Row.names]]), "",   DATE(YEAR(TBL_DATA[[#This Row],[Row.names]]), MONTH(TBL_DATA[[#This Row],[Row.names]]), DAY(TBL_DATA[[#This Row],[Row.names]])))</f>
        <v/>
      </c>
      <c r="B2628" s="119"/>
      <c r="C2628" s="68"/>
      <c r="E2628" s="53"/>
      <c r="F2628" s="53"/>
      <c r="G2628" s="54"/>
      <c r="H2628" s="114"/>
      <c r="I2628" s="53"/>
      <c r="J2628" s="53"/>
      <c r="K2628" s="53"/>
      <c r="L2628" s="53"/>
      <c r="M2628" s="53"/>
      <c r="N2628" s="53"/>
      <c r="O2628" s="53"/>
      <c r="P2628" s="53"/>
      <c r="Q2628" s="53"/>
      <c r="R2628" s="53"/>
      <c r="S2628" s="53"/>
      <c r="T2628" s="53"/>
      <c r="U2628" s="81"/>
      <c r="V2628" s="53"/>
      <c r="W2628" s="53"/>
    </row>
    <row r="2629" spans="1:23" x14ac:dyDescent="0.25">
      <c r="A2629" s="116" t="str">
        <f>IF(ISBLANK(TBL_DATA[[#This Row],[Row.names]]), "",   DATE(YEAR(TBL_DATA[[#This Row],[Row.names]]), MONTH(TBL_DATA[[#This Row],[Row.names]]), DAY(TBL_DATA[[#This Row],[Row.names]])))</f>
        <v/>
      </c>
      <c r="B2629" s="119"/>
      <c r="C2629" s="68"/>
      <c r="E2629" s="53"/>
      <c r="F2629" s="53"/>
      <c r="G2629" s="54"/>
      <c r="H2629" s="114"/>
      <c r="I2629" s="53"/>
      <c r="J2629" s="53"/>
      <c r="K2629" s="53"/>
      <c r="L2629" s="53"/>
      <c r="M2629" s="53"/>
      <c r="N2629" s="53"/>
      <c r="O2629" s="53"/>
      <c r="P2629" s="53"/>
      <c r="Q2629" s="53"/>
      <c r="R2629" s="53"/>
      <c r="S2629" s="53"/>
      <c r="T2629" s="53"/>
      <c r="U2629" s="81"/>
      <c r="V2629" s="53"/>
      <c r="W2629" s="53"/>
    </row>
    <row r="2630" spans="1:23" x14ac:dyDescent="0.25">
      <c r="A2630" s="116" t="str">
        <f>IF(ISBLANK(TBL_DATA[[#This Row],[Row.names]]), "",   DATE(YEAR(TBL_DATA[[#This Row],[Row.names]]), MONTH(TBL_DATA[[#This Row],[Row.names]]), DAY(TBL_DATA[[#This Row],[Row.names]])))</f>
        <v/>
      </c>
      <c r="B2630" s="119"/>
      <c r="C2630" s="68"/>
      <c r="E2630" s="53"/>
      <c r="F2630" s="53"/>
      <c r="G2630" s="54"/>
      <c r="H2630" s="114"/>
      <c r="I2630" s="53"/>
      <c r="J2630" s="53"/>
      <c r="K2630" s="53"/>
      <c r="L2630" s="53"/>
      <c r="M2630" s="53"/>
      <c r="N2630" s="53"/>
      <c r="O2630" s="53"/>
      <c r="P2630" s="53"/>
      <c r="Q2630" s="53"/>
      <c r="R2630" s="53"/>
      <c r="S2630" s="53"/>
      <c r="T2630" s="53"/>
      <c r="U2630" s="81"/>
      <c r="V2630" s="53"/>
      <c r="W2630" s="53"/>
    </row>
    <row r="2631" spans="1:23" x14ac:dyDescent="0.25">
      <c r="A2631" s="116" t="str">
        <f>IF(ISBLANK(TBL_DATA[[#This Row],[Row.names]]), "",   DATE(YEAR(TBL_DATA[[#This Row],[Row.names]]), MONTH(TBL_DATA[[#This Row],[Row.names]]), DAY(TBL_DATA[[#This Row],[Row.names]])))</f>
        <v/>
      </c>
      <c r="B2631" s="119"/>
      <c r="C2631" s="68"/>
      <c r="E2631" s="53"/>
      <c r="F2631" s="53"/>
      <c r="G2631" s="54"/>
      <c r="H2631" s="114"/>
      <c r="I2631" s="53"/>
      <c r="J2631" s="53"/>
      <c r="K2631" s="53"/>
      <c r="L2631" s="53"/>
      <c r="M2631" s="53"/>
      <c r="N2631" s="53"/>
      <c r="O2631" s="53"/>
      <c r="P2631" s="53"/>
      <c r="Q2631" s="53"/>
      <c r="R2631" s="53"/>
      <c r="S2631" s="53"/>
      <c r="T2631" s="53"/>
      <c r="U2631" s="81"/>
      <c r="V2631" s="53"/>
      <c r="W2631" s="53"/>
    </row>
    <row r="2632" spans="1:23" x14ac:dyDescent="0.25">
      <c r="A2632" s="116" t="str">
        <f>IF(ISBLANK(TBL_DATA[[#This Row],[Row.names]]), "",   DATE(YEAR(TBL_DATA[[#This Row],[Row.names]]), MONTH(TBL_DATA[[#This Row],[Row.names]]), DAY(TBL_DATA[[#This Row],[Row.names]])))</f>
        <v/>
      </c>
      <c r="B2632" s="119"/>
      <c r="C2632" s="68"/>
      <c r="E2632" s="53"/>
      <c r="F2632" s="53"/>
      <c r="G2632" s="54"/>
      <c r="H2632" s="114"/>
      <c r="I2632" s="53"/>
      <c r="J2632" s="53"/>
      <c r="K2632" s="53"/>
      <c r="L2632" s="53"/>
      <c r="M2632" s="53"/>
      <c r="N2632" s="53"/>
      <c r="O2632" s="53"/>
      <c r="P2632" s="53"/>
      <c r="Q2632" s="53"/>
      <c r="R2632" s="53"/>
      <c r="S2632" s="53"/>
      <c r="T2632" s="53"/>
      <c r="U2632" s="81"/>
      <c r="V2632" s="53"/>
      <c r="W2632" s="53"/>
    </row>
    <row r="2633" spans="1:23" x14ac:dyDescent="0.25">
      <c r="A2633" s="116" t="str">
        <f>IF(ISBLANK(TBL_DATA[[#This Row],[Row.names]]), "",   DATE(YEAR(TBL_DATA[[#This Row],[Row.names]]), MONTH(TBL_DATA[[#This Row],[Row.names]]), DAY(TBL_DATA[[#This Row],[Row.names]])))</f>
        <v/>
      </c>
      <c r="B2633" s="119"/>
      <c r="C2633" s="68"/>
      <c r="E2633" s="53"/>
      <c r="F2633" s="53"/>
      <c r="G2633" s="54"/>
      <c r="H2633" s="114"/>
      <c r="I2633" s="53"/>
      <c r="J2633" s="53"/>
      <c r="K2633" s="53"/>
      <c r="L2633" s="53"/>
      <c r="M2633" s="53"/>
      <c r="N2633" s="53"/>
      <c r="O2633" s="53"/>
      <c r="P2633" s="53"/>
      <c r="Q2633" s="53"/>
      <c r="R2633" s="53"/>
      <c r="S2633" s="53"/>
      <c r="T2633" s="53"/>
      <c r="U2633" s="81"/>
      <c r="V2633" s="53"/>
      <c r="W2633" s="53"/>
    </row>
    <row r="2634" spans="1:23" x14ac:dyDescent="0.25">
      <c r="A2634" s="116" t="str">
        <f>IF(ISBLANK(TBL_DATA[[#This Row],[Row.names]]), "",   DATE(YEAR(TBL_DATA[[#This Row],[Row.names]]), MONTH(TBL_DATA[[#This Row],[Row.names]]), DAY(TBL_DATA[[#This Row],[Row.names]])))</f>
        <v/>
      </c>
      <c r="B2634" s="119"/>
      <c r="C2634" s="68"/>
      <c r="E2634" s="53"/>
      <c r="F2634" s="53"/>
      <c r="G2634" s="54"/>
      <c r="H2634" s="114"/>
      <c r="I2634" s="53"/>
      <c r="J2634" s="53"/>
      <c r="K2634" s="53"/>
      <c r="L2634" s="53"/>
      <c r="M2634" s="53"/>
      <c r="N2634" s="53"/>
      <c r="O2634" s="53"/>
      <c r="P2634" s="53"/>
      <c r="Q2634" s="53"/>
      <c r="R2634" s="53"/>
      <c r="S2634" s="53"/>
      <c r="T2634" s="53"/>
      <c r="U2634" s="81"/>
      <c r="V2634" s="53"/>
      <c r="W2634" s="53"/>
    </row>
    <row r="2635" spans="1:23" x14ac:dyDescent="0.25">
      <c r="A2635" s="116" t="str">
        <f>IF(ISBLANK(TBL_DATA[[#This Row],[Row.names]]), "",   DATE(YEAR(TBL_DATA[[#This Row],[Row.names]]), MONTH(TBL_DATA[[#This Row],[Row.names]]), DAY(TBL_DATA[[#This Row],[Row.names]])))</f>
        <v/>
      </c>
      <c r="B2635" s="119"/>
      <c r="C2635" s="68"/>
      <c r="E2635" s="53"/>
      <c r="F2635" s="53"/>
      <c r="G2635" s="54"/>
      <c r="H2635" s="114"/>
      <c r="I2635" s="53"/>
      <c r="J2635" s="53"/>
      <c r="K2635" s="53"/>
      <c r="L2635" s="53"/>
      <c r="M2635" s="53"/>
      <c r="N2635" s="53"/>
      <c r="O2635" s="53"/>
      <c r="P2635" s="53"/>
      <c r="Q2635" s="53"/>
      <c r="R2635" s="53"/>
      <c r="S2635" s="53"/>
      <c r="T2635" s="53"/>
      <c r="U2635" s="81"/>
      <c r="V2635" s="53"/>
      <c r="W2635" s="53"/>
    </row>
    <row r="2636" spans="1:23" x14ac:dyDescent="0.25">
      <c r="A2636" s="116" t="str">
        <f>IF(ISBLANK(TBL_DATA[[#This Row],[Row.names]]), "",   DATE(YEAR(TBL_DATA[[#This Row],[Row.names]]), MONTH(TBL_DATA[[#This Row],[Row.names]]), DAY(TBL_DATA[[#This Row],[Row.names]])))</f>
        <v/>
      </c>
      <c r="B2636" s="119"/>
      <c r="C2636" s="68"/>
      <c r="E2636" s="53"/>
      <c r="F2636" s="53"/>
      <c r="G2636" s="54"/>
      <c r="H2636" s="114"/>
      <c r="I2636" s="53"/>
      <c r="J2636" s="53"/>
      <c r="K2636" s="53"/>
      <c r="L2636" s="53"/>
      <c r="M2636" s="53"/>
      <c r="N2636" s="53"/>
      <c r="O2636" s="53"/>
      <c r="P2636" s="53"/>
      <c r="Q2636" s="53"/>
      <c r="R2636" s="53"/>
      <c r="S2636" s="53"/>
      <c r="T2636" s="53"/>
      <c r="U2636" s="81"/>
      <c r="V2636" s="53"/>
      <c r="W2636" s="53"/>
    </row>
    <row r="2637" spans="1:23" x14ac:dyDescent="0.25">
      <c r="A2637" s="116" t="str">
        <f>IF(ISBLANK(TBL_DATA[[#This Row],[Row.names]]), "",   DATE(YEAR(TBL_DATA[[#This Row],[Row.names]]), MONTH(TBL_DATA[[#This Row],[Row.names]]), DAY(TBL_DATA[[#This Row],[Row.names]])))</f>
        <v/>
      </c>
      <c r="B2637" s="119"/>
      <c r="C2637" s="68"/>
      <c r="E2637" s="53"/>
      <c r="F2637" s="53"/>
      <c r="G2637" s="54"/>
      <c r="H2637" s="114"/>
      <c r="I2637" s="53"/>
      <c r="J2637" s="53"/>
      <c r="K2637" s="53"/>
      <c r="L2637" s="53"/>
      <c r="M2637" s="53"/>
      <c r="N2637" s="53"/>
      <c r="O2637" s="53"/>
      <c r="P2637" s="53"/>
      <c r="Q2637" s="53"/>
      <c r="R2637" s="53"/>
      <c r="S2637" s="53"/>
      <c r="T2637" s="53"/>
      <c r="U2637" s="81"/>
      <c r="V2637" s="53"/>
      <c r="W2637" s="53"/>
    </row>
    <row r="2638" spans="1:23" x14ac:dyDescent="0.25">
      <c r="A2638" s="116" t="str">
        <f>IF(ISBLANK(TBL_DATA[[#This Row],[Row.names]]), "",   DATE(YEAR(TBL_DATA[[#This Row],[Row.names]]), MONTH(TBL_DATA[[#This Row],[Row.names]]), DAY(TBL_DATA[[#This Row],[Row.names]])))</f>
        <v/>
      </c>
      <c r="B2638" s="119"/>
      <c r="C2638" s="68"/>
      <c r="E2638" s="53"/>
      <c r="F2638" s="53"/>
      <c r="G2638" s="54"/>
      <c r="H2638" s="114"/>
      <c r="I2638" s="53"/>
      <c r="J2638" s="53"/>
      <c r="K2638" s="53"/>
      <c r="L2638" s="53"/>
      <c r="M2638" s="53"/>
      <c r="N2638" s="53"/>
      <c r="O2638" s="53"/>
      <c r="P2638" s="53"/>
      <c r="Q2638" s="53"/>
      <c r="R2638" s="53"/>
      <c r="S2638" s="53"/>
      <c r="T2638" s="53"/>
      <c r="U2638" s="81"/>
      <c r="V2638" s="53"/>
      <c r="W2638" s="53"/>
    </row>
    <row r="2639" spans="1:23" x14ac:dyDescent="0.25">
      <c r="A2639" s="116" t="str">
        <f>IF(ISBLANK(TBL_DATA[[#This Row],[Row.names]]), "",   DATE(YEAR(TBL_DATA[[#This Row],[Row.names]]), MONTH(TBL_DATA[[#This Row],[Row.names]]), DAY(TBL_DATA[[#This Row],[Row.names]])))</f>
        <v/>
      </c>
      <c r="B2639" s="119"/>
      <c r="C2639" s="68"/>
      <c r="E2639" s="53"/>
      <c r="F2639" s="53"/>
      <c r="G2639" s="54"/>
      <c r="H2639" s="114"/>
      <c r="I2639" s="53"/>
      <c r="J2639" s="53"/>
      <c r="K2639" s="53"/>
      <c r="L2639" s="53"/>
      <c r="M2639" s="53"/>
      <c r="N2639" s="53"/>
      <c r="O2639" s="53"/>
      <c r="P2639" s="53"/>
      <c r="Q2639" s="53"/>
      <c r="R2639" s="53"/>
      <c r="S2639" s="53"/>
      <c r="T2639" s="53"/>
      <c r="U2639" s="81"/>
      <c r="V2639" s="53"/>
      <c r="W2639" s="53"/>
    </row>
    <row r="2640" spans="1:23" x14ac:dyDescent="0.25">
      <c r="A2640" s="116" t="str">
        <f>IF(ISBLANK(TBL_DATA[[#This Row],[Row.names]]), "",   DATE(YEAR(TBL_DATA[[#This Row],[Row.names]]), MONTH(TBL_DATA[[#This Row],[Row.names]]), DAY(TBL_DATA[[#This Row],[Row.names]])))</f>
        <v/>
      </c>
      <c r="B2640" s="119"/>
      <c r="C2640" s="68"/>
      <c r="E2640" s="53"/>
      <c r="F2640" s="53"/>
      <c r="G2640" s="54"/>
      <c r="H2640" s="114"/>
      <c r="I2640" s="53"/>
      <c r="J2640" s="53"/>
      <c r="K2640" s="53"/>
      <c r="L2640" s="53"/>
      <c r="M2640" s="53"/>
      <c r="N2640" s="53"/>
      <c r="O2640" s="53"/>
      <c r="P2640" s="53"/>
      <c r="Q2640" s="53"/>
      <c r="R2640" s="53"/>
      <c r="S2640" s="53"/>
      <c r="T2640" s="53"/>
      <c r="U2640" s="81"/>
      <c r="V2640" s="53"/>
      <c r="W2640" s="53"/>
    </row>
    <row r="2641" spans="1:23" x14ac:dyDescent="0.25">
      <c r="A2641" s="116" t="str">
        <f>IF(ISBLANK(TBL_DATA[[#This Row],[Row.names]]), "",   DATE(YEAR(TBL_DATA[[#This Row],[Row.names]]), MONTH(TBL_DATA[[#This Row],[Row.names]]), DAY(TBL_DATA[[#This Row],[Row.names]])))</f>
        <v/>
      </c>
      <c r="B2641" s="119"/>
      <c r="C2641" s="68"/>
      <c r="E2641" s="53"/>
      <c r="F2641" s="53"/>
      <c r="G2641" s="54"/>
      <c r="H2641" s="114"/>
      <c r="I2641" s="53"/>
      <c r="J2641" s="53"/>
      <c r="K2641" s="53"/>
      <c r="L2641" s="53"/>
      <c r="M2641" s="53"/>
      <c r="N2641" s="53"/>
      <c r="O2641" s="53"/>
      <c r="P2641" s="53"/>
      <c r="Q2641" s="53"/>
      <c r="R2641" s="53"/>
      <c r="S2641" s="53"/>
      <c r="T2641" s="53"/>
      <c r="U2641" s="81"/>
      <c r="V2641" s="53"/>
      <c r="W2641" s="53"/>
    </row>
    <row r="2642" spans="1:23" x14ac:dyDescent="0.25">
      <c r="A2642" s="116" t="str">
        <f>IF(ISBLANK(TBL_DATA[[#This Row],[Row.names]]), "",   DATE(YEAR(TBL_DATA[[#This Row],[Row.names]]), MONTH(TBL_DATA[[#This Row],[Row.names]]), DAY(TBL_DATA[[#This Row],[Row.names]])))</f>
        <v/>
      </c>
      <c r="B2642" s="119"/>
      <c r="C2642" s="68"/>
      <c r="E2642" s="53"/>
      <c r="F2642" s="53"/>
      <c r="G2642" s="54"/>
      <c r="H2642" s="114"/>
      <c r="I2642" s="53"/>
      <c r="J2642" s="53"/>
      <c r="K2642" s="53"/>
      <c r="L2642" s="53"/>
      <c r="M2642" s="53"/>
      <c r="N2642" s="53"/>
      <c r="O2642" s="53"/>
      <c r="P2642" s="53"/>
      <c r="Q2642" s="53"/>
      <c r="R2642" s="53"/>
      <c r="S2642" s="53"/>
      <c r="T2642" s="53"/>
      <c r="U2642" s="81"/>
      <c r="V2642" s="53"/>
      <c r="W2642" s="53"/>
    </row>
    <row r="2643" spans="1:23" x14ac:dyDescent="0.25">
      <c r="A2643" s="116" t="str">
        <f>IF(ISBLANK(TBL_DATA[[#This Row],[Row.names]]), "",   DATE(YEAR(TBL_DATA[[#This Row],[Row.names]]), MONTH(TBL_DATA[[#This Row],[Row.names]]), DAY(TBL_DATA[[#This Row],[Row.names]])))</f>
        <v/>
      </c>
      <c r="B2643" s="119"/>
      <c r="C2643" s="68"/>
      <c r="E2643" s="53"/>
      <c r="F2643" s="53"/>
      <c r="G2643" s="54"/>
      <c r="H2643" s="114"/>
      <c r="I2643" s="53"/>
      <c r="J2643" s="53"/>
      <c r="K2643" s="53"/>
      <c r="L2643" s="53"/>
      <c r="M2643" s="53"/>
      <c r="N2643" s="53"/>
      <c r="O2643" s="53"/>
      <c r="P2643" s="53"/>
      <c r="Q2643" s="53"/>
      <c r="R2643" s="53"/>
      <c r="S2643" s="53"/>
      <c r="T2643" s="53"/>
      <c r="U2643" s="81"/>
      <c r="V2643" s="53"/>
      <c r="W2643" s="53"/>
    </row>
    <row r="2644" spans="1:23" x14ac:dyDescent="0.25">
      <c r="A2644" s="116" t="str">
        <f>IF(ISBLANK(TBL_DATA[[#This Row],[Row.names]]), "",   DATE(YEAR(TBL_DATA[[#This Row],[Row.names]]), MONTH(TBL_DATA[[#This Row],[Row.names]]), DAY(TBL_DATA[[#This Row],[Row.names]])))</f>
        <v/>
      </c>
      <c r="B2644" s="119"/>
      <c r="C2644" s="68"/>
      <c r="E2644" s="53"/>
      <c r="F2644" s="53"/>
      <c r="G2644" s="54"/>
      <c r="H2644" s="114"/>
      <c r="I2644" s="53"/>
      <c r="J2644" s="53"/>
      <c r="K2644" s="53"/>
      <c r="L2644" s="53"/>
      <c r="M2644" s="53"/>
      <c r="N2644" s="53"/>
      <c r="O2644" s="53"/>
      <c r="P2644" s="53"/>
      <c r="Q2644" s="53"/>
      <c r="R2644" s="53"/>
      <c r="S2644" s="53"/>
      <c r="T2644" s="53"/>
      <c r="U2644" s="81"/>
      <c r="V2644" s="53"/>
      <c r="W2644" s="53"/>
    </row>
    <row r="2645" spans="1:23" x14ac:dyDescent="0.25">
      <c r="A2645" s="116" t="str">
        <f>IF(ISBLANK(TBL_DATA[[#This Row],[Row.names]]), "",   DATE(YEAR(TBL_DATA[[#This Row],[Row.names]]), MONTH(TBL_DATA[[#This Row],[Row.names]]), DAY(TBL_DATA[[#This Row],[Row.names]])))</f>
        <v/>
      </c>
      <c r="B2645" s="119"/>
      <c r="C2645" s="68"/>
      <c r="E2645" s="53"/>
      <c r="F2645" s="53"/>
      <c r="G2645" s="54"/>
      <c r="H2645" s="114"/>
      <c r="I2645" s="53"/>
      <c r="J2645" s="53"/>
      <c r="K2645" s="53"/>
      <c r="L2645" s="53"/>
      <c r="M2645" s="53"/>
      <c r="N2645" s="53"/>
      <c r="O2645" s="53"/>
      <c r="P2645" s="53"/>
      <c r="Q2645" s="53"/>
      <c r="R2645" s="53"/>
      <c r="S2645" s="53"/>
      <c r="T2645" s="53"/>
      <c r="U2645" s="81"/>
      <c r="V2645" s="53"/>
      <c r="W2645" s="53"/>
    </row>
    <row r="2646" spans="1:23" x14ac:dyDescent="0.25">
      <c r="A2646" s="116" t="str">
        <f>IF(ISBLANK(TBL_DATA[[#This Row],[Row.names]]), "",   DATE(YEAR(TBL_DATA[[#This Row],[Row.names]]), MONTH(TBL_DATA[[#This Row],[Row.names]]), DAY(TBL_DATA[[#This Row],[Row.names]])))</f>
        <v/>
      </c>
      <c r="B2646" s="119"/>
      <c r="C2646" s="68"/>
      <c r="E2646" s="53"/>
      <c r="F2646" s="53"/>
      <c r="G2646" s="54"/>
      <c r="H2646" s="114"/>
      <c r="I2646" s="53"/>
      <c r="J2646" s="53"/>
      <c r="K2646" s="53"/>
      <c r="L2646" s="53"/>
      <c r="M2646" s="53"/>
      <c r="N2646" s="53"/>
      <c r="O2646" s="53"/>
      <c r="P2646" s="53"/>
      <c r="Q2646" s="53"/>
      <c r="R2646" s="53"/>
      <c r="S2646" s="53"/>
      <c r="T2646" s="53"/>
      <c r="U2646" s="81"/>
      <c r="V2646" s="53"/>
      <c r="W2646" s="53"/>
    </row>
    <row r="2647" spans="1:23" x14ac:dyDescent="0.25">
      <c r="A2647" s="116" t="str">
        <f>IF(ISBLANK(TBL_DATA[[#This Row],[Row.names]]), "",   DATE(YEAR(TBL_DATA[[#This Row],[Row.names]]), MONTH(TBL_DATA[[#This Row],[Row.names]]), DAY(TBL_DATA[[#This Row],[Row.names]])))</f>
        <v/>
      </c>
      <c r="B2647" s="119"/>
      <c r="C2647" s="68"/>
      <c r="E2647" s="53"/>
      <c r="F2647" s="53"/>
      <c r="G2647" s="54"/>
      <c r="H2647" s="114"/>
      <c r="I2647" s="53"/>
      <c r="J2647" s="53"/>
      <c r="K2647" s="53"/>
      <c r="L2647" s="53"/>
      <c r="M2647" s="53"/>
      <c r="N2647" s="53"/>
      <c r="O2647" s="53"/>
      <c r="P2647" s="53"/>
      <c r="Q2647" s="53"/>
      <c r="R2647" s="53"/>
      <c r="S2647" s="53"/>
      <c r="T2647" s="53"/>
      <c r="U2647" s="81"/>
      <c r="V2647" s="53"/>
      <c r="W2647" s="53"/>
    </row>
    <row r="2648" spans="1:23" x14ac:dyDescent="0.25">
      <c r="A2648" s="116" t="str">
        <f>IF(ISBLANK(TBL_DATA[[#This Row],[Row.names]]), "",   DATE(YEAR(TBL_DATA[[#This Row],[Row.names]]), MONTH(TBL_DATA[[#This Row],[Row.names]]), DAY(TBL_DATA[[#This Row],[Row.names]])))</f>
        <v/>
      </c>
      <c r="B2648" s="119"/>
      <c r="C2648" s="68"/>
      <c r="E2648" s="53"/>
      <c r="F2648" s="53"/>
      <c r="G2648" s="54"/>
      <c r="H2648" s="114"/>
      <c r="I2648" s="53"/>
      <c r="J2648" s="53"/>
      <c r="K2648" s="53"/>
      <c r="L2648" s="53"/>
      <c r="M2648" s="53"/>
      <c r="N2648" s="53"/>
      <c r="O2648" s="53"/>
      <c r="P2648" s="53"/>
      <c r="Q2648" s="53"/>
      <c r="R2648" s="53"/>
      <c r="S2648" s="53"/>
      <c r="T2648" s="53"/>
      <c r="U2648" s="81"/>
      <c r="V2648" s="53"/>
      <c r="W2648" s="53"/>
    </row>
    <row r="2649" spans="1:23" x14ac:dyDescent="0.25">
      <c r="A2649" s="116" t="str">
        <f>IF(ISBLANK(TBL_DATA[[#This Row],[Row.names]]), "",   DATE(YEAR(TBL_DATA[[#This Row],[Row.names]]), MONTH(TBL_DATA[[#This Row],[Row.names]]), DAY(TBL_DATA[[#This Row],[Row.names]])))</f>
        <v/>
      </c>
      <c r="B2649" s="119"/>
      <c r="C2649" s="68"/>
      <c r="E2649" s="53"/>
      <c r="F2649" s="53"/>
      <c r="G2649" s="54"/>
      <c r="H2649" s="114"/>
      <c r="I2649" s="53"/>
      <c r="J2649" s="53"/>
      <c r="K2649" s="53"/>
      <c r="L2649" s="53"/>
      <c r="M2649" s="53"/>
      <c r="N2649" s="53"/>
      <c r="O2649" s="53"/>
      <c r="P2649" s="53"/>
      <c r="Q2649" s="53"/>
      <c r="R2649" s="53"/>
      <c r="S2649" s="53"/>
      <c r="T2649" s="53"/>
      <c r="U2649" s="81"/>
      <c r="V2649" s="53"/>
      <c r="W2649" s="53"/>
    </row>
    <row r="2650" spans="1:23" x14ac:dyDescent="0.25">
      <c r="A2650" s="116" t="str">
        <f>IF(ISBLANK(TBL_DATA[[#This Row],[Row.names]]), "",   DATE(YEAR(TBL_DATA[[#This Row],[Row.names]]), MONTH(TBL_DATA[[#This Row],[Row.names]]), DAY(TBL_DATA[[#This Row],[Row.names]])))</f>
        <v/>
      </c>
      <c r="B2650" s="119"/>
      <c r="C2650" s="68"/>
      <c r="E2650" s="53"/>
      <c r="F2650" s="53"/>
      <c r="G2650" s="54"/>
      <c r="H2650" s="114"/>
      <c r="I2650" s="53"/>
      <c r="J2650" s="53"/>
      <c r="K2650" s="53"/>
      <c r="L2650" s="53"/>
      <c r="M2650" s="53"/>
      <c r="N2650" s="53"/>
      <c r="O2650" s="53"/>
      <c r="P2650" s="53"/>
      <c r="Q2650" s="53"/>
      <c r="R2650" s="53"/>
      <c r="S2650" s="53"/>
      <c r="T2650" s="53"/>
      <c r="U2650" s="81"/>
      <c r="V2650" s="53"/>
      <c r="W2650" s="53"/>
    </row>
    <row r="2651" spans="1:23" x14ac:dyDescent="0.25">
      <c r="A2651" s="116" t="str">
        <f>IF(ISBLANK(TBL_DATA[[#This Row],[Row.names]]), "",   DATE(YEAR(TBL_DATA[[#This Row],[Row.names]]), MONTH(TBL_DATA[[#This Row],[Row.names]]), DAY(TBL_DATA[[#This Row],[Row.names]])))</f>
        <v/>
      </c>
      <c r="B2651" s="119"/>
      <c r="C2651" s="68"/>
      <c r="E2651" s="53"/>
      <c r="F2651" s="53"/>
      <c r="G2651" s="54"/>
      <c r="H2651" s="114"/>
      <c r="I2651" s="53"/>
      <c r="J2651" s="53"/>
      <c r="K2651" s="53"/>
      <c r="L2651" s="53"/>
      <c r="M2651" s="53"/>
      <c r="N2651" s="53"/>
      <c r="O2651" s="53"/>
      <c r="P2651" s="53"/>
      <c r="Q2651" s="53"/>
      <c r="R2651" s="53"/>
      <c r="S2651" s="53"/>
      <c r="T2651" s="53"/>
      <c r="U2651" s="81"/>
      <c r="V2651" s="53"/>
      <c r="W2651" s="53"/>
    </row>
    <row r="2652" spans="1:23" x14ac:dyDescent="0.25">
      <c r="A2652" s="116" t="str">
        <f>IF(ISBLANK(TBL_DATA[[#This Row],[Row.names]]), "",   DATE(YEAR(TBL_DATA[[#This Row],[Row.names]]), MONTH(TBL_DATA[[#This Row],[Row.names]]), DAY(TBL_DATA[[#This Row],[Row.names]])))</f>
        <v/>
      </c>
      <c r="B2652" s="119"/>
      <c r="C2652" s="68"/>
      <c r="E2652" s="53"/>
      <c r="F2652" s="53"/>
      <c r="G2652" s="54"/>
      <c r="H2652" s="114"/>
      <c r="I2652" s="53"/>
      <c r="J2652" s="53"/>
      <c r="K2652" s="53"/>
      <c r="L2652" s="53"/>
      <c r="M2652" s="53"/>
      <c r="N2652" s="53"/>
      <c r="O2652" s="53"/>
      <c r="P2652" s="53"/>
      <c r="Q2652" s="53"/>
      <c r="R2652" s="53"/>
      <c r="S2652" s="53"/>
      <c r="T2652" s="53"/>
      <c r="U2652" s="81"/>
      <c r="V2652" s="53"/>
      <c r="W2652" s="53"/>
    </row>
    <row r="2653" spans="1:23" x14ac:dyDescent="0.25">
      <c r="A2653" s="116" t="str">
        <f>IF(ISBLANK(TBL_DATA[[#This Row],[Row.names]]), "",   DATE(YEAR(TBL_DATA[[#This Row],[Row.names]]), MONTH(TBL_DATA[[#This Row],[Row.names]]), DAY(TBL_DATA[[#This Row],[Row.names]])))</f>
        <v/>
      </c>
      <c r="B2653" s="119"/>
      <c r="C2653" s="68"/>
      <c r="E2653" s="53"/>
      <c r="F2653" s="53"/>
      <c r="G2653" s="54"/>
      <c r="H2653" s="114"/>
      <c r="I2653" s="53"/>
      <c r="J2653" s="53"/>
      <c r="K2653" s="53"/>
      <c r="L2653" s="53"/>
      <c r="M2653" s="53"/>
      <c r="N2653" s="53"/>
      <c r="O2653" s="53"/>
      <c r="P2653" s="53"/>
      <c r="Q2653" s="53"/>
      <c r="R2653" s="53"/>
      <c r="S2653" s="53"/>
      <c r="T2653" s="53"/>
      <c r="U2653" s="81"/>
      <c r="V2653" s="53"/>
      <c r="W2653" s="53"/>
    </row>
    <row r="2654" spans="1:23" x14ac:dyDescent="0.25">
      <c r="A2654" s="116" t="str">
        <f>IF(ISBLANK(TBL_DATA[[#This Row],[Row.names]]), "",   DATE(YEAR(TBL_DATA[[#This Row],[Row.names]]), MONTH(TBL_DATA[[#This Row],[Row.names]]), DAY(TBL_DATA[[#This Row],[Row.names]])))</f>
        <v/>
      </c>
      <c r="B2654" s="119"/>
      <c r="C2654" s="68"/>
      <c r="E2654" s="53"/>
      <c r="F2654" s="53"/>
      <c r="G2654" s="54"/>
      <c r="H2654" s="114"/>
      <c r="I2654" s="53"/>
      <c r="J2654" s="53"/>
      <c r="K2654" s="53"/>
      <c r="L2654" s="53"/>
      <c r="M2654" s="53"/>
      <c r="N2654" s="53"/>
      <c r="O2654" s="53"/>
      <c r="P2654" s="53"/>
      <c r="Q2654" s="53"/>
      <c r="R2654" s="53"/>
      <c r="S2654" s="53"/>
      <c r="T2654" s="53"/>
      <c r="U2654" s="81"/>
      <c r="V2654" s="53"/>
      <c r="W2654" s="53"/>
    </row>
    <row r="2655" spans="1:23" x14ac:dyDescent="0.25">
      <c r="A2655" s="116" t="str">
        <f>IF(ISBLANK(TBL_DATA[[#This Row],[Row.names]]), "",   DATE(YEAR(TBL_DATA[[#This Row],[Row.names]]), MONTH(TBL_DATA[[#This Row],[Row.names]]), DAY(TBL_DATA[[#This Row],[Row.names]])))</f>
        <v/>
      </c>
      <c r="B2655" s="119"/>
      <c r="C2655" s="68"/>
      <c r="E2655" s="53"/>
      <c r="F2655" s="53"/>
      <c r="G2655" s="54"/>
      <c r="H2655" s="114"/>
      <c r="I2655" s="53"/>
      <c r="J2655" s="53"/>
      <c r="K2655" s="53"/>
      <c r="L2655" s="53"/>
      <c r="M2655" s="53"/>
      <c r="N2655" s="53"/>
      <c r="O2655" s="53"/>
      <c r="P2655" s="53"/>
      <c r="Q2655" s="53"/>
      <c r="R2655" s="53"/>
      <c r="S2655" s="53"/>
      <c r="T2655" s="53"/>
      <c r="U2655" s="81"/>
      <c r="V2655" s="53"/>
      <c r="W2655" s="53"/>
    </row>
    <row r="2656" spans="1:23" x14ac:dyDescent="0.25">
      <c r="A2656" s="116" t="str">
        <f>IF(ISBLANK(TBL_DATA[[#This Row],[Row.names]]), "",   DATE(YEAR(TBL_DATA[[#This Row],[Row.names]]), MONTH(TBL_DATA[[#This Row],[Row.names]]), DAY(TBL_DATA[[#This Row],[Row.names]])))</f>
        <v/>
      </c>
      <c r="B2656" s="119"/>
      <c r="C2656" s="68"/>
      <c r="E2656" s="53"/>
      <c r="F2656" s="53"/>
      <c r="G2656" s="54"/>
      <c r="H2656" s="114"/>
      <c r="I2656" s="53"/>
      <c r="J2656" s="53"/>
      <c r="K2656" s="53"/>
      <c r="L2656" s="53"/>
      <c r="M2656" s="53"/>
      <c r="N2656" s="53"/>
      <c r="O2656" s="53"/>
      <c r="P2656" s="53"/>
      <c r="Q2656" s="53"/>
      <c r="R2656" s="53"/>
      <c r="S2656" s="53"/>
      <c r="T2656" s="53"/>
      <c r="U2656" s="81"/>
      <c r="V2656" s="53"/>
      <c r="W2656" s="53"/>
    </row>
    <row r="2657" spans="1:23" x14ac:dyDescent="0.25">
      <c r="A2657" s="116" t="str">
        <f>IF(ISBLANK(TBL_DATA[[#This Row],[Row.names]]), "",   DATE(YEAR(TBL_DATA[[#This Row],[Row.names]]), MONTH(TBL_DATA[[#This Row],[Row.names]]), DAY(TBL_DATA[[#This Row],[Row.names]])))</f>
        <v/>
      </c>
      <c r="B2657" s="119"/>
      <c r="C2657" s="68"/>
      <c r="E2657" s="53"/>
      <c r="F2657" s="53"/>
      <c r="G2657" s="54"/>
      <c r="H2657" s="114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81"/>
      <c r="V2657" s="53"/>
      <c r="W2657" s="53"/>
    </row>
    <row r="2658" spans="1:23" x14ac:dyDescent="0.25">
      <c r="A2658" s="116" t="str">
        <f>IF(ISBLANK(TBL_DATA[[#This Row],[Row.names]]), "",   DATE(YEAR(TBL_DATA[[#This Row],[Row.names]]), MONTH(TBL_DATA[[#This Row],[Row.names]]), DAY(TBL_DATA[[#This Row],[Row.names]])))</f>
        <v/>
      </c>
      <c r="B2658" s="119"/>
      <c r="C2658" s="68"/>
      <c r="E2658" s="53"/>
      <c r="F2658" s="53"/>
      <c r="G2658" s="54"/>
      <c r="H2658" s="114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81"/>
      <c r="V2658" s="53"/>
      <c r="W2658" s="53"/>
    </row>
    <row r="2659" spans="1:23" x14ac:dyDescent="0.25">
      <c r="A2659" s="116" t="str">
        <f>IF(ISBLANK(TBL_DATA[[#This Row],[Row.names]]), "",   DATE(YEAR(TBL_DATA[[#This Row],[Row.names]]), MONTH(TBL_DATA[[#This Row],[Row.names]]), DAY(TBL_DATA[[#This Row],[Row.names]])))</f>
        <v/>
      </c>
      <c r="B2659" s="119"/>
      <c r="C2659" s="68"/>
      <c r="E2659" s="53"/>
      <c r="F2659" s="53"/>
      <c r="G2659" s="54"/>
      <c r="H2659" s="114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81"/>
      <c r="V2659" s="53"/>
      <c r="W2659" s="53"/>
    </row>
    <row r="2660" spans="1:23" x14ac:dyDescent="0.25">
      <c r="A2660" s="116" t="str">
        <f>IF(ISBLANK(TBL_DATA[[#This Row],[Row.names]]), "",   DATE(YEAR(TBL_DATA[[#This Row],[Row.names]]), MONTH(TBL_DATA[[#This Row],[Row.names]]), DAY(TBL_DATA[[#This Row],[Row.names]])))</f>
        <v/>
      </c>
      <c r="B2660" s="119"/>
      <c r="C2660" s="68"/>
      <c r="E2660" s="53"/>
      <c r="F2660" s="53"/>
      <c r="G2660" s="54"/>
      <c r="H2660" s="114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81"/>
      <c r="V2660" s="53"/>
      <c r="W2660" s="53"/>
    </row>
    <row r="2661" spans="1:23" x14ac:dyDescent="0.25">
      <c r="A2661" s="116" t="str">
        <f>IF(ISBLANK(TBL_DATA[[#This Row],[Row.names]]), "",   DATE(YEAR(TBL_DATA[[#This Row],[Row.names]]), MONTH(TBL_DATA[[#This Row],[Row.names]]), DAY(TBL_DATA[[#This Row],[Row.names]])))</f>
        <v/>
      </c>
      <c r="B2661" s="119"/>
      <c r="C2661" s="68"/>
      <c r="E2661" s="53"/>
      <c r="F2661" s="53"/>
      <c r="G2661" s="54"/>
      <c r="H2661" s="114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81"/>
      <c r="V2661" s="53"/>
      <c r="W2661" s="53"/>
    </row>
    <row r="2662" spans="1:23" x14ac:dyDescent="0.25">
      <c r="A2662" s="116" t="str">
        <f>IF(ISBLANK(TBL_DATA[[#This Row],[Row.names]]), "",   DATE(YEAR(TBL_DATA[[#This Row],[Row.names]]), MONTH(TBL_DATA[[#This Row],[Row.names]]), DAY(TBL_DATA[[#This Row],[Row.names]])))</f>
        <v/>
      </c>
      <c r="B2662" s="119"/>
      <c r="C2662" s="68"/>
      <c r="E2662" s="53"/>
      <c r="F2662" s="53"/>
      <c r="G2662" s="54"/>
      <c r="H2662" s="114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81"/>
      <c r="V2662" s="53"/>
      <c r="W2662" s="53"/>
    </row>
    <row r="2663" spans="1:23" x14ac:dyDescent="0.25">
      <c r="A2663" s="116" t="str">
        <f>IF(ISBLANK(TBL_DATA[[#This Row],[Row.names]]), "",   DATE(YEAR(TBL_DATA[[#This Row],[Row.names]]), MONTH(TBL_DATA[[#This Row],[Row.names]]), DAY(TBL_DATA[[#This Row],[Row.names]])))</f>
        <v/>
      </c>
      <c r="B2663" s="119"/>
      <c r="C2663" s="68"/>
      <c r="E2663" s="53"/>
      <c r="F2663" s="53"/>
      <c r="G2663" s="54"/>
      <c r="H2663" s="114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81"/>
      <c r="V2663" s="53"/>
      <c r="W2663" s="53"/>
    </row>
    <row r="2664" spans="1:23" x14ac:dyDescent="0.25">
      <c r="A2664" s="116" t="str">
        <f>IF(ISBLANK(TBL_DATA[[#This Row],[Row.names]]), "",   DATE(YEAR(TBL_DATA[[#This Row],[Row.names]]), MONTH(TBL_DATA[[#This Row],[Row.names]]), DAY(TBL_DATA[[#This Row],[Row.names]])))</f>
        <v/>
      </c>
      <c r="B2664" s="119"/>
      <c r="C2664" s="68"/>
      <c r="E2664" s="53"/>
      <c r="F2664" s="53"/>
      <c r="G2664" s="54"/>
      <c r="H2664" s="114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81"/>
      <c r="V2664" s="53"/>
      <c r="W2664" s="53"/>
    </row>
    <row r="2665" spans="1:23" x14ac:dyDescent="0.25">
      <c r="A2665" s="116" t="str">
        <f>IF(ISBLANK(TBL_DATA[[#This Row],[Row.names]]), "",   DATE(YEAR(TBL_DATA[[#This Row],[Row.names]]), MONTH(TBL_DATA[[#This Row],[Row.names]]), DAY(TBL_DATA[[#This Row],[Row.names]])))</f>
        <v/>
      </c>
      <c r="B2665" s="119"/>
      <c r="C2665" s="68"/>
      <c r="E2665" s="53"/>
      <c r="F2665" s="53"/>
      <c r="G2665" s="54"/>
      <c r="H2665" s="114"/>
      <c r="I2665" s="53"/>
      <c r="J2665" s="53"/>
      <c r="K2665" s="53"/>
      <c r="L2665" s="53"/>
      <c r="M2665" s="53"/>
      <c r="N2665" s="53"/>
      <c r="O2665" s="53"/>
      <c r="P2665" s="53"/>
      <c r="Q2665" s="53"/>
      <c r="R2665" s="53"/>
      <c r="S2665" s="53"/>
      <c r="T2665" s="53"/>
      <c r="U2665" s="81"/>
      <c r="V2665" s="53"/>
      <c r="W2665" s="53"/>
    </row>
    <row r="2666" spans="1:23" x14ac:dyDescent="0.25">
      <c r="A2666" s="116" t="str">
        <f>IF(ISBLANK(TBL_DATA[[#This Row],[Row.names]]), "",   DATE(YEAR(TBL_DATA[[#This Row],[Row.names]]), MONTH(TBL_DATA[[#This Row],[Row.names]]), DAY(TBL_DATA[[#This Row],[Row.names]])))</f>
        <v/>
      </c>
      <c r="B2666" s="119"/>
      <c r="C2666" s="68"/>
      <c r="E2666" s="53"/>
      <c r="F2666" s="53"/>
      <c r="G2666" s="54"/>
      <c r="H2666" s="114"/>
      <c r="I2666" s="53"/>
      <c r="J2666" s="53"/>
      <c r="K2666" s="53"/>
      <c r="L2666" s="53"/>
      <c r="M2666" s="53"/>
      <c r="N2666" s="53"/>
      <c r="O2666" s="53"/>
      <c r="P2666" s="53"/>
      <c r="Q2666" s="53"/>
      <c r="R2666" s="53"/>
      <c r="S2666" s="53"/>
      <c r="T2666" s="53"/>
      <c r="U2666" s="81"/>
      <c r="V2666" s="53"/>
      <c r="W2666" s="53"/>
    </row>
    <row r="2667" spans="1:23" x14ac:dyDescent="0.25">
      <c r="A2667" s="116" t="str">
        <f>IF(ISBLANK(TBL_DATA[[#This Row],[Row.names]]), "",   DATE(YEAR(TBL_DATA[[#This Row],[Row.names]]), MONTH(TBL_DATA[[#This Row],[Row.names]]), DAY(TBL_DATA[[#This Row],[Row.names]])))</f>
        <v/>
      </c>
      <c r="B2667" s="119"/>
      <c r="C2667" s="68"/>
      <c r="E2667" s="53"/>
      <c r="F2667" s="53"/>
      <c r="G2667" s="54"/>
      <c r="H2667" s="114"/>
      <c r="I2667" s="53"/>
      <c r="J2667" s="53"/>
      <c r="K2667" s="53"/>
      <c r="L2667" s="53"/>
      <c r="M2667" s="53"/>
      <c r="N2667" s="53"/>
      <c r="O2667" s="53"/>
      <c r="P2667" s="53"/>
      <c r="Q2667" s="53"/>
      <c r="R2667" s="53"/>
      <c r="S2667" s="53"/>
      <c r="T2667" s="53"/>
      <c r="U2667" s="81"/>
      <c r="V2667" s="53"/>
      <c r="W2667" s="53"/>
    </row>
    <row r="2668" spans="1:23" x14ac:dyDescent="0.25">
      <c r="A2668" s="116" t="str">
        <f>IF(ISBLANK(TBL_DATA[[#This Row],[Row.names]]), "",   DATE(YEAR(TBL_DATA[[#This Row],[Row.names]]), MONTH(TBL_DATA[[#This Row],[Row.names]]), DAY(TBL_DATA[[#This Row],[Row.names]])))</f>
        <v/>
      </c>
      <c r="B2668" s="119"/>
      <c r="C2668" s="68"/>
      <c r="E2668" s="53"/>
      <c r="F2668" s="53"/>
      <c r="G2668" s="54"/>
      <c r="H2668" s="114"/>
      <c r="I2668" s="53"/>
      <c r="J2668" s="53"/>
      <c r="K2668" s="53"/>
      <c r="L2668" s="53"/>
      <c r="M2668" s="53"/>
      <c r="N2668" s="53"/>
      <c r="O2668" s="53"/>
      <c r="P2668" s="53"/>
      <c r="Q2668" s="53"/>
      <c r="R2668" s="53"/>
      <c r="S2668" s="53"/>
      <c r="T2668" s="53"/>
      <c r="U2668" s="81"/>
      <c r="V2668" s="53"/>
      <c r="W2668" s="53"/>
    </row>
    <row r="2669" spans="1:23" x14ac:dyDescent="0.25">
      <c r="A2669" s="116" t="str">
        <f>IF(ISBLANK(TBL_DATA[[#This Row],[Row.names]]), "",   DATE(YEAR(TBL_DATA[[#This Row],[Row.names]]), MONTH(TBL_DATA[[#This Row],[Row.names]]), DAY(TBL_DATA[[#This Row],[Row.names]])))</f>
        <v/>
      </c>
      <c r="B2669" s="119"/>
      <c r="C2669" s="68"/>
      <c r="E2669" s="53"/>
      <c r="F2669" s="53"/>
      <c r="G2669" s="54"/>
      <c r="H2669" s="114"/>
      <c r="I2669" s="53"/>
      <c r="J2669" s="53"/>
      <c r="K2669" s="53"/>
      <c r="L2669" s="53"/>
      <c r="M2669" s="53"/>
      <c r="N2669" s="53"/>
      <c r="O2669" s="53"/>
      <c r="P2669" s="53"/>
      <c r="Q2669" s="53"/>
      <c r="R2669" s="53"/>
      <c r="S2669" s="53"/>
      <c r="T2669" s="53"/>
      <c r="U2669" s="81"/>
      <c r="V2669" s="53"/>
      <c r="W2669" s="53"/>
    </row>
    <row r="2670" spans="1:23" x14ac:dyDescent="0.25">
      <c r="A2670" s="116" t="str">
        <f>IF(ISBLANK(TBL_DATA[[#This Row],[Row.names]]), "",   DATE(YEAR(TBL_DATA[[#This Row],[Row.names]]), MONTH(TBL_DATA[[#This Row],[Row.names]]), DAY(TBL_DATA[[#This Row],[Row.names]])))</f>
        <v/>
      </c>
      <c r="B2670" s="119"/>
      <c r="C2670" s="68"/>
      <c r="E2670" s="53"/>
      <c r="F2670" s="53"/>
      <c r="G2670" s="54"/>
      <c r="H2670" s="114"/>
      <c r="I2670" s="53"/>
      <c r="J2670" s="53"/>
      <c r="K2670" s="53"/>
      <c r="L2670" s="53"/>
      <c r="M2670" s="53"/>
      <c r="N2670" s="53"/>
      <c r="O2670" s="53"/>
      <c r="P2670" s="53"/>
      <c r="Q2670" s="53"/>
      <c r="R2670" s="53"/>
      <c r="S2670" s="53"/>
      <c r="T2670" s="53"/>
      <c r="U2670" s="81"/>
      <c r="V2670" s="53"/>
      <c r="W2670" s="53"/>
    </row>
    <row r="2671" spans="1:23" x14ac:dyDescent="0.25">
      <c r="A2671" s="116" t="str">
        <f>IF(ISBLANK(TBL_DATA[[#This Row],[Row.names]]), "",   DATE(YEAR(TBL_DATA[[#This Row],[Row.names]]), MONTH(TBL_DATA[[#This Row],[Row.names]]), DAY(TBL_DATA[[#This Row],[Row.names]])))</f>
        <v/>
      </c>
      <c r="B2671" s="119"/>
      <c r="C2671" s="68"/>
      <c r="E2671" s="53"/>
      <c r="F2671" s="53"/>
      <c r="G2671" s="54"/>
      <c r="H2671" s="114"/>
      <c r="I2671" s="53"/>
      <c r="J2671" s="53"/>
      <c r="K2671" s="53"/>
      <c r="L2671" s="53"/>
      <c r="M2671" s="53"/>
      <c r="N2671" s="53"/>
      <c r="O2671" s="53"/>
      <c r="P2671" s="53"/>
      <c r="Q2671" s="53"/>
      <c r="R2671" s="53"/>
      <c r="S2671" s="53"/>
      <c r="T2671" s="53"/>
      <c r="U2671" s="81"/>
      <c r="V2671" s="53"/>
      <c r="W2671" s="53"/>
    </row>
    <row r="2672" spans="1:23" x14ac:dyDescent="0.25">
      <c r="A2672" s="116" t="str">
        <f>IF(ISBLANK(TBL_DATA[[#This Row],[Row.names]]), "",   DATE(YEAR(TBL_DATA[[#This Row],[Row.names]]), MONTH(TBL_DATA[[#This Row],[Row.names]]), DAY(TBL_DATA[[#This Row],[Row.names]])))</f>
        <v/>
      </c>
      <c r="B2672" s="119"/>
      <c r="C2672" s="68"/>
      <c r="E2672" s="53"/>
      <c r="F2672" s="53"/>
      <c r="G2672" s="54"/>
      <c r="H2672" s="114"/>
      <c r="I2672" s="53"/>
      <c r="J2672" s="53"/>
      <c r="K2672" s="53"/>
      <c r="L2672" s="53"/>
      <c r="M2672" s="53"/>
      <c r="N2672" s="53"/>
      <c r="O2672" s="53"/>
      <c r="P2672" s="53"/>
      <c r="Q2672" s="53"/>
      <c r="R2672" s="53"/>
      <c r="S2672" s="53"/>
      <c r="T2672" s="53"/>
      <c r="U2672" s="81"/>
      <c r="V2672" s="53"/>
      <c r="W2672" s="53"/>
    </row>
    <row r="2673" spans="1:23" x14ac:dyDescent="0.25">
      <c r="A2673" s="116" t="str">
        <f>IF(ISBLANK(TBL_DATA[[#This Row],[Row.names]]), "",   DATE(YEAR(TBL_DATA[[#This Row],[Row.names]]), MONTH(TBL_DATA[[#This Row],[Row.names]]), DAY(TBL_DATA[[#This Row],[Row.names]])))</f>
        <v/>
      </c>
      <c r="B2673" s="119"/>
      <c r="C2673" s="68"/>
      <c r="E2673" s="53"/>
      <c r="F2673" s="53"/>
      <c r="G2673" s="54"/>
      <c r="H2673" s="114"/>
      <c r="I2673" s="53"/>
      <c r="J2673" s="53"/>
      <c r="K2673" s="53"/>
      <c r="L2673" s="53"/>
      <c r="M2673" s="53"/>
      <c r="N2673" s="53"/>
      <c r="O2673" s="53"/>
      <c r="P2673" s="53"/>
      <c r="Q2673" s="53"/>
      <c r="R2673" s="53"/>
      <c r="S2673" s="53"/>
      <c r="T2673" s="53"/>
      <c r="U2673" s="81"/>
      <c r="V2673" s="53"/>
      <c r="W2673" s="53"/>
    </row>
    <row r="2674" spans="1:23" x14ac:dyDescent="0.25">
      <c r="A2674" s="116" t="str">
        <f>IF(ISBLANK(TBL_DATA[[#This Row],[Row.names]]), "",   DATE(YEAR(TBL_DATA[[#This Row],[Row.names]]), MONTH(TBL_DATA[[#This Row],[Row.names]]), DAY(TBL_DATA[[#This Row],[Row.names]])))</f>
        <v/>
      </c>
      <c r="B2674" s="119"/>
      <c r="C2674" s="68"/>
      <c r="E2674" s="53"/>
      <c r="F2674" s="53"/>
      <c r="G2674" s="54"/>
      <c r="H2674" s="114"/>
      <c r="I2674" s="53"/>
      <c r="J2674" s="53"/>
      <c r="K2674" s="53"/>
      <c r="L2674" s="53"/>
      <c r="M2674" s="53"/>
      <c r="N2674" s="53"/>
      <c r="O2674" s="53"/>
      <c r="P2674" s="53"/>
      <c r="Q2674" s="53"/>
      <c r="R2674" s="53"/>
      <c r="S2674" s="53"/>
      <c r="T2674" s="53"/>
      <c r="U2674" s="81"/>
      <c r="V2674" s="53"/>
      <c r="W2674" s="53"/>
    </row>
    <row r="2675" spans="1:23" x14ac:dyDescent="0.25">
      <c r="A2675" s="116" t="str">
        <f>IF(ISBLANK(TBL_DATA[[#This Row],[Row.names]]), "",   DATE(YEAR(TBL_DATA[[#This Row],[Row.names]]), MONTH(TBL_DATA[[#This Row],[Row.names]]), DAY(TBL_DATA[[#This Row],[Row.names]])))</f>
        <v/>
      </c>
      <c r="B2675" s="119"/>
      <c r="C2675" s="68"/>
      <c r="E2675" s="53"/>
      <c r="F2675" s="53"/>
      <c r="G2675" s="54"/>
      <c r="H2675" s="114"/>
      <c r="I2675" s="53"/>
      <c r="J2675" s="53"/>
      <c r="K2675" s="53"/>
      <c r="L2675" s="53"/>
      <c r="M2675" s="53"/>
      <c r="N2675" s="53"/>
      <c r="O2675" s="53"/>
      <c r="P2675" s="53"/>
      <c r="Q2675" s="53"/>
      <c r="R2675" s="53"/>
      <c r="S2675" s="53"/>
      <c r="T2675" s="53"/>
      <c r="U2675" s="81"/>
      <c r="V2675" s="53"/>
      <c r="W2675" s="53"/>
    </row>
    <row r="2676" spans="1:23" x14ac:dyDescent="0.25">
      <c r="A2676" s="116" t="str">
        <f>IF(ISBLANK(TBL_DATA[[#This Row],[Row.names]]), "",   DATE(YEAR(TBL_DATA[[#This Row],[Row.names]]), MONTH(TBL_DATA[[#This Row],[Row.names]]), DAY(TBL_DATA[[#This Row],[Row.names]])))</f>
        <v/>
      </c>
      <c r="B2676" s="119"/>
      <c r="C2676" s="68"/>
      <c r="E2676" s="53"/>
      <c r="F2676" s="53"/>
      <c r="G2676" s="54"/>
      <c r="H2676" s="114"/>
      <c r="I2676" s="53"/>
      <c r="J2676" s="53"/>
      <c r="K2676" s="53"/>
      <c r="L2676" s="53"/>
      <c r="M2676" s="53"/>
      <c r="N2676" s="53"/>
      <c r="O2676" s="53"/>
      <c r="P2676" s="53"/>
      <c r="Q2676" s="53"/>
      <c r="R2676" s="53"/>
      <c r="S2676" s="53"/>
      <c r="T2676" s="53"/>
      <c r="U2676" s="81"/>
      <c r="V2676" s="53"/>
      <c r="W2676" s="53"/>
    </row>
    <row r="2677" spans="1:23" x14ac:dyDescent="0.25">
      <c r="A2677" s="116" t="str">
        <f>IF(ISBLANK(TBL_DATA[[#This Row],[Row.names]]), "",   DATE(YEAR(TBL_DATA[[#This Row],[Row.names]]), MONTH(TBL_DATA[[#This Row],[Row.names]]), DAY(TBL_DATA[[#This Row],[Row.names]])))</f>
        <v/>
      </c>
      <c r="B2677" s="119"/>
      <c r="C2677" s="68"/>
      <c r="E2677" s="53"/>
      <c r="F2677" s="53"/>
      <c r="G2677" s="54"/>
      <c r="H2677" s="114"/>
      <c r="I2677" s="53"/>
      <c r="J2677" s="53"/>
      <c r="K2677" s="53"/>
      <c r="L2677" s="53"/>
      <c r="M2677" s="53"/>
      <c r="N2677" s="53"/>
      <c r="O2677" s="53"/>
      <c r="P2677" s="53"/>
      <c r="Q2677" s="53"/>
      <c r="R2677" s="53"/>
      <c r="S2677" s="53"/>
      <c r="T2677" s="53"/>
      <c r="U2677" s="81"/>
      <c r="V2677" s="53"/>
      <c r="W2677" s="53"/>
    </row>
    <row r="2678" spans="1:23" x14ac:dyDescent="0.25">
      <c r="A2678" s="116" t="str">
        <f>IF(ISBLANK(TBL_DATA[[#This Row],[Row.names]]), "",   DATE(YEAR(TBL_DATA[[#This Row],[Row.names]]), MONTH(TBL_DATA[[#This Row],[Row.names]]), DAY(TBL_DATA[[#This Row],[Row.names]])))</f>
        <v/>
      </c>
      <c r="B2678" s="119"/>
      <c r="C2678" s="68"/>
      <c r="E2678" s="53"/>
      <c r="F2678" s="53"/>
      <c r="G2678" s="54"/>
      <c r="H2678" s="114"/>
      <c r="I2678" s="53"/>
      <c r="J2678" s="53"/>
      <c r="K2678" s="53"/>
      <c r="L2678" s="53"/>
      <c r="M2678" s="53"/>
      <c r="N2678" s="53"/>
      <c r="O2678" s="53"/>
      <c r="P2678" s="53"/>
      <c r="Q2678" s="53"/>
      <c r="R2678" s="53"/>
      <c r="S2678" s="53"/>
      <c r="T2678" s="53"/>
      <c r="U2678" s="81"/>
      <c r="V2678" s="53"/>
      <c r="W2678" s="53"/>
    </row>
    <row r="2679" spans="1:23" x14ac:dyDescent="0.25">
      <c r="A2679" s="116" t="str">
        <f>IF(ISBLANK(TBL_DATA[[#This Row],[Row.names]]), "",   DATE(YEAR(TBL_DATA[[#This Row],[Row.names]]), MONTH(TBL_DATA[[#This Row],[Row.names]]), DAY(TBL_DATA[[#This Row],[Row.names]])))</f>
        <v/>
      </c>
      <c r="B2679" s="119"/>
      <c r="C2679" s="68"/>
      <c r="E2679" s="53"/>
      <c r="F2679" s="53"/>
      <c r="G2679" s="54"/>
      <c r="H2679" s="114"/>
      <c r="I2679" s="53"/>
      <c r="J2679" s="53"/>
      <c r="K2679" s="53"/>
      <c r="L2679" s="53"/>
      <c r="M2679" s="53"/>
      <c r="N2679" s="53"/>
      <c r="O2679" s="53"/>
      <c r="P2679" s="53"/>
      <c r="Q2679" s="53"/>
      <c r="R2679" s="53"/>
      <c r="S2679" s="53"/>
      <c r="T2679" s="53"/>
      <c r="U2679" s="81"/>
      <c r="V2679" s="53"/>
      <c r="W2679" s="53"/>
    </row>
    <row r="2680" spans="1:23" x14ac:dyDescent="0.25">
      <c r="A2680" s="116" t="str">
        <f>IF(ISBLANK(TBL_DATA[[#This Row],[Row.names]]), "",   DATE(YEAR(TBL_DATA[[#This Row],[Row.names]]), MONTH(TBL_DATA[[#This Row],[Row.names]]), DAY(TBL_DATA[[#This Row],[Row.names]])))</f>
        <v/>
      </c>
      <c r="B2680" s="119"/>
      <c r="C2680" s="68"/>
      <c r="E2680" s="53"/>
      <c r="F2680" s="53"/>
      <c r="G2680" s="54"/>
      <c r="H2680" s="114"/>
      <c r="I2680" s="53"/>
      <c r="J2680" s="53"/>
      <c r="K2680" s="53"/>
      <c r="L2680" s="53"/>
      <c r="M2680" s="53"/>
      <c r="N2680" s="53"/>
      <c r="O2680" s="53"/>
      <c r="P2680" s="53"/>
      <c r="Q2680" s="53"/>
      <c r="R2680" s="53"/>
      <c r="S2680" s="53"/>
      <c r="T2680" s="53"/>
      <c r="U2680" s="81"/>
      <c r="V2680" s="53"/>
      <c r="W2680" s="53"/>
    </row>
    <row r="2681" spans="1:23" x14ac:dyDescent="0.25">
      <c r="A2681" s="116" t="str">
        <f>IF(ISBLANK(TBL_DATA[[#This Row],[Row.names]]), "",   DATE(YEAR(TBL_DATA[[#This Row],[Row.names]]), MONTH(TBL_DATA[[#This Row],[Row.names]]), DAY(TBL_DATA[[#This Row],[Row.names]])))</f>
        <v/>
      </c>
      <c r="B2681" s="119"/>
      <c r="C2681" s="68"/>
      <c r="E2681" s="53"/>
      <c r="F2681" s="53"/>
      <c r="G2681" s="54"/>
      <c r="H2681" s="114"/>
      <c r="I2681" s="53"/>
      <c r="J2681" s="53"/>
      <c r="K2681" s="53"/>
      <c r="L2681" s="53"/>
      <c r="M2681" s="53"/>
      <c r="N2681" s="53"/>
      <c r="O2681" s="53"/>
      <c r="P2681" s="53"/>
      <c r="Q2681" s="53"/>
      <c r="R2681" s="53"/>
      <c r="S2681" s="53"/>
      <c r="T2681" s="53"/>
      <c r="U2681" s="81"/>
      <c r="V2681" s="53"/>
      <c r="W2681" s="53"/>
    </row>
    <row r="2682" spans="1:23" x14ac:dyDescent="0.25">
      <c r="A2682" s="116" t="str">
        <f>IF(ISBLANK(TBL_DATA[[#This Row],[Row.names]]), "",   DATE(YEAR(TBL_DATA[[#This Row],[Row.names]]), MONTH(TBL_DATA[[#This Row],[Row.names]]), DAY(TBL_DATA[[#This Row],[Row.names]])))</f>
        <v/>
      </c>
      <c r="B2682" s="119"/>
      <c r="C2682" s="68"/>
      <c r="E2682" s="53"/>
      <c r="F2682" s="53"/>
      <c r="G2682" s="54"/>
      <c r="H2682" s="114"/>
      <c r="I2682" s="53"/>
      <c r="J2682" s="53"/>
      <c r="K2682" s="53"/>
      <c r="L2682" s="53"/>
      <c r="M2682" s="53"/>
      <c r="N2682" s="53"/>
      <c r="O2682" s="53"/>
      <c r="P2682" s="53"/>
      <c r="Q2682" s="53"/>
      <c r="R2682" s="53"/>
      <c r="S2682" s="53"/>
      <c r="T2682" s="53"/>
      <c r="U2682" s="81"/>
      <c r="V2682" s="53"/>
      <c r="W2682" s="53"/>
    </row>
    <row r="2683" spans="1:23" x14ac:dyDescent="0.25">
      <c r="A2683" s="116" t="str">
        <f>IF(ISBLANK(TBL_DATA[[#This Row],[Row.names]]), "",   DATE(YEAR(TBL_DATA[[#This Row],[Row.names]]), MONTH(TBL_DATA[[#This Row],[Row.names]]), DAY(TBL_DATA[[#This Row],[Row.names]])))</f>
        <v/>
      </c>
      <c r="B2683" s="119"/>
      <c r="C2683" s="68"/>
      <c r="E2683" s="53"/>
      <c r="F2683" s="53"/>
      <c r="G2683" s="54"/>
      <c r="H2683" s="114"/>
      <c r="I2683" s="53"/>
      <c r="J2683" s="53"/>
      <c r="K2683" s="53"/>
      <c r="L2683" s="53"/>
      <c r="M2683" s="53"/>
      <c r="N2683" s="53"/>
      <c r="O2683" s="53"/>
      <c r="P2683" s="53"/>
      <c r="Q2683" s="53"/>
      <c r="R2683" s="53"/>
      <c r="S2683" s="53"/>
      <c r="T2683" s="53"/>
      <c r="U2683" s="81"/>
      <c r="V2683" s="53"/>
      <c r="W2683" s="53"/>
    </row>
    <row r="2684" spans="1:23" x14ac:dyDescent="0.25">
      <c r="A2684" s="116" t="str">
        <f>IF(ISBLANK(TBL_DATA[[#This Row],[Row.names]]), "",   DATE(YEAR(TBL_DATA[[#This Row],[Row.names]]), MONTH(TBL_DATA[[#This Row],[Row.names]]), DAY(TBL_DATA[[#This Row],[Row.names]])))</f>
        <v/>
      </c>
      <c r="B2684" s="119"/>
      <c r="C2684" s="68"/>
      <c r="E2684" s="53"/>
      <c r="F2684" s="53"/>
      <c r="G2684" s="54"/>
      <c r="H2684" s="114"/>
      <c r="I2684" s="53"/>
      <c r="J2684" s="53"/>
      <c r="K2684" s="53"/>
      <c r="L2684" s="53"/>
      <c r="M2684" s="53"/>
      <c r="N2684" s="53"/>
      <c r="O2684" s="53"/>
      <c r="P2684" s="53"/>
      <c r="Q2684" s="53"/>
      <c r="R2684" s="53"/>
      <c r="S2684" s="53"/>
      <c r="T2684" s="53"/>
      <c r="U2684" s="81"/>
      <c r="V2684" s="53"/>
      <c r="W2684" s="53"/>
    </row>
    <row r="2685" spans="1:23" x14ac:dyDescent="0.25">
      <c r="A2685" s="116" t="str">
        <f>IF(ISBLANK(TBL_DATA[[#This Row],[Row.names]]), "",   DATE(YEAR(TBL_DATA[[#This Row],[Row.names]]), MONTH(TBL_DATA[[#This Row],[Row.names]]), DAY(TBL_DATA[[#This Row],[Row.names]])))</f>
        <v/>
      </c>
      <c r="B2685" s="119"/>
      <c r="C2685" s="68"/>
      <c r="E2685" s="53"/>
      <c r="F2685" s="53"/>
      <c r="G2685" s="54"/>
      <c r="H2685" s="114"/>
      <c r="I2685" s="53"/>
      <c r="J2685" s="53"/>
      <c r="K2685" s="53"/>
      <c r="L2685" s="53"/>
      <c r="M2685" s="53"/>
      <c r="N2685" s="53"/>
      <c r="O2685" s="53"/>
      <c r="P2685" s="53"/>
      <c r="Q2685" s="53"/>
      <c r="R2685" s="53"/>
      <c r="S2685" s="53"/>
      <c r="T2685" s="53"/>
      <c r="U2685" s="81"/>
      <c r="V2685" s="53"/>
      <c r="W2685" s="53"/>
    </row>
    <row r="2686" spans="1:23" x14ac:dyDescent="0.25">
      <c r="A2686" s="116" t="str">
        <f>IF(ISBLANK(TBL_DATA[[#This Row],[Row.names]]), "",   DATE(YEAR(TBL_DATA[[#This Row],[Row.names]]), MONTH(TBL_DATA[[#This Row],[Row.names]]), DAY(TBL_DATA[[#This Row],[Row.names]])))</f>
        <v/>
      </c>
      <c r="B2686" s="119"/>
      <c r="C2686" s="68"/>
      <c r="E2686" s="53"/>
      <c r="F2686" s="53"/>
      <c r="G2686" s="54"/>
      <c r="H2686" s="114"/>
      <c r="I2686" s="53"/>
      <c r="J2686" s="53"/>
      <c r="K2686" s="53"/>
      <c r="L2686" s="53"/>
      <c r="M2686" s="53"/>
      <c r="N2686" s="53"/>
      <c r="O2686" s="53"/>
      <c r="P2686" s="53"/>
      <c r="Q2686" s="53"/>
      <c r="R2686" s="53"/>
      <c r="S2686" s="53"/>
      <c r="T2686" s="53"/>
      <c r="U2686" s="81"/>
      <c r="V2686" s="53"/>
      <c r="W2686" s="53"/>
    </row>
    <row r="2687" spans="1:23" x14ac:dyDescent="0.25">
      <c r="A2687" s="116" t="str">
        <f>IF(ISBLANK(TBL_DATA[[#This Row],[Row.names]]), "",   DATE(YEAR(TBL_DATA[[#This Row],[Row.names]]), MONTH(TBL_DATA[[#This Row],[Row.names]]), DAY(TBL_DATA[[#This Row],[Row.names]])))</f>
        <v/>
      </c>
      <c r="B2687" s="119"/>
      <c r="C2687" s="68"/>
      <c r="E2687" s="53"/>
      <c r="F2687" s="53"/>
      <c r="G2687" s="54"/>
      <c r="H2687" s="114"/>
      <c r="I2687" s="53"/>
      <c r="J2687" s="53"/>
      <c r="K2687" s="53"/>
      <c r="L2687" s="53"/>
      <c r="M2687" s="53"/>
      <c r="N2687" s="53"/>
      <c r="O2687" s="53"/>
      <c r="P2687" s="53"/>
      <c r="Q2687" s="53"/>
      <c r="R2687" s="53"/>
      <c r="S2687" s="53"/>
      <c r="T2687" s="53"/>
      <c r="U2687" s="81"/>
      <c r="V2687" s="53"/>
      <c r="W2687" s="53"/>
    </row>
    <row r="2688" spans="1:23" x14ac:dyDescent="0.25">
      <c r="A2688" s="116" t="str">
        <f>IF(ISBLANK(TBL_DATA[[#This Row],[Row.names]]), "",   DATE(YEAR(TBL_DATA[[#This Row],[Row.names]]), MONTH(TBL_DATA[[#This Row],[Row.names]]), DAY(TBL_DATA[[#This Row],[Row.names]])))</f>
        <v/>
      </c>
      <c r="B2688" s="119"/>
      <c r="C2688" s="68"/>
      <c r="E2688" s="53"/>
      <c r="F2688" s="53"/>
      <c r="G2688" s="54"/>
      <c r="H2688" s="114"/>
      <c r="I2688" s="53"/>
      <c r="J2688" s="53"/>
      <c r="K2688" s="53"/>
      <c r="L2688" s="53"/>
      <c r="M2688" s="53"/>
      <c r="N2688" s="53"/>
      <c r="O2688" s="53"/>
      <c r="P2688" s="53"/>
      <c r="Q2688" s="53"/>
      <c r="R2688" s="53"/>
      <c r="S2688" s="53"/>
      <c r="T2688" s="53"/>
      <c r="U2688" s="81"/>
      <c r="V2688" s="53"/>
      <c r="W2688" s="53"/>
    </row>
    <row r="2689" spans="1:23" x14ac:dyDescent="0.25">
      <c r="A2689" s="116" t="str">
        <f>IF(ISBLANK(TBL_DATA[[#This Row],[Row.names]]), "",   DATE(YEAR(TBL_DATA[[#This Row],[Row.names]]), MONTH(TBL_DATA[[#This Row],[Row.names]]), DAY(TBL_DATA[[#This Row],[Row.names]])))</f>
        <v/>
      </c>
      <c r="B2689" s="119"/>
      <c r="C2689" s="68"/>
      <c r="E2689" s="53"/>
      <c r="F2689" s="53"/>
      <c r="G2689" s="54"/>
      <c r="H2689" s="114"/>
      <c r="I2689" s="53"/>
      <c r="J2689" s="53"/>
      <c r="K2689" s="53"/>
      <c r="L2689" s="53"/>
      <c r="M2689" s="53"/>
      <c r="N2689" s="53"/>
      <c r="O2689" s="53"/>
      <c r="P2689" s="53"/>
      <c r="Q2689" s="53"/>
      <c r="R2689" s="53"/>
      <c r="S2689" s="53"/>
      <c r="T2689" s="53"/>
      <c r="U2689" s="81"/>
      <c r="V2689" s="53"/>
      <c r="W2689" s="53"/>
    </row>
    <row r="2690" spans="1:23" x14ac:dyDescent="0.25">
      <c r="A2690" s="116" t="str">
        <f>IF(ISBLANK(TBL_DATA[[#This Row],[Row.names]]), "",   DATE(YEAR(TBL_DATA[[#This Row],[Row.names]]), MONTH(TBL_DATA[[#This Row],[Row.names]]), DAY(TBL_DATA[[#This Row],[Row.names]])))</f>
        <v/>
      </c>
      <c r="B2690" s="119"/>
      <c r="C2690" s="68"/>
      <c r="E2690" s="53"/>
      <c r="F2690" s="53"/>
      <c r="G2690" s="54"/>
      <c r="H2690" s="114"/>
      <c r="I2690" s="53"/>
      <c r="J2690" s="53"/>
      <c r="K2690" s="53"/>
      <c r="L2690" s="53"/>
      <c r="M2690" s="53"/>
      <c r="N2690" s="53"/>
      <c r="O2690" s="53"/>
      <c r="P2690" s="53"/>
      <c r="Q2690" s="53"/>
      <c r="R2690" s="53"/>
      <c r="S2690" s="53"/>
      <c r="T2690" s="53"/>
      <c r="U2690" s="81"/>
      <c r="V2690" s="53"/>
      <c r="W2690" s="53"/>
    </row>
    <row r="2691" spans="1:23" x14ac:dyDescent="0.25">
      <c r="A2691" s="116" t="str">
        <f>IF(ISBLANK(TBL_DATA[[#This Row],[Row.names]]), "",   DATE(YEAR(TBL_DATA[[#This Row],[Row.names]]), MONTH(TBL_DATA[[#This Row],[Row.names]]), DAY(TBL_DATA[[#This Row],[Row.names]])))</f>
        <v/>
      </c>
      <c r="B2691" s="119"/>
      <c r="C2691" s="68"/>
      <c r="E2691" s="53"/>
      <c r="F2691" s="53"/>
      <c r="G2691" s="54"/>
      <c r="H2691" s="114"/>
      <c r="I2691" s="53"/>
      <c r="J2691" s="53"/>
      <c r="K2691" s="53"/>
      <c r="L2691" s="53"/>
      <c r="M2691" s="53"/>
      <c r="N2691" s="53"/>
      <c r="O2691" s="53"/>
      <c r="P2691" s="53"/>
      <c r="Q2691" s="53"/>
      <c r="R2691" s="53"/>
      <c r="S2691" s="53"/>
      <c r="T2691" s="53"/>
      <c r="U2691" s="81"/>
      <c r="V2691" s="53"/>
      <c r="W2691" s="53"/>
    </row>
    <row r="2692" spans="1:23" x14ac:dyDescent="0.25">
      <c r="A2692" s="116" t="str">
        <f>IF(ISBLANK(TBL_DATA[[#This Row],[Row.names]]), "",   DATE(YEAR(TBL_DATA[[#This Row],[Row.names]]), MONTH(TBL_DATA[[#This Row],[Row.names]]), DAY(TBL_DATA[[#This Row],[Row.names]])))</f>
        <v/>
      </c>
      <c r="B2692" s="119"/>
      <c r="C2692" s="68"/>
      <c r="E2692" s="53"/>
      <c r="F2692" s="53"/>
      <c r="G2692" s="54"/>
      <c r="H2692" s="114"/>
      <c r="I2692" s="53"/>
      <c r="J2692" s="53"/>
      <c r="K2692" s="53"/>
      <c r="L2692" s="53"/>
      <c r="M2692" s="53"/>
      <c r="N2692" s="53"/>
      <c r="O2692" s="53"/>
      <c r="P2692" s="53"/>
      <c r="Q2692" s="53"/>
      <c r="R2692" s="53"/>
      <c r="S2692" s="53"/>
      <c r="T2692" s="53"/>
      <c r="U2692" s="81"/>
      <c r="V2692" s="53"/>
      <c r="W2692" s="53"/>
    </row>
    <row r="2693" spans="1:23" x14ac:dyDescent="0.25">
      <c r="A2693" s="116" t="str">
        <f>IF(ISBLANK(TBL_DATA[[#This Row],[Row.names]]), "",   DATE(YEAR(TBL_DATA[[#This Row],[Row.names]]), MONTH(TBL_DATA[[#This Row],[Row.names]]), DAY(TBL_DATA[[#This Row],[Row.names]])))</f>
        <v/>
      </c>
      <c r="B2693" s="119"/>
      <c r="C2693" s="68"/>
      <c r="E2693" s="53"/>
      <c r="F2693" s="53"/>
      <c r="G2693" s="54"/>
      <c r="H2693" s="114"/>
      <c r="I2693" s="53"/>
      <c r="J2693" s="53"/>
      <c r="K2693" s="53"/>
      <c r="L2693" s="53"/>
      <c r="M2693" s="53"/>
      <c r="N2693" s="53"/>
      <c r="O2693" s="53"/>
      <c r="P2693" s="53"/>
      <c r="Q2693" s="53"/>
      <c r="R2693" s="53"/>
      <c r="S2693" s="53"/>
      <c r="T2693" s="53"/>
      <c r="U2693" s="81"/>
      <c r="V2693" s="53"/>
      <c r="W2693" s="53"/>
    </row>
    <row r="2694" spans="1:23" x14ac:dyDescent="0.25">
      <c r="A2694" s="116" t="str">
        <f>IF(ISBLANK(TBL_DATA[[#This Row],[Row.names]]), "",   DATE(YEAR(TBL_DATA[[#This Row],[Row.names]]), MONTH(TBL_DATA[[#This Row],[Row.names]]), DAY(TBL_DATA[[#This Row],[Row.names]])))</f>
        <v/>
      </c>
      <c r="B2694" s="119"/>
      <c r="C2694" s="68"/>
      <c r="E2694" s="53"/>
      <c r="F2694" s="53"/>
      <c r="G2694" s="54"/>
      <c r="H2694" s="114"/>
      <c r="I2694" s="53"/>
      <c r="J2694" s="53"/>
      <c r="K2694" s="53"/>
      <c r="L2694" s="53"/>
      <c r="M2694" s="53"/>
      <c r="N2694" s="53"/>
      <c r="O2694" s="53"/>
      <c r="P2694" s="53"/>
      <c r="Q2694" s="53"/>
      <c r="R2694" s="53"/>
      <c r="S2694" s="53"/>
      <c r="T2694" s="53"/>
      <c r="U2694" s="81"/>
      <c r="V2694" s="53"/>
      <c r="W2694" s="53"/>
    </row>
    <row r="2695" spans="1:23" x14ac:dyDescent="0.25">
      <c r="A2695" s="116" t="str">
        <f>IF(ISBLANK(TBL_DATA[[#This Row],[Row.names]]), "",   DATE(YEAR(TBL_DATA[[#This Row],[Row.names]]), MONTH(TBL_DATA[[#This Row],[Row.names]]), DAY(TBL_DATA[[#This Row],[Row.names]])))</f>
        <v/>
      </c>
      <c r="B2695" s="119"/>
      <c r="C2695" s="68"/>
      <c r="E2695" s="53"/>
      <c r="F2695" s="53"/>
      <c r="G2695" s="54"/>
      <c r="H2695" s="114"/>
      <c r="I2695" s="53"/>
      <c r="J2695" s="53"/>
      <c r="K2695" s="53"/>
      <c r="L2695" s="53"/>
      <c r="M2695" s="53"/>
      <c r="N2695" s="53"/>
      <c r="O2695" s="53"/>
      <c r="P2695" s="53"/>
      <c r="Q2695" s="53"/>
      <c r="R2695" s="53"/>
      <c r="S2695" s="53"/>
      <c r="T2695" s="53"/>
      <c r="U2695" s="81"/>
      <c r="V2695" s="53"/>
      <c r="W2695" s="53"/>
    </row>
    <row r="2696" spans="1:23" x14ac:dyDescent="0.25">
      <c r="A2696" s="116" t="str">
        <f>IF(ISBLANK(TBL_DATA[[#This Row],[Row.names]]), "",   DATE(YEAR(TBL_DATA[[#This Row],[Row.names]]), MONTH(TBL_DATA[[#This Row],[Row.names]]), DAY(TBL_DATA[[#This Row],[Row.names]])))</f>
        <v/>
      </c>
      <c r="B2696" s="119"/>
      <c r="C2696" s="68"/>
      <c r="E2696" s="53"/>
      <c r="F2696" s="53"/>
      <c r="G2696" s="54"/>
      <c r="H2696" s="114"/>
      <c r="I2696" s="53"/>
      <c r="J2696" s="53"/>
      <c r="K2696" s="53"/>
      <c r="L2696" s="53"/>
      <c r="M2696" s="53"/>
      <c r="N2696" s="53"/>
      <c r="O2696" s="53"/>
      <c r="P2696" s="53"/>
      <c r="Q2696" s="53"/>
      <c r="R2696" s="53"/>
      <c r="S2696" s="53"/>
      <c r="T2696" s="53"/>
      <c r="U2696" s="81"/>
      <c r="V2696" s="53"/>
      <c r="W2696" s="53"/>
    </row>
    <row r="2697" spans="1:23" x14ac:dyDescent="0.25">
      <c r="A2697" s="116" t="str">
        <f>IF(ISBLANK(TBL_DATA[[#This Row],[Row.names]]), "",   DATE(YEAR(TBL_DATA[[#This Row],[Row.names]]), MONTH(TBL_DATA[[#This Row],[Row.names]]), DAY(TBL_DATA[[#This Row],[Row.names]])))</f>
        <v/>
      </c>
      <c r="B2697" s="119"/>
      <c r="C2697" s="68"/>
      <c r="E2697" s="53"/>
      <c r="F2697" s="53"/>
      <c r="G2697" s="54"/>
      <c r="H2697" s="114"/>
      <c r="I2697" s="53"/>
      <c r="J2697" s="53"/>
      <c r="K2697" s="53"/>
      <c r="L2697" s="53"/>
      <c r="M2697" s="53"/>
      <c r="N2697" s="53"/>
      <c r="O2697" s="53"/>
      <c r="P2697" s="53"/>
      <c r="Q2697" s="53"/>
      <c r="R2697" s="53"/>
      <c r="S2697" s="53"/>
      <c r="T2697" s="53"/>
      <c r="U2697" s="81"/>
      <c r="V2697" s="53"/>
      <c r="W2697" s="53"/>
    </row>
    <row r="2698" spans="1:23" x14ac:dyDescent="0.25">
      <c r="A2698" s="116" t="str">
        <f>IF(ISBLANK(TBL_DATA[[#This Row],[Row.names]]), "",   DATE(YEAR(TBL_DATA[[#This Row],[Row.names]]), MONTH(TBL_DATA[[#This Row],[Row.names]]), DAY(TBL_DATA[[#This Row],[Row.names]])))</f>
        <v/>
      </c>
      <c r="B2698" s="119"/>
      <c r="C2698" s="68"/>
      <c r="E2698" s="53"/>
      <c r="F2698" s="53"/>
      <c r="G2698" s="54"/>
      <c r="H2698" s="114"/>
      <c r="I2698" s="53"/>
      <c r="J2698" s="53"/>
      <c r="K2698" s="53"/>
      <c r="L2698" s="53"/>
      <c r="M2698" s="53"/>
      <c r="N2698" s="53"/>
      <c r="O2698" s="53"/>
      <c r="P2698" s="53"/>
      <c r="Q2698" s="53"/>
      <c r="R2698" s="53"/>
      <c r="S2698" s="53"/>
      <c r="T2698" s="53"/>
      <c r="U2698" s="81"/>
      <c r="V2698" s="53"/>
      <c r="W2698" s="53"/>
    </row>
    <row r="2699" spans="1:23" x14ac:dyDescent="0.25">
      <c r="A2699" s="116" t="str">
        <f>IF(ISBLANK(TBL_DATA[[#This Row],[Row.names]]), "",   DATE(YEAR(TBL_DATA[[#This Row],[Row.names]]), MONTH(TBL_DATA[[#This Row],[Row.names]]), DAY(TBL_DATA[[#This Row],[Row.names]])))</f>
        <v/>
      </c>
      <c r="B2699" s="119"/>
      <c r="C2699" s="68"/>
      <c r="E2699" s="53"/>
      <c r="F2699" s="53"/>
      <c r="G2699" s="54"/>
      <c r="H2699" s="114"/>
      <c r="I2699" s="53"/>
      <c r="J2699" s="53"/>
      <c r="K2699" s="53"/>
      <c r="L2699" s="53"/>
      <c r="M2699" s="53"/>
      <c r="N2699" s="53"/>
      <c r="O2699" s="53"/>
      <c r="P2699" s="53"/>
      <c r="Q2699" s="53"/>
      <c r="R2699" s="53"/>
      <c r="S2699" s="53"/>
      <c r="T2699" s="53"/>
      <c r="U2699" s="81"/>
      <c r="V2699" s="53"/>
      <c r="W2699" s="53"/>
    </row>
    <row r="2700" spans="1:23" x14ac:dyDescent="0.25">
      <c r="A2700" s="116" t="str">
        <f>IF(ISBLANK(TBL_DATA[[#This Row],[Row.names]]), "",   DATE(YEAR(TBL_DATA[[#This Row],[Row.names]]), MONTH(TBL_DATA[[#This Row],[Row.names]]), DAY(TBL_DATA[[#This Row],[Row.names]])))</f>
        <v/>
      </c>
      <c r="B2700" s="119"/>
      <c r="C2700" s="68"/>
      <c r="E2700" s="53"/>
      <c r="F2700" s="53"/>
      <c r="G2700" s="54"/>
      <c r="H2700" s="114"/>
      <c r="I2700" s="53"/>
      <c r="J2700" s="53"/>
      <c r="K2700" s="53"/>
      <c r="L2700" s="53"/>
      <c r="M2700" s="53"/>
      <c r="N2700" s="53"/>
      <c r="O2700" s="53"/>
      <c r="P2700" s="53"/>
      <c r="Q2700" s="53"/>
      <c r="R2700" s="53"/>
      <c r="S2700" s="53"/>
      <c r="T2700" s="53"/>
      <c r="U2700" s="81"/>
      <c r="V2700" s="53"/>
      <c r="W2700" s="53"/>
    </row>
    <row r="2701" spans="1:23" x14ac:dyDescent="0.25">
      <c r="A2701" s="116" t="str">
        <f>IF(ISBLANK(TBL_DATA[[#This Row],[Row.names]]), "",   DATE(YEAR(TBL_DATA[[#This Row],[Row.names]]), MONTH(TBL_DATA[[#This Row],[Row.names]]), DAY(TBL_DATA[[#This Row],[Row.names]])))</f>
        <v/>
      </c>
      <c r="B2701" s="119"/>
      <c r="C2701" s="68"/>
      <c r="E2701" s="53"/>
      <c r="F2701" s="53"/>
      <c r="G2701" s="54"/>
      <c r="H2701" s="114"/>
      <c r="I2701" s="53"/>
      <c r="J2701" s="53"/>
      <c r="K2701" s="53"/>
      <c r="L2701" s="53"/>
      <c r="M2701" s="53"/>
      <c r="N2701" s="53"/>
      <c r="O2701" s="53"/>
      <c r="P2701" s="53"/>
      <c r="Q2701" s="53"/>
      <c r="R2701" s="53"/>
      <c r="S2701" s="53"/>
      <c r="T2701" s="53"/>
      <c r="U2701" s="81"/>
      <c r="V2701" s="53"/>
      <c r="W2701" s="53"/>
    </row>
    <row r="2702" spans="1:23" x14ac:dyDescent="0.25">
      <c r="A2702" s="116" t="str">
        <f>IF(ISBLANK(TBL_DATA[[#This Row],[Row.names]]), "",   DATE(YEAR(TBL_DATA[[#This Row],[Row.names]]), MONTH(TBL_DATA[[#This Row],[Row.names]]), DAY(TBL_DATA[[#This Row],[Row.names]])))</f>
        <v/>
      </c>
      <c r="B2702" s="119"/>
      <c r="C2702" s="68"/>
      <c r="E2702" s="53"/>
      <c r="F2702" s="53"/>
      <c r="G2702" s="54"/>
      <c r="H2702" s="114"/>
      <c r="I2702" s="53"/>
      <c r="J2702" s="53"/>
      <c r="K2702" s="53"/>
      <c r="L2702" s="53"/>
      <c r="M2702" s="53"/>
      <c r="N2702" s="53"/>
      <c r="O2702" s="53"/>
      <c r="P2702" s="53"/>
      <c r="Q2702" s="53"/>
      <c r="R2702" s="53"/>
      <c r="S2702" s="53"/>
      <c r="T2702" s="53"/>
      <c r="U2702" s="81"/>
      <c r="V2702" s="53"/>
      <c r="W2702" s="53"/>
    </row>
    <row r="2703" spans="1:23" x14ac:dyDescent="0.25">
      <c r="A2703" s="116" t="str">
        <f>IF(ISBLANK(TBL_DATA[[#This Row],[Row.names]]), "",   DATE(YEAR(TBL_DATA[[#This Row],[Row.names]]), MONTH(TBL_DATA[[#This Row],[Row.names]]), DAY(TBL_DATA[[#This Row],[Row.names]])))</f>
        <v/>
      </c>
      <c r="B2703" s="119"/>
      <c r="C2703" s="68"/>
      <c r="E2703" s="53"/>
      <c r="F2703" s="53"/>
      <c r="G2703" s="54"/>
      <c r="H2703" s="114"/>
      <c r="I2703" s="53"/>
      <c r="J2703" s="53"/>
      <c r="K2703" s="53"/>
      <c r="L2703" s="53"/>
      <c r="M2703" s="53"/>
      <c r="N2703" s="53"/>
      <c r="O2703" s="53"/>
      <c r="P2703" s="53"/>
      <c r="Q2703" s="53"/>
      <c r="R2703" s="53"/>
      <c r="S2703" s="53"/>
      <c r="T2703" s="53"/>
      <c r="U2703" s="81"/>
      <c r="V2703" s="53"/>
      <c r="W2703" s="53"/>
    </row>
    <row r="2704" spans="1:23" x14ac:dyDescent="0.25">
      <c r="A2704" s="116" t="str">
        <f>IF(ISBLANK(TBL_DATA[[#This Row],[Row.names]]), "",   DATE(YEAR(TBL_DATA[[#This Row],[Row.names]]), MONTH(TBL_DATA[[#This Row],[Row.names]]), DAY(TBL_DATA[[#This Row],[Row.names]])))</f>
        <v/>
      </c>
      <c r="B2704" s="119"/>
      <c r="C2704" s="68"/>
      <c r="E2704" s="53"/>
      <c r="F2704" s="53"/>
      <c r="G2704" s="54"/>
      <c r="H2704" s="114"/>
      <c r="I2704" s="53"/>
      <c r="J2704" s="53"/>
      <c r="K2704" s="53"/>
      <c r="L2704" s="53"/>
      <c r="M2704" s="53"/>
      <c r="N2704" s="53"/>
      <c r="O2704" s="53"/>
      <c r="P2704" s="53"/>
      <c r="Q2704" s="53"/>
      <c r="R2704" s="53"/>
      <c r="S2704" s="53"/>
      <c r="T2704" s="53"/>
      <c r="U2704" s="81"/>
      <c r="V2704" s="53"/>
      <c r="W2704" s="53"/>
    </row>
    <row r="2705" spans="1:23" x14ac:dyDescent="0.25">
      <c r="A2705" s="116" t="str">
        <f>IF(ISBLANK(TBL_DATA[[#This Row],[Row.names]]), "",   DATE(YEAR(TBL_DATA[[#This Row],[Row.names]]), MONTH(TBL_DATA[[#This Row],[Row.names]]), DAY(TBL_DATA[[#This Row],[Row.names]])))</f>
        <v/>
      </c>
      <c r="B2705" s="119"/>
      <c r="C2705" s="68"/>
      <c r="E2705" s="53"/>
      <c r="F2705" s="53"/>
      <c r="G2705" s="54"/>
      <c r="H2705" s="114"/>
      <c r="I2705" s="53"/>
      <c r="J2705" s="53"/>
      <c r="K2705" s="53"/>
      <c r="L2705" s="53"/>
      <c r="M2705" s="53"/>
      <c r="N2705" s="53"/>
      <c r="O2705" s="53"/>
      <c r="P2705" s="53"/>
      <c r="Q2705" s="53"/>
      <c r="R2705" s="53"/>
      <c r="S2705" s="53"/>
      <c r="T2705" s="53"/>
      <c r="U2705" s="81"/>
      <c r="V2705" s="53"/>
      <c r="W2705" s="53"/>
    </row>
    <row r="2706" spans="1:23" x14ac:dyDescent="0.25">
      <c r="A2706" s="116" t="str">
        <f>IF(ISBLANK(TBL_DATA[[#This Row],[Row.names]]), "",   DATE(YEAR(TBL_DATA[[#This Row],[Row.names]]), MONTH(TBL_DATA[[#This Row],[Row.names]]), DAY(TBL_DATA[[#This Row],[Row.names]])))</f>
        <v/>
      </c>
      <c r="B2706" s="119"/>
      <c r="C2706" s="68"/>
      <c r="E2706" s="53"/>
      <c r="F2706" s="53"/>
      <c r="G2706" s="54"/>
      <c r="H2706" s="114"/>
      <c r="I2706" s="53"/>
      <c r="J2706" s="53"/>
      <c r="K2706" s="53"/>
      <c r="L2706" s="53"/>
      <c r="M2706" s="53"/>
      <c r="N2706" s="53"/>
      <c r="O2706" s="53"/>
      <c r="P2706" s="53"/>
      <c r="Q2706" s="53"/>
      <c r="R2706" s="53"/>
      <c r="S2706" s="53"/>
      <c r="T2706" s="53"/>
      <c r="U2706" s="81"/>
      <c r="V2706" s="53"/>
      <c r="W2706" s="53"/>
    </row>
    <row r="2707" spans="1:23" x14ac:dyDescent="0.25">
      <c r="A2707" s="116" t="str">
        <f>IF(ISBLANK(TBL_DATA[[#This Row],[Row.names]]), "",   DATE(YEAR(TBL_DATA[[#This Row],[Row.names]]), MONTH(TBL_DATA[[#This Row],[Row.names]]), DAY(TBL_DATA[[#This Row],[Row.names]])))</f>
        <v/>
      </c>
      <c r="B2707" s="119"/>
      <c r="C2707" s="68"/>
      <c r="E2707" s="53"/>
      <c r="F2707" s="53"/>
      <c r="G2707" s="54"/>
      <c r="H2707" s="114"/>
      <c r="I2707" s="53"/>
      <c r="J2707" s="53"/>
      <c r="K2707" s="53"/>
      <c r="L2707" s="53"/>
      <c r="M2707" s="53"/>
      <c r="N2707" s="53"/>
      <c r="O2707" s="53"/>
      <c r="P2707" s="53"/>
      <c r="Q2707" s="53"/>
      <c r="R2707" s="53"/>
      <c r="S2707" s="53"/>
      <c r="T2707" s="53"/>
      <c r="U2707" s="81"/>
      <c r="V2707" s="53"/>
      <c r="W2707" s="53"/>
    </row>
    <row r="2708" spans="1:23" x14ac:dyDescent="0.25">
      <c r="A2708" s="116" t="str">
        <f>IF(ISBLANK(TBL_DATA[[#This Row],[Row.names]]), "",   DATE(YEAR(TBL_DATA[[#This Row],[Row.names]]), MONTH(TBL_DATA[[#This Row],[Row.names]]), DAY(TBL_DATA[[#This Row],[Row.names]])))</f>
        <v/>
      </c>
      <c r="B2708" s="119"/>
      <c r="C2708" s="68"/>
      <c r="E2708" s="53"/>
      <c r="F2708" s="53"/>
      <c r="G2708" s="54"/>
      <c r="H2708" s="114"/>
      <c r="I2708" s="53"/>
      <c r="J2708" s="53"/>
      <c r="K2708" s="53"/>
      <c r="L2708" s="53"/>
      <c r="M2708" s="53"/>
      <c r="N2708" s="53"/>
      <c r="O2708" s="53"/>
      <c r="P2708" s="53"/>
      <c r="Q2708" s="53"/>
      <c r="R2708" s="53"/>
      <c r="S2708" s="53"/>
      <c r="T2708" s="53"/>
      <c r="U2708" s="81"/>
      <c r="V2708" s="53"/>
      <c r="W2708" s="53"/>
    </row>
    <row r="2709" spans="1:23" x14ac:dyDescent="0.25">
      <c r="A2709" s="116" t="str">
        <f>IF(ISBLANK(TBL_DATA[[#This Row],[Row.names]]), "",   DATE(YEAR(TBL_DATA[[#This Row],[Row.names]]), MONTH(TBL_DATA[[#This Row],[Row.names]]), DAY(TBL_DATA[[#This Row],[Row.names]])))</f>
        <v/>
      </c>
      <c r="B2709" s="119"/>
      <c r="C2709" s="68"/>
      <c r="E2709" s="53"/>
      <c r="F2709" s="53"/>
      <c r="G2709" s="54"/>
      <c r="H2709" s="114"/>
      <c r="I2709" s="53"/>
      <c r="J2709" s="53"/>
      <c r="K2709" s="53"/>
      <c r="L2709" s="53"/>
      <c r="M2709" s="53"/>
      <c r="N2709" s="53"/>
      <c r="O2709" s="53"/>
      <c r="P2709" s="53"/>
      <c r="Q2709" s="53"/>
      <c r="R2709" s="53"/>
      <c r="S2709" s="53"/>
      <c r="T2709" s="53"/>
      <c r="U2709" s="81"/>
      <c r="V2709" s="53"/>
      <c r="W2709" s="53"/>
    </row>
    <row r="2710" spans="1:23" x14ac:dyDescent="0.25">
      <c r="A2710" s="116" t="str">
        <f>IF(ISBLANK(TBL_DATA[[#This Row],[Row.names]]), "",   DATE(YEAR(TBL_DATA[[#This Row],[Row.names]]), MONTH(TBL_DATA[[#This Row],[Row.names]]), DAY(TBL_DATA[[#This Row],[Row.names]])))</f>
        <v/>
      </c>
      <c r="B2710" s="119"/>
      <c r="C2710" s="68"/>
      <c r="E2710" s="53"/>
      <c r="F2710" s="53"/>
      <c r="G2710" s="54"/>
      <c r="H2710" s="114"/>
      <c r="I2710" s="53"/>
      <c r="J2710" s="53"/>
      <c r="K2710" s="53"/>
      <c r="L2710" s="53"/>
      <c r="M2710" s="53"/>
      <c r="N2710" s="53"/>
      <c r="O2710" s="53"/>
      <c r="P2710" s="53"/>
      <c r="Q2710" s="53"/>
      <c r="R2710" s="53"/>
      <c r="S2710" s="53"/>
      <c r="T2710" s="53"/>
      <c r="U2710" s="81"/>
      <c r="V2710" s="53"/>
      <c r="W2710" s="53"/>
    </row>
    <row r="2711" spans="1:23" x14ac:dyDescent="0.25">
      <c r="A2711" s="116" t="str">
        <f>IF(ISBLANK(TBL_DATA[[#This Row],[Row.names]]), "",   DATE(YEAR(TBL_DATA[[#This Row],[Row.names]]), MONTH(TBL_DATA[[#This Row],[Row.names]]), DAY(TBL_DATA[[#This Row],[Row.names]])))</f>
        <v/>
      </c>
      <c r="B2711" s="119"/>
      <c r="C2711" s="68"/>
      <c r="E2711" s="53"/>
      <c r="F2711" s="53"/>
      <c r="G2711" s="54"/>
      <c r="H2711" s="114"/>
      <c r="I2711" s="53"/>
      <c r="J2711" s="53"/>
      <c r="K2711" s="53"/>
      <c r="L2711" s="53"/>
      <c r="M2711" s="53"/>
      <c r="N2711" s="53"/>
      <c r="O2711" s="53"/>
      <c r="P2711" s="53"/>
      <c r="Q2711" s="53"/>
      <c r="R2711" s="53"/>
      <c r="S2711" s="53"/>
      <c r="T2711" s="53"/>
      <c r="U2711" s="81"/>
      <c r="V2711" s="53"/>
      <c r="W2711" s="53"/>
    </row>
    <row r="2712" spans="1:23" x14ac:dyDescent="0.25">
      <c r="A2712" s="116" t="str">
        <f>IF(ISBLANK(TBL_DATA[[#This Row],[Row.names]]), "",   DATE(YEAR(TBL_DATA[[#This Row],[Row.names]]), MONTH(TBL_DATA[[#This Row],[Row.names]]), DAY(TBL_DATA[[#This Row],[Row.names]])))</f>
        <v/>
      </c>
      <c r="B2712" s="119"/>
      <c r="C2712" s="68"/>
      <c r="E2712" s="53"/>
      <c r="F2712" s="53"/>
      <c r="G2712" s="54"/>
      <c r="H2712" s="114"/>
      <c r="I2712" s="53"/>
      <c r="J2712" s="53"/>
      <c r="K2712" s="53"/>
      <c r="L2712" s="53"/>
      <c r="M2712" s="53"/>
      <c r="N2712" s="53"/>
      <c r="O2712" s="53"/>
      <c r="P2712" s="53"/>
      <c r="Q2712" s="53"/>
      <c r="R2712" s="53"/>
      <c r="S2712" s="53"/>
      <c r="T2712" s="53"/>
      <c r="U2712" s="81"/>
      <c r="V2712" s="53"/>
      <c r="W2712" s="53"/>
    </row>
    <row r="2713" spans="1:23" x14ac:dyDescent="0.25">
      <c r="A2713" s="116" t="str">
        <f>IF(ISBLANK(TBL_DATA[[#This Row],[Row.names]]), "",   DATE(YEAR(TBL_DATA[[#This Row],[Row.names]]), MONTH(TBL_DATA[[#This Row],[Row.names]]), DAY(TBL_DATA[[#This Row],[Row.names]])))</f>
        <v/>
      </c>
      <c r="B2713" s="119"/>
      <c r="C2713" s="68"/>
      <c r="E2713" s="53"/>
      <c r="F2713" s="53"/>
      <c r="G2713" s="54"/>
      <c r="H2713" s="114"/>
      <c r="I2713" s="53"/>
      <c r="J2713" s="53"/>
      <c r="K2713" s="53"/>
      <c r="L2713" s="53"/>
      <c r="M2713" s="53"/>
      <c r="N2713" s="53"/>
      <c r="O2713" s="53"/>
      <c r="P2713" s="53"/>
      <c r="Q2713" s="53"/>
      <c r="R2713" s="53"/>
      <c r="S2713" s="53"/>
      <c r="T2713" s="53"/>
      <c r="U2713" s="81"/>
      <c r="V2713" s="53"/>
      <c r="W2713" s="53"/>
    </row>
    <row r="2714" spans="1:23" x14ac:dyDescent="0.25">
      <c r="A2714" s="116" t="str">
        <f>IF(ISBLANK(TBL_DATA[[#This Row],[Row.names]]), "",   DATE(YEAR(TBL_DATA[[#This Row],[Row.names]]), MONTH(TBL_DATA[[#This Row],[Row.names]]), DAY(TBL_DATA[[#This Row],[Row.names]])))</f>
        <v/>
      </c>
      <c r="B2714" s="119"/>
      <c r="C2714" s="68"/>
      <c r="E2714" s="53"/>
      <c r="F2714" s="53"/>
      <c r="G2714" s="54"/>
      <c r="H2714" s="114"/>
      <c r="I2714" s="53"/>
      <c r="J2714" s="53"/>
      <c r="K2714" s="53"/>
      <c r="L2714" s="53"/>
      <c r="M2714" s="53"/>
      <c r="N2714" s="53"/>
      <c r="O2714" s="53"/>
      <c r="P2714" s="53"/>
      <c r="Q2714" s="53"/>
      <c r="R2714" s="53"/>
      <c r="S2714" s="53"/>
      <c r="T2714" s="53"/>
      <c r="U2714" s="81"/>
      <c r="V2714" s="53"/>
      <c r="W2714" s="53"/>
    </row>
    <row r="2715" spans="1:23" x14ac:dyDescent="0.25">
      <c r="A2715" s="116" t="str">
        <f>IF(ISBLANK(TBL_DATA[[#This Row],[Row.names]]), "",   DATE(YEAR(TBL_DATA[[#This Row],[Row.names]]), MONTH(TBL_DATA[[#This Row],[Row.names]]), DAY(TBL_DATA[[#This Row],[Row.names]])))</f>
        <v/>
      </c>
      <c r="B2715" s="119"/>
      <c r="C2715" s="68"/>
      <c r="E2715" s="53"/>
      <c r="F2715" s="53"/>
      <c r="G2715" s="54"/>
      <c r="H2715" s="114"/>
      <c r="I2715" s="53"/>
      <c r="J2715" s="53"/>
      <c r="K2715" s="53"/>
      <c r="L2715" s="53"/>
      <c r="M2715" s="53"/>
      <c r="N2715" s="53"/>
      <c r="O2715" s="53"/>
      <c r="P2715" s="53"/>
      <c r="Q2715" s="53"/>
      <c r="R2715" s="53"/>
      <c r="S2715" s="53"/>
      <c r="T2715" s="53"/>
      <c r="U2715" s="81"/>
      <c r="V2715" s="53"/>
      <c r="W2715" s="53"/>
    </row>
    <row r="2716" spans="1:23" x14ac:dyDescent="0.25">
      <c r="A2716" s="116" t="str">
        <f>IF(ISBLANK(TBL_DATA[[#This Row],[Row.names]]), "",   DATE(YEAR(TBL_DATA[[#This Row],[Row.names]]), MONTH(TBL_DATA[[#This Row],[Row.names]]), DAY(TBL_DATA[[#This Row],[Row.names]])))</f>
        <v/>
      </c>
      <c r="B2716" s="119"/>
      <c r="C2716" s="68"/>
      <c r="E2716" s="53"/>
      <c r="F2716" s="53"/>
      <c r="G2716" s="54"/>
      <c r="H2716" s="114"/>
      <c r="I2716" s="53"/>
      <c r="J2716" s="53"/>
      <c r="K2716" s="53"/>
      <c r="L2716" s="53"/>
      <c r="M2716" s="53"/>
      <c r="N2716" s="53"/>
      <c r="O2716" s="53"/>
      <c r="P2716" s="53"/>
      <c r="Q2716" s="53"/>
      <c r="R2716" s="53"/>
      <c r="S2716" s="53"/>
      <c r="T2716" s="53"/>
      <c r="U2716" s="81"/>
      <c r="V2716" s="53"/>
      <c r="W2716" s="53"/>
    </row>
    <row r="2717" spans="1:23" x14ac:dyDescent="0.25">
      <c r="A2717" s="116" t="str">
        <f>IF(ISBLANK(TBL_DATA[[#This Row],[Row.names]]), "",   DATE(YEAR(TBL_DATA[[#This Row],[Row.names]]), MONTH(TBL_DATA[[#This Row],[Row.names]]), DAY(TBL_DATA[[#This Row],[Row.names]])))</f>
        <v/>
      </c>
      <c r="B2717" s="119"/>
      <c r="C2717" s="68"/>
      <c r="E2717" s="53"/>
      <c r="F2717" s="53"/>
      <c r="G2717" s="54"/>
      <c r="H2717" s="114"/>
      <c r="I2717" s="53"/>
      <c r="J2717" s="53"/>
      <c r="K2717" s="53"/>
      <c r="L2717" s="53"/>
      <c r="M2717" s="53"/>
      <c r="N2717" s="53"/>
      <c r="O2717" s="53"/>
      <c r="P2717" s="53"/>
      <c r="Q2717" s="53"/>
      <c r="R2717" s="53"/>
      <c r="S2717" s="53"/>
      <c r="T2717" s="53"/>
      <c r="U2717" s="81"/>
      <c r="V2717" s="53"/>
      <c r="W2717" s="53"/>
    </row>
    <row r="2718" spans="1:23" x14ac:dyDescent="0.25">
      <c r="A2718" s="116" t="str">
        <f>IF(ISBLANK(TBL_DATA[[#This Row],[Row.names]]), "",   DATE(YEAR(TBL_DATA[[#This Row],[Row.names]]), MONTH(TBL_DATA[[#This Row],[Row.names]]), DAY(TBL_DATA[[#This Row],[Row.names]])))</f>
        <v/>
      </c>
      <c r="B2718" s="119"/>
      <c r="C2718" s="68"/>
      <c r="E2718" s="53"/>
      <c r="F2718" s="53"/>
      <c r="G2718" s="54"/>
      <c r="H2718" s="114"/>
      <c r="I2718" s="53"/>
      <c r="J2718" s="53"/>
      <c r="K2718" s="53"/>
      <c r="L2718" s="53"/>
      <c r="M2718" s="53"/>
      <c r="N2718" s="53"/>
      <c r="O2718" s="53"/>
      <c r="P2718" s="53"/>
      <c r="Q2718" s="53"/>
      <c r="R2718" s="53"/>
      <c r="S2718" s="53"/>
      <c r="T2718" s="53"/>
      <c r="U2718" s="81"/>
      <c r="V2718" s="53"/>
      <c r="W2718" s="53"/>
    </row>
    <row r="2719" spans="1:23" x14ac:dyDescent="0.25">
      <c r="A2719" s="116" t="str">
        <f>IF(ISBLANK(TBL_DATA[[#This Row],[Row.names]]), "",   DATE(YEAR(TBL_DATA[[#This Row],[Row.names]]), MONTH(TBL_DATA[[#This Row],[Row.names]]), DAY(TBL_DATA[[#This Row],[Row.names]])))</f>
        <v/>
      </c>
      <c r="B2719" s="119"/>
      <c r="C2719" s="68"/>
      <c r="E2719" s="53"/>
      <c r="F2719" s="53"/>
      <c r="G2719" s="54"/>
      <c r="H2719" s="114"/>
      <c r="I2719" s="53"/>
      <c r="J2719" s="53"/>
      <c r="K2719" s="53"/>
      <c r="L2719" s="53"/>
      <c r="M2719" s="53"/>
      <c r="N2719" s="53"/>
      <c r="O2719" s="53"/>
      <c r="P2719" s="53"/>
      <c r="Q2719" s="53"/>
      <c r="R2719" s="53"/>
      <c r="S2719" s="53"/>
      <c r="T2719" s="53"/>
      <c r="U2719" s="81"/>
      <c r="V2719" s="53"/>
      <c r="W2719" s="53"/>
    </row>
    <row r="2720" spans="1:23" x14ac:dyDescent="0.25">
      <c r="A2720" s="116" t="str">
        <f>IF(ISBLANK(TBL_DATA[[#This Row],[Row.names]]), "",   DATE(YEAR(TBL_DATA[[#This Row],[Row.names]]), MONTH(TBL_DATA[[#This Row],[Row.names]]), DAY(TBL_DATA[[#This Row],[Row.names]])))</f>
        <v/>
      </c>
      <c r="B2720" s="119"/>
      <c r="C2720" s="68"/>
      <c r="E2720" s="53"/>
      <c r="F2720" s="53"/>
      <c r="G2720" s="54"/>
      <c r="H2720" s="114"/>
      <c r="I2720" s="53"/>
      <c r="J2720" s="53"/>
      <c r="K2720" s="53"/>
      <c r="L2720" s="53"/>
      <c r="M2720" s="53"/>
      <c r="N2720" s="53"/>
      <c r="O2720" s="53"/>
      <c r="P2720" s="53"/>
      <c r="Q2720" s="53"/>
      <c r="R2720" s="53"/>
      <c r="S2720" s="53"/>
      <c r="T2720" s="53"/>
      <c r="U2720" s="81"/>
      <c r="V2720" s="53"/>
      <c r="W2720" s="53"/>
    </row>
    <row r="2721" spans="1:23" x14ac:dyDescent="0.25">
      <c r="A2721" s="116" t="str">
        <f>IF(ISBLANK(TBL_DATA[[#This Row],[Row.names]]), "",   DATE(YEAR(TBL_DATA[[#This Row],[Row.names]]), MONTH(TBL_DATA[[#This Row],[Row.names]]), DAY(TBL_DATA[[#This Row],[Row.names]])))</f>
        <v/>
      </c>
      <c r="B2721" s="119"/>
      <c r="C2721" s="68"/>
      <c r="E2721" s="53"/>
      <c r="F2721" s="53"/>
      <c r="G2721" s="54"/>
      <c r="H2721" s="114"/>
      <c r="I2721" s="53"/>
      <c r="J2721" s="53"/>
      <c r="K2721" s="53"/>
      <c r="L2721" s="53"/>
      <c r="M2721" s="53"/>
      <c r="N2721" s="53"/>
      <c r="O2721" s="53"/>
      <c r="P2721" s="53"/>
      <c r="Q2721" s="53"/>
      <c r="R2721" s="53"/>
      <c r="S2721" s="53"/>
      <c r="T2721" s="53"/>
      <c r="U2721" s="81"/>
      <c r="V2721" s="53"/>
      <c r="W2721" s="53"/>
    </row>
    <row r="2722" spans="1:23" x14ac:dyDescent="0.25">
      <c r="A2722" s="116" t="str">
        <f>IF(ISBLANK(TBL_DATA[[#This Row],[Row.names]]), "",   DATE(YEAR(TBL_DATA[[#This Row],[Row.names]]), MONTH(TBL_DATA[[#This Row],[Row.names]]), DAY(TBL_DATA[[#This Row],[Row.names]])))</f>
        <v/>
      </c>
      <c r="B2722" s="119"/>
      <c r="C2722" s="68"/>
      <c r="E2722" s="53"/>
      <c r="F2722" s="53"/>
      <c r="G2722" s="54"/>
      <c r="H2722" s="114"/>
      <c r="I2722" s="53"/>
      <c r="J2722" s="53"/>
      <c r="K2722" s="53"/>
      <c r="L2722" s="53"/>
      <c r="M2722" s="53"/>
      <c r="N2722" s="53"/>
      <c r="O2722" s="53"/>
      <c r="P2722" s="53"/>
      <c r="Q2722" s="53"/>
      <c r="R2722" s="53"/>
      <c r="S2722" s="53"/>
      <c r="T2722" s="53"/>
      <c r="U2722" s="81"/>
      <c r="V2722" s="53"/>
      <c r="W2722" s="53"/>
    </row>
    <row r="2723" spans="1:23" x14ac:dyDescent="0.25">
      <c r="A2723" s="116" t="str">
        <f>IF(ISBLANK(TBL_DATA[[#This Row],[Row.names]]), "",   DATE(YEAR(TBL_DATA[[#This Row],[Row.names]]), MONTH(TBL_DATA[[#This Row],[Row.names]]), DAY(TBL_DATA[[#This Row],[Row.names]])))</f>
        <v/>
      </c>
      <c r="B2723" s="119"/>
      <c r="C2723" s="68"/>
      <c r="E2723" s="53"/>
      <c r="F2723" s="53"/>
      <c r="G2723" s="54"/>
      <c r="H2723" s="114"/>
      <c r="I2723" s="53"/>
      <c r="J2723" s="53"/>
      <c r="K2723" s="53"/>
      <c r="L2723" s="53"/>
      <c r="M2723" s="53"/>
      <c r="N2723" s="53"/>
      <c r="O2723" s="53"/>
      <c r="P2723" s="53"/>
      <c r="Q2723" s="53"/>
      <c r="R2723" s="53"/>
      <c r="S2723" s="53"/>
      <c r="T2723" s="53"/>
      <c r="U2723" s="81"/>
      <c r="V2723" s="53"/>
      <c r="W2723" s="53"/>
    </row>
    <row r="2724" spans="1:23" x14ac:dyDescent="0.25">
      <c r="A2724" s="116" t="str">
        <f>IF(ISBLANK(TBL_DATA[[#This Row],[Row.names]]), "",   DATE(YEAR(TBL_DATA[[#This Row],[Row.names]]), MONTH(TBL_DATA[[#This Row],[Row.names]]), DAY(TBL_DATA[[#This Row],[Row.names]])))</f>
        <v/>
      </c>
      <c r="B2724" s="119"/>
      <c r="C2724" s="68"/>
      <c r="E2724" s="53"/>
      <c r="F2724" s="53"/>
      <c r="G2724" s="54"/>
      <c r="H2724" s="114"/>
      <c r="I2724" s="53"/>
      <c r="J2724" s="53"/>
      <c r="K2724" s="53"/>
      <c r="L2724" s="53"/>
      <c r="M2724" s="53"/>
      <c r="N2724" s="53"/>
      <c r="O2724" s="53"/>
      <c r="P2724" s="53"/>
      <c r="Q2724" s="53"/>
      <c r="R2724" s="53"/>
      <c r="S2724" s="53"/>
      <c r="T2724" s="53"/>
      <c r="U2724" s="81"/>
      <c r="V2724" s="53"/>
      <c r="W2724" s="53"/>
    </row>
    <row r="2725" spans="1:23" x14ac:dyDescent="0.25">
      <c r="A2725" s="116" t="str">
        <f>IF(ISBLANK(TBL_DATA[[#This Row],[Row.names]]), "",   DATE(YEAR(TBL_DATA[[#This Row],[Row.names]]), MONTH(TBL_DATA[[#This Row],[Row.names]]), DAY(TBL_DATA[[#This Row],[Row.names]])))</f>
        <v/>
      </c>
      <c r="B2725" s="119"/>
      <c r="C2725" s="68"/>
      <c r="E2725" s="53"/>
      <c r="F2725" s="53"/>
      <c r="G2725" s="54"/>
      <c r="H2725" s="114"/>
      <c r="I2725" s="53"/>
      <c r="J2725" s="53"/>
      <c r="K2725" s="53"/>
      <c r="L2725" s="53"/>
      <c r="M2725" s="53"/>
      <c r="N2725" s="53"/>
      <c r="O2725" s="53"/>
      <c r="P2725" s="53"/>
      <c r="Q2725" s="53"/>
      <c r="R2725" s="53"/>
      <c r="S2725" s="53"/>
      <c r="T2725" s="53"/>
      <c r="U2725" s="81"/>
      <c r="V2725" s="53"/>
      <c r="W2725" s="53"/>
    </row>
    <row r="2726" spans="1:23" x14ac:dyDescent="0.25">
      <c r="A2726" s="116" t="str">
        <f>IF(ISBLANK(TBL_DATA[[#This Row],[Row.names]]), "",   DATE(YEAR(TBL_DATA[[#This Row],[Row.names]]), MONTH(TBL_DATA[[#This Row],[Row.names]]), DAY(TBL_DATA[[#This Row],[Row.names]])))</f>
        <v/>
      </c>
      <c r="B2726" s="119"/>
      <c r="C2726" s="68"/>
      <c r="E2726" s="53"/>
      <c r="F2726" s="53"/>
      <c r="G2726" s="54"/>
      <c r="H2726" s="114"/>
      <c r="I2726" s="53"/>
      <c r="J2726" s="53"/>
      <c r="K2726" s="53"/>
      <c r="L2726" s="53"/>
      <c r="M2726" s="53"/>
      <c r="N2726" s="53"/>
      <c r="O2726" s="53"/>
      <c r="P2726" s="53"/>
      <c r="Q2726" s="53"/>
      <c r="R2726" s="53"/>
      <c r="S2726" s="53"/>
      <c r="T2726" s="53"/>
      <c r="U2726" s="81"/>
      <c r="V2726" s="53"/>
      <c r="W2726" s="53"/>
    </row>
    <row r="2727" spans="1:23" x14ac:dyDescent="0.25">
      <c r="A2727" s="116" t="str">
        <f>IF(ISBLANK(TBL_DATA[[#This Row],[Row.names]]), "",   DATE(YEAR(TBL_DATA[[#This Row],[Row.names]]), MONTH(TBL_DATA[[#This Row],[Row.names]]), DAY(TBL_DATA[[#This Row],[Row.names]])))</f>
        <v/>
      </c>
      <c r="B2727" s="119"/>
      <c r="C2727" s="68"/>
      <c r="E2727" s="53"/>
      <c r="F2727" s="53"/>
      <c r="G2727" s="54"/>
      <c r="H2727" s="114"/>
      <c r="I2727" s="53"/>
      <c r="J2727" s="53"/>
      <c r="K2727" s="53"/>
      <c r="L2727" s="53"/>
      <c r="M2727" s="53"/>
      <c r="N2727" s="53"/>
      <c r="O2727" s="53"/>
      <c r="P2727" s="53"/>
      <c r="Q2727" s="53"/>
      <c r="R2727" s="53"/>
      <c r="S2727" s="53"/>
      <c r="T2727" s="53"/>
      <c r="U2727" s="81"/>
      <c r="V2727" s="53"/>
      <c r="W2727" s="53"/>
    </row>
    <row r="2728" spans="1:23" x14ac:dyDescent="0.25">
      <c r="A2728" s="116" t="str">
        <f>IF(ISBLANK(TBL_DATA[[#This Row],[Row.names]]), "",   DATE(YEAR(TBL_DATA[[#This Row],[Row.names]]), MONTH(TBL_DATA[[#This Row],[Row.names]]), DAY(TBL_DATA[[#This Row],[Row.names]])))</f>
        <v/>
      </c>
      <c r="B2728" s="119"/>
      <c r="C2728" s="68"/>
      <c r="E2728" s="53"/>
      <c r="F2728" s="53"/>
      <c r="G2728" s="54"/>
      <c r="H2728" s="114"/>
      <c r="I2728" s="53"/>
      <c r="J2728" s="53"/>
      <c r="K2728" s="53"/>
      <c r="L2728" s="53"/>
      <c r="M2728" s="53"/>
      <c r="N2728" s="53"/>
      <c r="O2728" s="53"/>
      <c r="P2728" s="53"/>
      <c r="Q2728" s="53"/>
      <c r="R2728" s="53"/>
      <c r="S2728" s="53"/>
      <c r="T2728" s="53"/>
      <c r="U2728" s="81"/>
      <c r="V2728" s="53"/>
      <c r="W2728" s="53"/>
    </row>
    <row r="2729" spans="1:23" x14ac:dyDescent="0.25">
      <c r="A2729" s="116" t="str">
        <f>IF(ISBLANK(TBL_DATA[[#This Row],[Row.names]]), "",   DATE(YEAR(TBL_DATA[[#This Row],[Row.names]]), MONTH(TBL_DATA[[#This Row],[Row.names]]), DAY(TBL_DATA[[#This Row],[Row.names]])))</f>
        <v/>
      </c>
      <c r="B2729" s="119"/>
      <c r="C2729" s="68"/>
      <c r="E2729" s="53"/>
      <c r="F2729" s="53"/>
      <c r="G2729" s="54"/>
      <c r="H2729" s="114"/>
      <c r="I2729" s="53"/>
      <c r="J2729" s="53"/>
      <c r="K2729" s="53"/>
      <c r="L2729" s="53"/>
      <c r="M2729" s="53"/>
      <c r="N2729" s="53"/>
      <c r="O2729" s="53"/>
      <c r="P2729" s="53"/>
      <c r="Q2729" s="53"/>
      <c r="R2729" s="53"/>
      <c r="S2729" s="53"/>
      <c r="T2729" s="53"/>
      <c r="U2729" s="81"/>
      <c r="V2729" s="53"/>
      <c r="W2729" s="53"/>
    </row>
    <row r="2730" spans="1:23" x14ac:dyDescent="0.25">
      <c r="A2730" s="116" t="str">
        <f>IF(ISBLANK(TBL_DATA[[#This Row],[Row.names]]), "",   DATE(YEAR(TBL_DATA[[#This Row],[Row.names]]), MONTH(TBL_DATA[[#This Row],[Row.names]]), DAY(TBL_DATA[[#This Row],[Row.names]])))</f>
        <v/>
      </c>
      <c r="B2730" s="119"/>
      <c r="C2730" s="68"/>
      <c r="E2730" s="53"/>
      <c r="F2730" s="53"/>
      <c r="G2730" s="54"/>
      <c r="H2730" s="114"/>
      <c r="I2730" s="53"/>
      <c r="J2730" s="53"/>
      <c r="K2730" s="53"/>
      <c r="L2730" s="53"/>
      <c r="M2730" s="53"/>
      <c r="N2730" s="53"/>
      <c r="O2730" s="53"/>
      <c r="P2730" s="53"/>
      <c r="Q2730" s="53"/>
      <c r="R2730" s="53"/>
      <c r="S2730" s="53"/>
      <c r="T2730" s="53"/>
      <c r="U2730" s="81"/>
      <c r="V2730" s="53"/>
      <c r="W2730" s="53"/>
    </row>
    <row r="2731" spans="1:23" x14ac:dyDescent="0.25">
      <c r="A2731" s="116" t="str">
        <f>IF(ISBLANK(TBL_DATA[[#This Row],[Row.names]]), "",   DATE(YEAR(TBL_DATA[[#This Row],[Row.names]]), MONTH(TBL_DATA[[#This Row],[Row.names]]), DAY(TBL_DATA[[#This Row],[Row.names]])))</f>
        <v/>
      </c>
      <c r="B2731" s="119"/>
      <c r="C2731" s="68"/>
      <c r="E2731" s="53"/>
      <c r="F2731" s="53"/>
      <c r="G2731" s="54"/>
      <c r="H2731" s="114"/>
      <c r="I2731" s="53"/>
      <c r="J2731" s="53"/>
      <c r="K2731" s="53"/>
      <c r="L2731" s="53"/>
      <c r="M2731" s="53"/>
      <c r="N2731" s="53"/>
      <c r="O2731" s="53"/>
      <c r="P2731" s="53"/>
      <c r="Q2731" s="53"/>
      <c r="R2731" s="53"/>
      <c r="S2731" s="53"/>
      <c r="T2731" s="53"/>
      <c r="U2731" s="81"/>
      <c r="V2731" s="53"/>
      <c r="W2731" s="53"/>
    </row>
    <row r="2732" spans="1:23" x14ac:dyDescent="0.25">
      <c r="A2732" s="116" t="str">
        <f>IF(ISBLANK(TBL_DATA[[#This Row],[Row.names]]), "",   DATE(YEAR(TBL_DATA[[#This Row],[Row.names]]), MONTH(TBL_DATA[[#This Row],[Row.names]]), DAY(TBL_DATA[[#This Row],[Row.names]])))</f>
        <v/>
      </c>
      <c r="B2732" s="119"/>
      <c r="C2732" s="68"/>
      <c r="E2732" s="53"/>
      <c r="F2732" s="53"/>
      <c r="G2732" s="54"/>
      <c r="H2732" s="114"/>
      <c r="I2732" s="53"/>
      <c r="J2732" s="53"/>
      <c r="K2732" s="53"/>
      <c r="L2732" s="53"/>
      <c r="M2732" s="53"/>
      <c r="N2732" s="53"/>
      <c r="O2732" s="53"/>
      <c r="P2732" s="53"/>
      <c r="Q2732" s="53"/>
      <c r="R2732" s="53"/>
      <c r="S2732" s="53"/>
      <c r="T2732" s="53"/>
      <c r="U2732" s="81"/>
      <c r="V2732" s="53"/>
      <c r="W2732" s="53"/>
    </row>
    <row r="2733" spans="1:23" x14ac:dyDescent="0.25">
      <c r="A2733" s="116" t="str">
        <f>IF(ISBLANK(TBL_DATA[[#This Row],[Row.names]]), "",   DATE(YEAR(TBL_DATA[[#This Row],[Row.names]]), MONTH(TBL_DATA[[#This Row],[Row.names]]), DAY(TBL_DATA[[#This Row],[Row.names]])))</f>
        <v/>
      </c>
      <c r="B2733" s="119"/>
      <c r="C2733" s="68"/>
      <c r="E2733" s="53"/>
      <c r="F2733" s="53"/>
      <c r="G2733" s="54"/>
      <c r="H2733" s="114"/>
      <c r="I2733" s="53"/>
      <c r="J2733" s="53"/>
      <c r="K2733" s="53"/>
      <c r="L2733" s="53"/>
      <c r="M2733" s="53"/>
      <c r="N2733" s="53"/>
      <c r="O2733" s="53"/>
      <c r="P2733" s="53"/>
      <c r="Q2733" s="53"/>
      <c r="R2733" s="53"/>
      <c r="S2733" s="53"/>
      <c r="T2733" s="53"/>
      <c r="U2733" s="81"/>
      <c r="V2733" s="53"/>
      <c r="W2733" s="53"/>
    </row>
    <row r="2734" spans="1:23" x14ac:dyDescent="0.25">
      <c r="A2734" s="116" t="str">
        <f>IF(ISBLANK(TBL_DATA[[#This Row],[Row.names]]), "",   DATE(YEAR(TBL_DATA[[#This Row],[Row.names]]), MONTH(TBL_DATA[[#This Row],[Row.names]]), DAY(TBL_DATA[[#This Row],[Row.names]])))</f>
        <v/>
      </c>
      <c r="B2734" s="119"/>
      <c r="C2734" s="68"/>
      <c r="E2734" s="53"/>
      <c r="F2734" s="53"/>
      <c r="G2734" s="54"/>
      <c r="H2734" s="114"/>
      <c r="I2734" s="53"/>
      <c r="J2734" s="53"/>
      <c r="K2734" s="53"/>
      <c r="L2734" s="53"/>
      <c r="M2734" s="53"/>
      <c r="N2734" s="53"/>
      <c r="O2734" s="53"/>
      <c r="P2734" s="53"/>
      <c r="Q2734" s="53"/>
      <c r="R2734" s="53"/>
      <c r="S2734" s="53"/>
      <c r="T2734" s="53"/>
      <c r="U2734" s="81"/>
      <c r="V2734" s="53"/>
      <c r="W2734" s="53"/>
    </row>
    <row r="2735" spans="1:23" x14ac:dyDescent="0.25">
      <c r="A2735" s="116" t="str">
        <f>IF(ISBLANK(TBL_DATA[[#This Row],[Row.names]]), "",   DATE(YEAR(TBL_DATA[[#This Row],[Row.names]]), MONTH(TBL_DATA[[#This Row],[Row.names]]), DAY(TBL_DATA[[#This Row],[Row.names]])))</f>
        <v/>
      </c>
      <c r="B2735" s="119"/>
      <c r="C2735" s="68"/>
      <c r="E2735" s="53"/>
      <c r="F2735" s="53"/>
      <c r="G2735" s="54"/>
      <c r="H2735" s="114"/>
      <c r="I2735" s="53"/>
      <c r="J2735" s="53"/>
      <c r="K2735" s="53"/>
      <c r="L2735" s="53"/>
      <c r="M2735" s="53"/>
      <c r="N2735" s="53"/>
      <c r="O2735" s="53"/>
      <c r="P2735" s="53"/>
      <c r="Q2735" s="53"/>
      <c r="R2735" s="53"/>
      <c r="S2735" s="53"/>
      <c r="T2735" s="53"/>
      <c r="U2735" s="81"/>
      <c r="V2735" s="53"/>
      <c r="W2735" s="53"/>
    </row>
    <row r="2736" spans="1:23" x14ac:dyDescent="0.25">
      <c r="A2736" s="116" t="str">
        <f>IF(ISBLANK(TBL_DATA[[#This Row],[Row.names]]), "",   DATE(YEAR(TBL_DATA[[#This Row],[Row.names]]), MONTH(TBL_DATA[[#This Row],[Row.names]]), DAY(TBL_DATA[[#This Row],[Row.names]])))</f>
        <v/>
      </c>
      <c r="B2736" s="119"/>
      <c r="C2736" s="68"/>
      <c r="E2736" s="53"/>
      <c r="F2736" s="53"/>
      <c r="G2736" s="54"/>
      <c r="H2736" s="114"/>
      <c r="I2736" s="53"/>
      <c r="J2736" s="53"/>
      <c r="K2736" s="53"/>
      <c r="L2736" s="53"/>
      <c r="M2736" s="53"/>
      <c r="N2736" s="53"/>
      <c r="O2736" s="53"/>
      <c r="P2736" s="53"/>
      <c r="Q2736" s="53"/>
      <c r="R2736" s="53"/>
      <c r="S2736" s="53"/>
      <c r="T2736" s="53"/>
      <c r="U2736" s="81"/>
      <c r="V2736" s="53"/>
      <c r="W2736" s="53"/>
    </row>
    <row r="2737" spans="1:23" x14ac:dyDescent="0.25">
      <c r="A2737" s="116" t="str">
        <f>IF(ISBLANK(TBL_DATA[[#This Row],[Row.names]]), "",   DATE(YEAR(TBL_DATA[[#This Row],[Row.names]]), MONTH(TBL_DATA[[#This Row],[Row.names]]), DAY(TBL_DATA[[#This Row],[Row.names]])))</f>
        <v/>
      </c>
      <c r="B2737" s="119"/>
      <c r="C2737" s="68"/>
      <c r="E2737" s="53"/>
      <c r="F2737" s="53"/>
      <c r="G2737" s="54"/>
      <c r="H2737" s="114"/>
      <c r="I2737" s="53"/>
      <c r="J2737" s="53"/>
      <c r="K2737" s="53"/>
      <c r="L2737" s="53"/>
      <c r="M2737" s="53"/>
      <c r="N2737" s="53"/>
      <c r="O2737" s="53"/>
      <c r="P2737" s="53"/>
      <c r="Q2737" s="53"/>
      <c r="R2737" s="53"/>
      <c r="S2737" s="53"/>
      <c r="T2737" s="53"/>
      <c r="U2737" s="81"/>
      <c r="V2737" s="53"/>
      <c r="W2737" s="53"/>
    </row>
    <row r="2738" spans="1:23" x14ac:dyDescent="0.25">
      <c r="A2738" s="116" t="str">
        <f>IF(ISBLANK(TBL_DATA[[#This Row],[Row.names]]), "",   DATE(YEAR(TBL_DATA[[#This Row],[Row.names]]), MONTH(TBL_DATA[[#This Row],[Row.names]]), DAY(TBL_DATA[[#This Row],[Row.names]])))</f>
        <v/>
      </c>
      <c r="B2738" s="119"/>
      <c r="C2738" s="68"/>
      <c r="E2738" s="53"/>
      <c r="F2738" s="53"/>
      <c r="G2738" s="54"/>
      <c r="H2738" s="114"/>
      <c r="I2738" s="53"/>
      <c r="J2738" s="53"/>
      <c r="K2738" s="53"/>
      <c r="L2738" s="53"/>
      <c r="M2738" s="53"/>
      <c r="N2738" s="53"/>
      <c r="O2738" s="53"/>
      <c r="P2738" s="53"/>
      <c r="Q2738" s="53"/>
      <c r="R2738" s="53"/>
      <c r="S2738" s="53"/>
      <c r="T2738" s="53"/>
      <c r="U2738" s="81"/>
      <c r="V2738" s="53"/>
      <c r="W2738" s="53"/>
    </row>
    <row r="2739" spans="1:23" x14ac:dyDescent="0.25">
      <c r="A2739" s="116" t="str">
        <f>IF(ISBLANK(TBL_DATA[[#This Row],[Row.names]]), "",   DATE(YEAR(TBL_DATA[[#This Row],[Row.names]]), MONTH(TBL_DATA[[#This Row],[Row.names]]), DAY(TBL_DATA[[#This Row],[Row.names]])))</f>
        <v/>
      </c>
      <c r="B2739" s="119"/>
      <c r="C2739" s="68"/>
      <c r="E2739" s="53"/>
      <c r="F2739" s="53"/>
      <c r="G2739" s="54"/>
      <c r="H2739" s="114"/>
      <c r="I2739" s="53"/>
      <c r="J2739" s="53"/>
      <c r="K2739" s="53"/>
      <c r="L2739" s="53"/>
      <c r="M2739" s="53"/>
      <c r="N2739" s="53"/>
      <c r="O2739" s="53"/>
      <c r="P2739" s="53"/>
      <c r="Q2739" s="53"/>
      <c r="R2739" s="53"/>
      <c r="S2739" s="53"/>
      <c r="T2739" s="53"/>
      <c r="U2739" s="81"/>
      <c r="V2739" s="53"/>
      <c r="W2739" s="53"/>
    </row>
    <row r="2740" spans="1:23" x14ac:dyDescent="0.25">
      <c r="A2740" s="116" t="str">
        <f>IF(ISBLANK(TBL_DATA[[#This Row],[Row.names]]), "",   DATE(YEAR(TBL_DATA[[#This Row],[Row.names]]), MONTH(TBL_DATA[[#This Row],[Row.names]]), DAY(TBL_DATA[[#This Row],[Row.names]])))</f>
        <v/>
      </c>
      <c r="B2740" s="119"/>
      <c r="C2740" s="68"/>
      <c r="E2740" s="53"/>
      <c r="F2740" s="53"/>
      <c r="G2740" s="54"/>
      <c r="H2740" s="114"/>
      <c r="I2740" s="53"/>
      <c r="J2740" s="53"/>
      <c r="K2740" s="53"/>
      <c r="L2740" s="53"/>
      <c r="M2740" s="53"/>
      <c r="N2740" s="53"/>
      <c r="O2740" s="53"/>
      <c r="P2740" s="53"/>
      <c r="Q2740" s="53"/>
      <c r="R2740" s="53"/>
      <c r="S2740" s="53"/>
      <c r="T2740" s="53"/>
      <c r="U2740" s="81"/>
      <c r="V2740" s="53"/>
      <c r="W2740" s="53"/>
    </row>
    <row r="2741" spans="1:23" x14ac:dyDescent="0.25">
      <c r="A2741" s="116" t="str">
        <f>IF(ISBLANK(TBL_DATA[[#This Row],[Row.names]]), "",   DATE(YEAR(TBL_DATA[[#This Row],[Row.names]]), MONTH(TBL_DATA[[#This Row],[Row.names]]), DAY(TBL_DATA[[#This Row],[Row.names]])))</f>
        <v/>
      </c>
      <c r="B2741" s="119"/>
      <c r="C2741" s="68"/>
      <c r="E2741" s="53"/>
      <c r="F2741" s="53"/>
      <c r="G2741" s="54"/>
      <c r="H2741" s="114"/>
      <c r="I2741" s="53"/>
      <c r="J2741" s="53"/>
      <c r="K2741" s="53"/>
      <c r="L2741" s="53"/>
      <c r="M2741" s="53"/>
      <c r="N2741" s="53"/>
      <c r="O2741" s="53"/>
      <c r="P2741" s="53"/>
      <c r="Q2741" s="53"/>
      <c r="R2741" s="53"/>
      <c r="S2741" s="53"/>
      <c r="T2741" s="53"/>
      <c r="U2741" s="81"/>
      <c r="V2741" s="53"/>
      <c r="W2741" s="53"/>
    </row>
    <row r="2742" spans="1:23" x14ac:dyDescent="0.25">
      <c r="A2742" s="116" t="str">
        <f>IF(ISBLANK(TBL_DATA[[#This Row],[Row.names]]), "",   DATE(YEAR(TBL_DATA[[#This Row],[Row.names]]), MONTH(TBL_DATA[[#This Row],[Row.names]]), DAY(TBL_DATA[[#This Row],[Row.names]])))</f>
        <v/>
      </c>
      <c r="B2742" s="119"/>
      <c r="C2742" s="68"/>
      <c r="E2742" s="53"/>
      <c r="F2742" s="53"/>
      <c r="G2742" s="54"/>
      <c r="H2742" s="114"/>
      <c r="I2742" s="53"/>
      <c r="J2742" s="53"/>
      <c r="K2742" s="53"/>
      <c r="L2742" s="53"/>
      <c r="M2742" s="53"/>
      <c r="N2742" s="53"/>
      <c r="O2742" s="53"/>
      <c r="P2742" s="53"/>
      <c r="Q2742" s="53"/>
      <c r="R2742" s="53"/>
      <c r="S2742" s="53"/>
      <c r="T2742" s="53"/>
      <c r="U2742" s="81"/>
      <c r="V2742" s="53"/>
      <c r="W2742" s="53"/>
    </row>
    <row r="2743" spans="1:23" x14ac:dyDescent="0.25">
      <c r="A2743" s="116" t="str">
        <f>IF(ISBLANK(TBL_DATA[[#This Row],[Row.names]]), "",   DATE(YEAR(TBL_DATA[[#This Row],[Row.names]]), MONTH(TBL_DATA[[#This Row],[Row.names]]), DAY(TBL_DATA[[#This Row],[Row.names]])))</f>
        <v/>
      </c>
      <c r="B2743" s="119"/>
      <c r="C2743" s="68"/>
      <c r="E2743" s="53"/>
      <c r="F2743" s="53"/>
      <c r="G2743" s="54"/>
      <c r="H2743" s="114"/>
      <c r="I2743" s="53"/>
      <c r="J2743" s="53"/>
      <c r="K2743" s="53"/>
      <c r="L2743" s="53"/>
      <c r="M2743" s="53"/>
      <c r="N2743" s="53"/>
      <c r="O2743" s="53"/>
      <c r="P2743" s="53"/>
      <c r="Q2743" s="53"/>
      <c r="R2743" s="53"/>
      <c r="S2743" s="53"/>
      <c r="T2743" s="53"/>
      <c r="U2743" s="81"/>
      <c r="V2743" s="53"/>
      <c r="W2743" s="53"/>
    </row>
    <row r="2744" spans="1:23" x14ac:dyDescent="0.25">
      <c r="A2744" s="116" t="str">
        <f>IF(ISBLANK(TBL_DATA[[#This Row],[Row.names]]), "",   DATE(YEAR(TBL_DATA[[#This Row],[Row.names]]), MONTH(TBL_DATA[[#This Row],[Row.names]]), DAY(TBL_DATA[[#This Row],[Row.names]])))</f>
        <v/>
      </c>
      <c r="B2744" s="119"/>
      <c r="C2744" s="68"/>
      <c r="E2744" s="53"/>
      <c r="F2744" s="53"/>
      <c r="G2744" s="54"/>
      <c r="H2744" s="114"/>
      <c r="I2744" s="53"/>
      <c r="J2744" s="53"/>
      <c r="K2744" s="53"/>
      <c r="L2744" s="53"/>
      <c r="M2744" s="53"/>
      <c r="N2744" s="53"/>
      <c r="O2744" s="53"/>
      <c r="P2744" s="53"/>
      <c r="Q2744" s="53"/>
      <c r="R2744" s="53"/>
      <c r="S2744" s="53"/>
      <c r="T2744" s="53"/>
      <c r="U2744" s="81"/>
      <c r="V2744" s="53"/>
      <c r="W2744" s="53"/>
    </row>
    <row r="2745" spans="1:23" x14ac:dyDescent="0.25">
      <c r="A2745" s="116" t="str">
        <f>IF(ISBLANK(TBL_DATA[[#This Row],[Row.names]]), "",   DATE(YEAR(TBL_DATA[[#This Row],[Row.names]]), MONTH(TBL_DATA[[#This Row],[Row.names]]), DAY(TBL_DATA[[#This Row],[Row.names]])))</f>
        <v/>
      </c>
      <c r="B2745" s="119"/>
      <c r="C2745" s="68"/>
      <c r="E2745" s="53"/>
      <c r="F2745" s="53"/>
      <c r="G2745" s="54"/>
      <c r="H2745" s="114"/>
      <c r="I2745" s="53"/>
      <c r="J2745" s="53"/>
      <c r="K2745" s="53"/>
      <c r="L2745" s="53"/>
      <c r="M2745" s="53"/>
      <c r="N2745" s="53"/>
      <c r="O2745" s="53"/>
      <c r="P2745" s="53"/>
      <c r="Q2745" s="53"/>
      <c r="R2745" s="53"/>
      <c r="S2745" s="53"/>
      <c r="T2745" s="53"/>
      <c r="U2745" s="81"/>
      <c r="V2745" s="53"/>
      <c r="W2745" s="53"/>
    </row>
    <row r="2746" spans="1:23" x14ac:dyDescent="0.25">
      <c r="A2746" s="116" t="str">
        <f>IF(ISBLANK(TBL_DATA[[#This Row],[Row.names]]), "",   DATE(YEAR(TBL_DATA[[#This Row],[Row.names]]), MONTH(TBL_DATA[[#This Row],[Row.names]]), DAY(TBL_DATA[[#This Row],[Row.names]])))</f>
        <v/>
      </c>
      <c r="B2746" s="119"/>
      <c r="C2746" s="68"/>
      <c r="E2746" s="53"/>
      <c r="F2746" s="53"/>
      <c r="G2746" s="54"/>
      <c r="H2746" s="114"/>
      <c r="I2746" s="53"/>
      <c r="J2746" s="53"/>
      <c r="K2746" s="53"/>
      <c r="L2746" s="53"/>
      <c r="M2746" s="53"/>
      <c r="N2746" s="53"/>
      <c r="O2746" s="53"/>
      <c r="P2746" s="53"/>
      <c r="Q2746" s="53"/>
      <c r="R2746" s="53"/>
      <c r="S2746" s="53"/>
      <c r="T2746" s="53"/>
      <c r="U2746" s="81"/>
      <c r="V2746" s="53"/>
      <c r="W2746" s="53"/>
    </row>
    <row r="2747" spans="1:23" x14ac:dyDescent="0.25">
      <c r="A2747" s="116" t="str">
        <f>IF(ISBLANK(TBL_DATA[[#This Row],[Row.names]]), "",   DATE(YEAR(TBL_DATA[[#This Row],[Row.names]]), MONTH(TBL_DATA[[#This Row],[Row.names]]), DAY(TBL_DATA[[#This Row],[Row.names]])))</f>
        <v/>
      </c>
      <c r="B2747" s="119"/>
      <c r="C2747" s="68"/>
      <c r="E2747" s="53"/>
      <c r="F2747" s="53"/>
      <c r="G2747" s="54"/>
      <c r="H2747" s="114"/>
      <c r="I2747" s="53"/>
      <c r="J2747" s="53"/>
      <c r="K2747" s="53"/>
      <c r="L2747" s="53"/>
      <c r="M2747" s="53"/>
      <c r="N2747" s="53"/>
      <c r="O2747" s="53"/>
      <c r="P2747" s="53"/>
      <c r="Q2747" s="53"/>
      <c r="R2747" s="53"/>
      <c r="S2747" s="53"/>
      <c r="T2747" s="53"/>
      <c r="U2747" s="81"/>
      <c r="V2747" s="53"/>
      <c r="W2747" s="53"/>
    </row>
    <row r="2748" spans="1:23" x14ac:dyDescent="0.25">
      <c r="A2748" s="116" t="str">
        <f>IF(ISBLANK(TBL_DATA[[#This Row],[Row.names]]), "",   DATE(YEAR(TBL_DATA[[#This Row],[Row.names]]), MONTH(TBL_DATA[[#This Row],[Row.names]]), DAY(TBL_DATA[[#This Row],[Row.names]])))</f>
        <v/>
      </c>
      <c r="B2748" s="119"/>
      <c r="C2748" s="68"/>
      <c r="E2748" s="53"/>
      <c r="F2748" s="53"/>
      <c r="G2748" s="54"/>
      <c r="H2748" s="114"/>
      <c r="I2748" s="53"/>
      <c r="J2748" s="53"/>
      <c r="K2748" s="53"/>
      <c r="L2748" s="53"/>
      <c r="M2748" s="53"/>
      <c r="N2748" s="53"/>
      <c r="O2748" s="53"/>
      <c r="P2748" s="53"/>
      <c r="Q2748" s="53"/>
      <c r="R2748" s="53"/>
      <c r="S2748" s="53"/>
      <c r="T2748" s="53"/>
      <c r="U2748" s="81"/>
      <c r="V2748" s="53"/>
      <c r="W2748" s="53"/>
    </row>
    <row r="2749" spans="1:23" x14ac:dyDescent="0.25">
      <c r="A2749" s="116" t="str">
        <f>IF(ISBLANK(TBL_DATA[[#This Row],[Row.names]]), "",   DATE(YEAR(TBL_DATA[[#This Row],[Row.names]]), MONTH(TBL_DATA[[#This Row],[Row.names]]), DAY(TBL_DATA[[#This Row],[Row.names]])))</f>
        <v/>
      </c>
      <c r="B2749" s="119"/>
      <c r="C2749" s="68"/>
      <c r="E2749" s="53"/>
      <c r="F2749" s="53"/>
      <c r="G2749" s="54"/>
      <c r="H2749" s="114"/>
      <c r="I2749" s="53"/>
      <c r="J2749" s="53"/>
      <c r="K2749" s="53"/>
      <c r="L2749" s="53"/>
      <c r="M2749" s="53"/>
      <c r="N2749" s="53"/>
      <c r="O2749" s="53"/>
      <c r="P2749" s="53"/>
      <c r="Q2749" s="53"/>
      <c r="R2749" s="53"/>
      <c r="S2749" s="53"/>
      <c r="T2749" s="53"/>
      <c r="U2749" s="81"/>
      <c r="V2749" s="53"/>
      <c r="W2749" s="53"/>
    </row>
    <row r="2750" spans="1:23" x14ac:dyDescent="0.25">
      <c r="A2750" s="116" t="str">
        <f>IF(ISBLANK(TBL_DATA[[#This Row],[Row.names]]), "",   DATE(YEAR(TBL_DATA[[#This Row],[Row.names]]), MONTH(TBL_DATA[[#This Row],[Row.names]]), DAY(TBL_DATA[[#This Row],[Row.names]])))</f>
        <v/>
      </c>
      <c r="B2750" s="119"/>
      <c r="C2750" s="68"/>
      <c r="E2750" s="53"/>
      <c r="F2750" s="53"/>
      <c r="G2750" s="54"/>
      <c r="H2750" s="114"/>
      <c r="I2750" s="53"/>
      <c r="J2750" s="53"/>
      <c r="K2750" s="53"/>
      <c r="L2750" s="53"/>
      <c r="M2750" s="53"/>
      <c r="N2750" s="53"/>
      <c r="O2750" s="53"/>
      <c r="P2750" s="53"/>
      <c r="Q2750" s="53"/>
      <c r="R2750" s="53"/>
      <c r="S2750" s="53"/>
      <c r="T2750" s="53"/>
      <c r="U2750" s="81"/>
      <c r="V2750" s="53"/>
      <c r="W2750" s="53"/>
    </row>
    <row r="2751" spans="1:23" x14ac:dyDescent="0.25">
      <c r="A2751" s="116" t="str">
        <f>IF(ISBLANK(TBL_DATA[[#This Row],[Row.names]]), "",   DATE(YEAR(TBL_DATA[[#This Row],[Row.names]]), MONTH(TBL_DATA[[#This Row],[Row.names]]), DAY(TBL_DATA[[#This Row],[Row.names]])))</f>
        <v/>
      </c>
      <c r="B2751" s="119"/>
      <c r="C2751" s="68"/>
      <c r="E2751" s="53"/>
      <c r="F2751" s="53"/>
      <c r="G2751" s="54"/>
      <c r="H2751" s="114"/>
      <c r="I2751" s="53"/>
      <c r="J2751" s="53"/>
      <c r="K2751" s="53"/>
      <c r="L2751" s="53"/>
      <c r="M2751" s="53"/>
      <c r="N2751" s="53"/>
      <c r="O2751" s="53"/>
      <c r="P2751" s="53"/>
      <c r="Q2751" s="53"/>
      <c r="R2751" s="53"/>
      <c r="S2751" s="53"/>
      <c r="T2751" s="53"/>
      <c r="U2751" s="81"/>
      <c r="V2751" s="53"/>
      <c r="W2751" s="53"/>
    </row>
    <row r="2752" spans="1:23" x14ac:dyDescent="0.25">
      <c r="A2752" s="116" t="str">
        <f>IF(ISBLANK(TBL_DATA[[#This Row],[Row.names]]), "",   DATE(YEAR(TBL_DATA[[#This Row],[Row.names]]), MONTH(TBL_DATA[[#This Row],[Row.names]]), DAY(TBL_DATA[[#This Row],[Row.names]])))</f>
        <v/>
      </c>
      <c r="B2752" s="119"/>
      <c r="C2752" s="68"/>
      <c r="E2752" s="53"/>
      <c r="F2752" s="53"/>
      <c r="G2752" s="54"/>
      <c r="H2752" s="114"/>
      <c r="I2752" s="53"/>
      <c r="J2752" s="53"/>
      <c r="K2752" s="53"/>
      <c r="L2752" s="53"/>
      <c r="M2752" s="53"/>
      <c r="N2752" s="53"/>
      <c r="O2752" s="53"/>
      <c r="P2752" s="53"/>
      <c r="Q2752" s="53"/>
      <c r="R2752" s="53"/>
      <c r="S2752" s="53"/>
      <c r="T2752" s="53"/>
      <c r="U2752" s="81"/>
      <c r="V2752" s="53"/>
      <c r="W2752" s="53"/>
    </row>
    <row r="2753" spans="1:23" x14ac:dyDescent="0.25">
      <c r="A2753" s="116" t="str">
        <f>IF(ISBLANK(TBL_DATA[[#This Row],[Row.names]]), "",   DATE(YEAR(TBL_DATA[[#This Row],[Row.names]]), MONTH(TBL_DATA[[#This Row],[Row.names]]), DAY(TBL_DATA[[#This Row],[Row.names]])))</f>
        <v/>
      </c>
      <c r="B2753" s="119"/>
      <c r="C2753" s="68"/>
      <c r="E2753" s="53"/>
      <c r="F2753" s="53"/>
      <c r="G2753" s="54"/>
      <c r="H2753" s="114"/>
      <c r="I2753" s="53"/>
      <c r="J2753" s="53"/>
      <c r="K2753" s="53"/>
      <c r="L2753" s="53"/>
      <c r="M2753" s="53"/>
      <c r="N2753" s="53"/>
      <c r="O2753" s="53"/>
      <c r="P2753" s="53"/>
      <c r="Q2753" s="53"/>
      <c r="R2753" s="53"/>
      <c r="S2753" s="53"/>
      <c r="T2753" s="53"/>
      <c r="U2753" s="81"/>
      <c r="V2753" s="53"/>
      <c r="W2753" s="53"/>
    </row>
    <row r="2754" spans="1:23" x14ac:dyDescent="0.25">
      <c r="A2754" s="116" t="str">
        <f>IF(ISBLANK(TBL_DATA[[#This Row],[Row.names]]), "",   DATE(YEAR(TBL_DATA[[#This Row],[Row.names]]), MONTH(TBL_DATA[[#This Row],[Row.names]]), DAY(TBL_DATA[[#This Row],[Row.names]])))</f>
        <v/>
      </c>
      <c r="B2754" s="119"/>
      <c r="C2754" s="68"/>
      <c r="E2754" s="53"/>
      <c r="F2754" s="53"/>
      <c r="G2754" s="54"/>
      <c r="H2754" s="114"/>
      <c r="I2754" s="53"/>
      <c r="J2754" s="53"/>
      <c r="K2754" s="53"/>
      <c r="L2754" s="53"/>
      <c r="M2754" s="53"/>
      <c r="N2754" s="53"/>
      <c r="O2754" s="53"/>
      <c r="P2754" s="53"/>
      <c r="Q2754" s="53"/>
      <c r="R2754" s="53"/>
      <c r="S2754" s="53"/>
      <c r="T2754" s="53"/>
      <c r="U2754" s="81"/>
      <c r="V2754" s="53"/>
      <c r="W2754" s="53"/>
    </row>
    <row r="2755" spans="1:23" x14ac:dyDescent="0.25">
      <c r="A2755" s="116" t="str">
        <f>IF(ISBLANK(TBL_DATA[[#This Row],[Row.names]]), "",   DATE(YEAR(TBL_DATA[[#This Row],[Row.names]]), MONTH(TBL_DATA[[#This Row],[Row.names]]), DAY(TBL_DATA[[#This Row],[Row.names]])))</f>
        <v/>
      </c>
      <c r="B2755" s="119"/>
      <c r="C2755" s="68"/>
      <c r="E2755" s="53"/>
      <c r="F2755" s="53"/>
      <c r="G2755" s="54"/>
      <c r="H2755" s="114"/>
      <c r="I2755" s="53"/>
      <c r="J2755" s="53"/>
      <c r="K2755" s="53"/>
      <c r="L2755" s="53"/>
      <c r="M2755" s="53"/>
      <c r="N2755" s="53"/>
      <c r="O2755" s="53"/>
      <c r="P2755" s="53"/>
      <c r="Q2755" s="53"/>
      <c r="R2755" s="53"/>
      <c r="S2755" s="53"/>
      <c r="T2755" s="53"/>
      <c r="U2755" s="81"/>
      <c r="V2755" s="53"/>
      <c r="W2755" s="53"/>
    </row>
    <row r="2756" spans="1:23" x14ac:dyDescent="0.25">
      <c r="A2756" s="116" t="str">
        <f>IF(ISBLANK(TBL_DATA[[#This Row],[Row.names]]), "",   DATE(YEAR(TBL_DATA[[#This Row],[Row.names]]), MONTH(TBL_DATA[[#This Row],[Row.names]]), DAY(TBL_DATA[[#This Row],[Row.names]])))</f>
        <v/>
      </c>
      <c r="B2756" s="119"/>
      <c r="C2756" s="68"/>
      <c r="E2756" s="53"/>
      <c r="F2756" s="53"/>
      <c r="G2756" s="54"/>
      <c r="H2756" s="114"/>
      <c r="I2756" s="53"/>
      <c r="J2756" s="53"/>
      <c r="K2756" s="53"/>
      <c r="L2756" s="53"/>
      <c r="M2756" s="53"/>
      <c r="N2756" s="53"/>
      <c r="O2756" s="53"/>
      <c r="P2756" s="53"/>
      <c r="Q2756" s="53"/>
      <c r="R2756" s="53"/>
      <c r="S2756" s="53"/>
      <c r="T2756" s="53"/>
      <c r="U2756" s="81"/>
      <c r="V2756" s="53"/>
      <c r="W2756" s="53"/>
    </row>
    <row r="2757" spans="1:23" x14ac:dyDescent="0.25">
      <c r="A2757" s="116" t="str">
        <f>IF(ISBLANK(TBL_DATA[[#This Row],[Row.names]]), "",   DATE(YEAR(TBL_DATA[[#This Row],[Row.names]]), MONTH(TBL_DATA[[#This Row],[Row.names]]), DAY(TBL_DATA[[#This Row],[Row.names]])))</f>
        <v/>
      </c>
      <c r="B2757" s="119"/>
      <c r="C2757" s="68"/>
      <c r="E2757" s="53"/>
      <c r="F2757" s="53"/>
      <c r="G2757" s="54"/>
      <c r="H2757" s="114"/>
      <c r="I2757" s="53"/>
      <c r="J2757" s="53"/>
      <c r="K2757" s="53"/>
      <c r="L2757" s="53"/>
      <c r="M2757" s="53"/>
      <c r="N2757" s="53"/>
      <c r="O2757" s="53"/>
      <c r="P2757" s="53"/>
      <c r="Q2757" s="53"/>
      <c r="R2757" s="53"/>
      <c r="S2757" s="53"/>
      <c r="T2757" s="53"/>
      <c r="U2757" s="81"/>
      <c r="V2757" s="53"/>
      <c r="W2757" s="53"/>
    </row>
    <row r="2758" spans="1:23" x14ac:dyDescent="0.25">
      <c r="A2758" s="116" t="str">
        <f>IF(ISBLANK(TBL_DATA[[#This Row],[Row.names]]), "",   DATE(YEAR(TBL_DATA[[#This Row],[Row.names]]), MONTH(TBL_DATA[[#This Row],[Row.names]]), DAY(TBL_DATA[[#This Row],[Row.names]])))</f>
        <v/>
      </c>
      <c r="B2758" s="119"/>
      <c r="C2758" s="68"/>
      <c r="E2758" s="53"/>
      <c r="F2758" s="53"/>
      <c r="G2758" s="54"/>
      <c r="H2758" s="114"/>
      <c r="I2758" s="53"/>
      <c r="J2758" s="53"/>
      <c r="K2758" s="53"/>
      <c r="L2758" s="53"/>
      <c r="M2758" s="53"/>
      <c r="N2758" s="53"/>
      <c r="O2758" s="53"/>
      <c r="P2758" s="53"/>
      <c r="Q2758" s="53"/>
      <c r="R2758" s="53"/>
      <c r="S2758" s="53"/>
      <c r="T2758" s="53"/>
      <c r="U2758" s="81"/>
      <c r="V2758" s="53"/>
      <c r="W2758" s="53"/>
    </row>
    <row r="2759" spans="1:23" x14ac:dyDescent="0.25">
      <c r="A2759" s="116" t="str">
        <f>IF(ISBLANK(TBL_DATA[[#This Row],[Row.names]]), "",   DATE(YEAR(TBL_DATA[[#This Row],[Row.names]]), MONTH(TBL_DATA[[#This Row],[Row.names]]), DAY(TBL_DATA[[#This Row],[Row.names]])))</f>
        <v/>
      </c>
      <c r="B2759" s="119"/>
      <c r="C2759" s="68"/>
      <c r="E2759" s="53"/>
      <c r="F2759" s="53"/>
      <c r="G2759" s="54"/>
      <c r="H2759" s="114"/>
      <c r="I2759" s="53"/>
      <c r="J2759" s="53"/>
      <c r="K2759" s="53"/>
      <c r="L2759" s="53"/>
      <c r="M2759" s="53"/>
      <c r="N2759" s="53"/>
      <c r="O2759" s="53"/>
      <c r="P2759" s="53"/>
      <c r="Q2759" s="53"/>
      <c r="R2759" s="53"/>
      <c r="S2759" s="53"/>
      <c r="T2759" s="53"/>
      <c r="U2759" s="81"/>
      <c r="V2759" s="53"/>
      <c r="W2759" s="53"/>
    </row>
    <row r="2760" spans="1:23" x14ac:dyDescent="0.25">
      <c r="A2760" s="116" t="str">
        <f>IF(ISBLANK(TBL_DATA[[#This Row],[Row.names]]), "",   DATE(YEAR(TBL_DATA[[#This Row],[Row.names]]), MONTH(TBL_DATA[[#This Row],[Row.names]]), DAY(TBL_DATA[[#This Row],[Row.names]])))</f>
        <v/>
      </c>
      <c r="B2760" s="119"/>
      <c r="C2760" s="68"/>
      <c r="E2760" s="53"/>
      <c r="F2760" s="53"/>
      <c r="G2760" s="54"/>
      <c r="H2760" s="114"/>
      <c r="I2760" s="53"/>
      <c r="J2760" s="53"/>
      <c r="K2760" s="53"/>
      <c r="L2760" s="53"/>
      <c r="M2760" s="53"/>
      <c r="N2760" s="53"/>
      <c r="O2760" s="53"/>
      <c r="P2760" s="53"/>
      <c r="Q2760" s="53"/>
      <c r="R2760" s="53"/>
      <c r="S2760" s="53"/>
      <c r="T2760" s="53"/>
      <c r="U2760" s="81"/>
      <c r="V2760" s="53"/>
      <c r="W2760" s="53"/>
    </row>
    <row r="2761" spans="1:23" x14ac:dyDescent="0.25">
      <c r="A2761" s="116" t="str">
        <f>IF(ISBLANK(TBL_DATA[[#This Row],[Row.names]]), "",   DATE(YEAR(TBL_DATA[[#This Row],[Row.names]]), MONTH(TBL_DATA[[#This Row],[Row.names]]), DAY(TBL_DATA[[#This Row],[Row.names]])))</f>
        <v/>
      </c>
      <c r="B2761" s="119"/>
      <c r="C2761" s="68"/>
      <c r="E2761" s="53"/>
      <c r="F2761" s="53"/>
      <c r="G2761" s="54"/>
      <c r="H2761" s="114"/>
      <c r="I2761" s="53"/>
      <c r="J2761" s="53"/>
      <c r="K2761" s="53"/>
      <c r="L2761" s="53"/>
      <c r="M2761" s="53"/>
      <c r="N2761" s="53"/>
      <c r="O2761" s="53"/>
      <c r="P2761" s="53"/>
      <c r="Q2761" s="53"/>
      <c r="R2761" s="53"/>
      <c r="S2761" s="53"/>
      <c r="T2761" s="53"/>
      <c r="U2761" s="81"/>
      <c r="V2761" s="53"/>
      <c r="W2761" s="53"/>
    </row>
    <row r="2762" spans="1:23" x14ac:dyDescent="0.25">
      <c r="A2762" s="116" t="str">
        <f>IF(ISBLANK(TBL_DATA[[#This Row],[Row.names]]), "",   DATE(YEAR(TBL_DATA[[#This Row],[Row.names]]), MONTH(TBL_DATA[[#This Row],[Row.names]]), DAY(TBL_DATA[[#This Row],[Row.names]])))</f>
        <v/>
      </c>
      <c r="B2762" s="119"/>
      <c r="C2762" s="68"/>
      <c r="E2762" s="53"/>
      <c r="F2762" s="53"/>
      <c r="G2762" s="54"/>
      <c r="H2762" s="114"/>
      <c r="I2762" s="53"/>
      <c r="J2762" s="53"/>
      <c r="K2762" s="53"/>
      <c r="L2762" s="53"/>
      <c r="M2762" s="53"/>
      <c r="N2762" s="53"/>
      <c r="O2762" s="53"/>
      <c r="P2762" s="53"/>
      <c r="Q2762" s="53"/>
      <c r="R2762" s="53"/>
      <c r="S2762" s="53"/>
      <c r="T2762" s="53"/>
      <c r="U2762" s="81"/>
      <c r="V2762" s="53"/>
      <c r="W2762" s="53"/>
    </row>
    <row r="2763" spans="1:23" x14ac:dyDescent="0.25">
      <c r="A2763" s="116" t="str">
        <f>IF(ISBLANK(TBL_DATA[[#This Row],[Row.names]]), "",   DATE(YEAR(TBL_DATA[[#This Row],[Row.names]]), MONTH(TBL_DATA[[#This Row],[Row.names]]), DAY(TBL_DATA[[#This Row],[Row.names]])))</f>
        <v/>
      </c>
      <c r="B2763" s="119"/>
      <c r="C2763" s="68"/>
      <c r="E2763" s="53"/>
      <c r="F2763" s="53"/>
      <c r="G2763" s="54"/>
      <c r="H2763" s="114"/>
      <c r="I2763" s="53"/>
      <c r="J2763" s="53"/>
      <c r="K2763" s="53"/>
      <c r="L2763" s="53"/>
      <c r="M2763" s="53"/>
      <c r="N2763" s="53"/>
      <c r="O2763" s="53"/>
      <c r="P2763" s="53"/>
      <c r="Q2763" s="53"/>
      <c r="R2763" s="53"/>
      <c r="S2763" s="53"/>
      <c r="T2763" s="53"/>
      <c r="U2763" s="81"/>
      <c r="V2763" s="53"/>
      <c r="W2763" s="53"/>
    </row>
    <row r="2764" spans="1:23" x14ac:dyDescent="0.25">
      <c r="A2764" s="116" t="str">
        <f>IF(ISBLANK(TBL_DATA[[#This Row],[Row.names]]), "",   DATE(YEAR(TBL_DATA[[#This Row],[Row.names]]), MONTH(TBL_DATA[[#This Row],[Row.names]]), DAY(TBL_DATA[[#This Row],[Row.names]])))</f>
        <v/>
      </c>
      <c r="B2764" s="119"/>
      <c r="C2764" s="68"/>
      <c r="E2764" s="53"/>
      <c r="F2764" s="53"/>
      <c r="G2764" s="54"/>
      <c r="H2764" s="114"/>
      <c r="I2764" s="53"/>
      <c r="J2764" s="53"/>
      <c r="K2764" s="53"/>
      <c r="L2764" s="53"/>
      <c r="M2764" s="53"/>
      <c r="N2764" s="53"/>
      <c r="O2764" s="53"/>
      <c r="P2764" s="53"/>
      <c r="Q2764" s="53"/>
      <c r="R2764" s="53"/>
      <c r="S2764" s="53"/>
      <c r="T2764" s="53"/>
      <c r="U2764" s="81"/>
      <c r="V2764" s="53"/>
      <c r="W2764" s="53"/>
    </row>
    <row r="2765" spans="1:23" x14ac:dyDescent="0.25">
      <c r="A2765" s="116" t="str">
        <f>IF(ISBLANK(TBL_DATA[[#This Row],[Row.names]]), "",   DATE(YEAR(TBL_DATA[[#This Row],[Row.names]]), MONTH(TBL_DATA[[#This Row],[Row.names]]), DAY(TBL_DATA[[#This Row],[Row.names]])))</f>
        <v/>
      </c>
      <c r="B2765" s="119"/>
      <c r="C2765" s="68"/>
      <c r="E2765" s="53"/>
      <c r="F2765" s="53"/>
      <c r="G2765" s="54"/>
      <c r="H2765" s="114"/>
      <c r="I2765" s="53"/>
      <c r="J2765" s="53"/>
      <c r="K2765" s="53"/>
      <c r="L2765" s="53"/>
      <c r="M2765" s="53"/>
      <c r="N2765" s="53"/>
      <c r="O2765" s="53"/>
      <c r="P2765" s="53"/>
      <c r="Q2765" s="53"/>
      <c r="R2765" s="53"/>
      <c r="S2765" s="53"/>
      <c r="T2765" s="53"/>
      <c r="U2765" s="81"/>
      <c r="V2765" s="53"/>
      <c r="W2765" s="53"/>
    </row>
    <row r="2766" spans="1:23" x14ac:dyDescent="0.25">
      <c r="A2766" s="116" t="str">
        <f>IF(ISBLANK(TBL_DATA[[#This Row],[Row.names]]), "",   DATE(YEAR(TBL_DATA[[#This Row],[Row.names]]), MONTH(TBL_DATA[[#This Row],[Row.names]]), DAY(TBL_DATA[[#This Row],[Row.names]])))</f>
        <v/>
      </c>
      <c r="B2766" s="119"/>
      <c r="C2766" s="68"/>
      <c r="E2766" s="53"/>
      <c r="F2766" s="53"/>
      <c r="G2766" s="54"/>
      <c r="H2766" s="114"/>
      <c r="I2766" s="53"/>
      <c r="J2766" s="53"/>
      <c r="K2766" s="53"/>
      <c r="L2766" s="53"/>
      <c r="M2766" s="53"/>
      <c r="N2766" s="53"/>
      <c r="O2766" s="53"/>
      <c r="P2766" s="53"/>
      <c r="Q2766" s="53"/>
      <c r="R2766" s="53"/>
      <c r="S2766" s="53"/>
      <c r="T2766" s="53"/>
      <c r="U2766" s="81"/>
      <c r="V2766" s="53"/>
      <c r="W2766" s="53"/>
    </row>
    <row r="2767" spans="1:23" x14ac:dyDescent="0.25">
      <c r="A2767" s="116" t="str">
        <f>IF(ISBLANK(TBL_DATA[[#This Row],[Row.names]]), "",   DATE(YEAR(TBL_DATA[[#This Row],[Row.names]]), MONTH(TBL_DATA[[#This Row],[Row.names]]), DAY(TBL_DATA[[#This Row],[Row.names]])))</f>
        <v/>
      </c>
      <c r="B2767" s="119"/>
      <c r="C2767" s="68"/>
      <c r="E2767" s="53"/>
      <c r="F2767" s="53"/>
      <c r="G2767" s="54"/>
      <c r="H2767" s="114"/>
      <c r="I2767" s="53"/>
      <c r="J2767" s="53"/>
      <c r="K2767" s="53"/>
      <c r="L2767" s="53"/>
      <c r="M2767" s="53"/>
      <c r="N2767" s="53"/>
      <c r="O2767" s="53"/>
      <c r="P2767" s="53"/>
      <c r="Q2767" s="53"/>
      <c r="R2767" s="53"/>
      <c r="S2767" s="53"/>
      <c r="T2767" s="53"/>
      <c r="U2767" s="81"/>
      <c r="V2767" s="53"/>
      <c r="W2767" s="53"/>
    </row>
    <row r="2768" spans="1:23" x14ac:dyDescent="0.25">
      <c r="A2768" s="116" t="str">
        <f>IF(ISBLANK(TBL_DATA[[#This Row],[Row.names]]), "",   DATE(YEAR(TBL_DATA[[#This Row],[Row.names]]), MONTH(TBL_DATA[[#This Row],[Row.names]]), DAY(TBL_DATA[[#This Row],[Row.names]])))</f>
        <v/>
      </c>
      <c r="B2768" s="119"/>
      <c r="C2768" s="68"/>
      <c r="E2768" s="53"/>
      <c r="F2768" s="53"/>
      <c r="G2768" s="54"/>
      <c r="H2768" s="114"/>
      <c r="I2768" s="53"/>
      <c r="J2768" s="53"/>
      <c r="K2768" s="53"/>
      <c r="L2768" s="53"/>
      <c r="M2768" s="53"/>
      <c r="N2768" s="53"/>
      <c r="O2768" s="53"/>
      <c r="P2768" s="53"/>
      <c r="Q2768" s="53"/>
      <c r="R2768" s="53"/>
      <c r="S2768" s="53"/>
      <c r="T2768" s="53"/>
      <c r="U2768" s="81"/>
      <c r="V2768" s="53"/>
      <c r="W2768" s="53"/>
    </row>
    <row r="2769" spans="1:23" x14ac:dyDescent="0.25">
      <c r="A2769" s="116" t="str">
        <f>IF(ISBLANK(TBL_DATA[[#This Row],[Row.names]]), "",   DATE(YEAR(TBL_DATA[[#This Row],[Row.names]]), MONTH(TBL_DATA[[#This Row],[Row.names]]), DAY(TBL_DATA[[#This Row],[Row.names]])))</f>
        <v/>
      </c>
      <c r="B2769" s="119"/>
      <c r="C2769" s="68"/>
      <c r="E2769" s="53"/>
      <c r="F2769" s="53"/>
      <c r="G2769" s="54"/>
      <c r="H2769" s="114"/>
      <c r="I2769" s="53"/>
      <c r="J2769" s="53"/>
      <c r="K2769" s="53"/>
      <c r="L2769" s="53"/>
      <c r="M2769" s="53"/>
      <c r="N2769" s="53"/>
      <c r="O2769" s="53"/>
      <c r="P2769" s="53"/>
      <c r="Q2769" s="53"/>
      <c r="R2769" s="53"/>
      <c r="S2769" s="53"/>
      <c r="T2769" s="53"/>
      <c r="U2769" s="81"/>
      <c r="V2769" s="53"/>
      <c r="W2769" s="53"/>
    </row>
    <row r="2770" spans="1:23" x14ac:dyDescent="0.25">
      <c r="A2770" s="116" t="str">
        <f>IF(ISBLANK(TBL_DATA[[#This Row],[Row.names]]), "",   DATE(YEAR(TBL_DATA[[#This Row],[Row.names]]), MONTH(TBL_DATA[[#This Row],[Row.names]]), DAY(TBL_DATA[[#This Row],[Row.names]])))</f>
        <v/>
      </c>
      <c r="B2770" s="119"/>
      <c r="C2770" s="68"/>
      <c r="E2770" s="53"/>
      <c r="F2770" s="53"/>
      <c r="G2770" s="54"/>
      <c r="H2770" s="114"/>
      <c r="I2770" s="53"/>
      <c r="J2770" s="53"/>
      <c r="K2770" s="53"/>
      <c r="L2770" s="53"/>
      <c r="M2770" s="53"/>
      <c r="N2770" s="53"/>
      <c r="O2770" s="53"/>
      <c r="P2770" s="53"/>
      <c r="Q2770" s="53"/>
      <c r="R2770" s="53"/>
      <c r="S2770" s="53"/>
      <c r="T2770" s="53"/>
      <c r="U2770" s="81"/>
      <c r="V2770" s="53"/>
      <c r="W2770" s="53"/>
    </row>
    <row r="2771" spans="1:23" x14ac:dyDescent="0.25">
      <c r="A2771" s="116" t="str">
        <f>IF(ISBLANK(TBL_DATA[[#This Row],[Row.names]]), "",   DATE(YEAR(TBL_DATA[[#This Row],[Row.names]]), MONTH(TBL_DATA[[#This Row],[Row.names]]), DAY(TBL_DATA[[#This Row],[Row.names]])))</f>
        <v/>
      </c>
      <c r="B2771" s="119"/>
      <c r="C2771" s="68"/>
      <c r="E2771" s="53"/>
      <c r="F2771" s="53"/>
      <c r="G2771" s="54"/>
      <c r="H2771" s="114"/>
      <c r="I2771" s="53"/>
      <c r="J2771" s="53"/>
      <c r="K2771" s="53"/>
      <c r="L2771" s="53"/>
      <c r="M2771" s="53"/>
      <c r="N2771" s="53"/>
      <c r="O2771" s="53"/>
      <c r="P2771" s="53"/>
      <c r="Q2771" s="53"/>
      <c r="R2771" s="53"/>
      <c r="S2771" s="53"/>
      <c r="T2771" s="53"/>
      <c r="U2771" s="81"/>
      <c r="V2771" s="53"/>
      <c r="W2771" s="53"/>
    </row>
    <row r="2772" spans="1:23" x14ac:dyDescent="0.25">
      <c r="A2772" s="116" t="str">
        <f>IF(ISBLANK(TBL_DATA[[#This Row],[Row.names]]), "",   DATE(YEAR(TBL_DATA[[#This Row],[Row.names]]), MONTH(TBL_DATA[[#This Row],[Row.names]]), DAY(TBL_DATA[[#This Row],[Row.names]])))</f>
        <v/>
      </c>
      <c r="B2772" s="119"/>
      <c r="C2772" s="68"/>
      <c r="E2772" s="53"/>
      <c r="F2772" s="53"/>
      <c r="G2772" s="54"/>
      <c r="H2772" s="114"/>
      <c r="I2772" s="53"/>
      <c r="J2772" s="53"/>
      <c r="K2772" s="53"/>
      <c r="L2772" s="53"/>
      <c r="M2772" s="53"/>
      <c r="N2772" s="53"/>
      <c r="O2772" s="53"/>
      <c r="P2772" s="53"/>
      <c r="Q2772" s="53"/>
      <c r="R2772" s="53"/>
      <c r="S2772" s="53"/>
      <c r="T2772" s="53"/>
      <c r="U2772" s="81"/>
      <c r="V2772" s="53"/>
      <c r="W2772" s="53"/>
    </row>
    <row r="2773" spans="1:23" x14ac:dyDescent="0.25">
      <c r="A2773" s="116" t="str">
        <f>IF(ISBLANK(TBL_DATA[[#This Row],[Row.names]]), "",   DATE(YEAR(TBL_DATA[[#This Row],[Row.names]]), MONTH(TBL_DATA[[#This Row],[Row.names]]), DAY(TBL_DATA[[#This Row],[Row.names]])))</f>
        <v/>
      </c>
      <c r="B2773" s="119"/>
      <c r="C2773" s="68"/>
      <c r="E2773" s="53"/>
      <c r="F2773" s="53"/>
      <c r="G2773" s="54"/>
      <c r="H2773" s="114"/>
      <c r="I2773" s="53"/>
      <c r="J2773" s="53"/>
      <c r="K2773" s="53"/>
      <c r="L2773" s="53"/>
      <c r="M2773" s="53"/>
      <c r="N2773" s="53"/>
      <c r="O2773" s="53"/>
      <c r="P2773" s="53"/>
      <c r="Q2773" s="53"/>
      <c r="R2773" s="53"/>
      <c r="S2773" s="53"/>
      <c r="T2773" s="53"/>
      <c r="U2773" s="81"/>
      <c r="V2773" s="53"/>
      <c r="W2773" s="53"/>
    </row>
    <row r="2774" spans="1:23" x14ac:dyDescent="0.25">
      <c r="A2774" s="116" t="str">
        <f>IF(ISBLANK(TBL_DATA[[#This Row],[Row.names]]), "",   DATE(YEAR(TBL_DATA[[#This Row],[Row.names]]), MONTH(TBL_DATA[[#This Row],[Row.names]]), DAY(TBL_DATA[[#This Row],[Row.names]])))</f>
        <v/>
      </c>
      <c r="B2774" s="119"/>
      <c r="C2774" s="68"/>
      <c r="E2774" s="53"/>
      <c r="F2774" s="53"/>
      <c r="G2774" s="54"/>
      <c r="H2774" s="114"/>
      <c r="I2774" s="53"/>
      <c r="J2774" s="53"/>
      <c r="K2774" s="53"/>
      <c r="L2774" s="53"/>
      <c r="M2774" s="53"/>
      <c r="N2774" s="53"/>
      <c r="O2774" s="53"/>
      <c r="P2774" s="53"/>
      <c r="Q2774" s="53"/>
      <c r="R2774" s="53"/>
      <c r="S2774" s="53"/>
      <c r="T2774" s="53"/>
      <c r="U2774" s="81"/>
      <c r="V2774" s="53"/>
      <c r="W2774" s="53"/>
    </row>
    <row r="2775" spans="1:23" x14ac:dyDescent="0.25">
      <c r="A2775" s="116" t="str">
        <f>IF(ISBLANK(TBL_DATA[[#This Row],[Row.names]]), "",   DATE(YEAR(TBL_DATA[[#This Row],[Row.names]]), MONTH(TBL_DATA[[#This Row],[Row.names]]), DAY(TBL_DATA[[#This Row],[Row.names]])))</f>
        <v/>
      </c>
      <c r="B2775" s="119"/>
      <c r="C2775" s="68"/>
      <c r="E2775" s="53"/>
      <c r="F2775" s="53"/>
      <c r="G2775" s="54"/>
      <c r="H2775" s="114"/>
      <c r="I2775" s="53"/>
      <c r="J2775" s="53"/>
      <c r="K2775" s="53"/>
      <c r="L2775" s="53"/>
      <c r="M2775" s="53"/>
      <c r="N2775" s="53"/>
      <c r="O2775" s="53"/>
      <c r="P2775" s="53"/>
      <c r="Q2775" s="53"/>
      <c r="R2775" s="53"/>
      <c r="S2775" s="53"/>
      <c r="T2775" s="53"/>
      <c r="U2775" s="81"/>
      <c r="V2775" s="53"/>
      <c r="W2775" s="53"/>
    </row>
    <row r="2776" spans="1:23" x14ac:dyDescent="0.25">
      <c r="A2776" s="116" t="str">
        <f>IF(ISBLANK(TBL_DATA[[#This Row],[Row.names]]), "",   DATE(YEAR(TBL_DATA[[#This Row],[Row.names]]), MONTH(TBL_DATA[[#This Row],[Row.names]]), DAY(TBL_DATA[[#This Row],[Row.names]])))</f>
        <v/>
      </c>
      <c r="B2776" s="119"/>
      <c r="C2776" s="68"/>
      <c r="E2776" s="53"/>
      <c r="F2776" s="53"/>
      <c r="G2776" s="54"/>
      <c r="H2776" s="114"/>
      <c r="I2776" s="53"/>
      <c r="J2776" s="53"/>
      <c r="K2776" s="53"/>
      <c r="L2776" s="53"/>
      <c r="M2776" s="53"/>
      <c r="N2776" s="53"/>
      <c r="O2776" s="53"/>
      <c r="P2776" s="53"/>
      <c r="Q2776" s="53"/>
      <c r="R2776" s="53"/>
      <c r="S2776" s="53"/>
      <c r="T2776" s="53"/>
      <c r="U2776" s="81"/>
      <c r="V2776" s="53"/>
      <c r="W2776" s="53"/>
    </row>
    <row r="2777" spans="1:23" x14ac:dyDescent="0.25">
      <c r="A2777" s="116" t="str">
        <f>IF(ISBLANK(TBL_DATA[[#This Row],[Row.names]]), "",   DATE(YEAR(TBL_DATA[[#This Row],[Row.names]]), MONTH(TBL_DATA[[#This Row],[Row.names]]), DAY(TBL_DATA[[#This Row],[Row.names]])))</f>
        <v/>
      </c>
      <c r="B2777" s="119"/>
      <c r="C2777" s="68"/>
      <c r="E2777" s="53"/>
      <c r="F2777" s="53"/>
      <c r="G2777" s="54"/>
      <c r="H2777" s="114"/>
      <c r="I2777" s="53"/>
      <c r="J2777" s="53"/>
      <c r="K2777" s="53"/>
      <c r="L2777" s="53"/>
      <c r="M2777" s="53"/>
      <c r="N2777" s="53"/>
      <c r="O2777" s="53"/>
      <c r="P2777" s="53"/>
      <c r="Q2777" s="53"/>
      <c r="R2777" s="53"/>
      <c r="S2777" s="53"/>
      <c r="T2777" s="53"/>
      <c r="U2777" s="81"/>
      <c r="V2777" s="53"/>
      <c r="W2777" s="53"/>
    </row>
    <row r="2778" spans="1:23" x14ac:dyDescent="0.25">
      <c r="A2778" s="116" t="str">
        <f>IF(ISBLANK(TBL_DATA[[#This Row],[Row.names]]), "",   DATE(YEAR(TBL_DATA[[#This Row],[Row.names]]), MONTH(TBL_DATA[[#This Row],[Row.names]]), DAY(TBL_DATA[[#This Row],[Row.names]])))</f>
        <v/>
      </c>
      <c r="B2778" s="119"/>
      <c r="C2778" s="68"/>
      <c r="E2778" s="53"/>
      <c r="F2778" s="53"/>
      <c r="G2778" s="54"/>
      <c r="H2778" s="114"/>
      <c r="I2778" s="53"/>
      <c r="J2778" s="53"/>
      <c r="K2778" s="53"/>
      <c r="L2778" s="53"/>
      <c r="M2778" s="53"/>
      <c r="N2778" s="53"/>
      <c r="O2778" s="53"/>
      <c r="P2778" s="53"/>
      <c r="Q2778" s="53"/>
      <c r="R2778" s="53"/>
      <c r="S2778" s="53"/>
      <c r="T2778" s="53"/>
      <c r="U2778" s="81"/>
      <c r="V2778" s="53"/>
      <c r="W2778" s="53"/>
    </row>
    <row r="2779" spans="1:23" x14ac:dyDescent="0.25">
      <c r="A2779" s="116" t="str">
        <f>IF(ISBLANK(TBL_DATA[[#This Row],[Row.names]]), "",   DATE(YEAR(TBL_DATA[[#This Row],[Row.names]]), MONTH(TBL_DATA[[#This Row],[Row.names]]), DAY(TBL_DATA[[#This Row],[Row.names]])))</f>
        <v/>
      </c>
      <c r="B2779" s="119"/>
      <c r="C2779" s="68"/>
      <c r="E2779" s="53"/>
      <c r="F2779" s="53"/>
      <c r="G2779" s="54"/>
      <c r="H2779" s="114"/>
      <c r="I2779" s="53"/>
      <c r="J2779" s="53"/>
      <c r="K2779" s="53"/>
      <c r="L2779" s="53"/>
      <c r="M2779" s="53"/>
      <c r="N2779" s="53"/>
      <c r="O2779" s="53"/>
      <c r="P2779" s="53"/>
      <c r="Q2779" s="53"/>
      <c r="R2779" s="53"/>
      <c r="S2779" s="53"/>
      <c r="T2779" s="53"/>
      <c r="U2779" s="81"/>
      <c r="V2779" s="53"/>
      <c r="W2779" s="53"/>
    </row>
    <row r="2780" spans="1:23" x14ac:dyDescent="0.25">
      <c r="A2780" s="116" t="str">
        <f>IF(ISBLANK(TBL_DATA[[#This Row],[Row.names]]), "",   DATE(YEAR(TBL_DATA[[#This Row],[Row.names]]), MONTH(TBL_DATA[[#This Row],[Row.names]]), DAY(TBL_DATA[[#This Row],[Row.names]])))</f>
        <v/>
      </c>
      <c r="B2780" s="119"/>
      <c r="C2780" s="68"/>
      <c r="E2780" s="53"/>
      <c r="F2780" s="53"/>
      <c r="G2780" s="54"/>
      <c r="H2780" s="114"/>
      <c r="I2780" s="53"/>
      <c r="J2780" s="53"/>
      <c r="K2780" s="53"/>
      <c r="L2780" s="53"/>
      <c r="M2780" s="53"/>
      <c r="N2780" s="53"/>
      <c r="O2780" s="53"/>
      <c r="P2780" s="53"/>
      <c r="Q2780" s="53"/>
      <c r="R2780" s="53"/>
      <c r="S2780" s="53"/>
      <c r="T2780" s="53"/>
      <c r="U2780" s="81"/>
      <c r="V2780" s="53"/>
      <c r="W2780" s="53"/>
    </row>
    <row r="2781" spans="1:23" x14ac:dyDescent="0.25">
      <c r="A2781" s="116" t="str">
        <f>IF(ISBLANK(TBL_DATA[[#This Row],[Row.names]]), "",   DATE(YEAR(TBL_DATA[[#This Row],[Row.names]]), MONTH(TBL_DATA[[#This Row],[Row.names]]), DAY(TBL_DATA[[#This Row],[Row.names]])))</f>
        <v/>
      </c>
      <c r="B2781" s="119"/>
      <c r="C2781" s="68"/>
      <c r="E2781" s="53"/>
      <c r="F2781" s="53"/>
      <c r="G2781" s="54"/>
      <c r="H2781" s="114"/>
      <c r="I2781" s="53"/>
      <c r="J2781" s="53"/>
      <c r="K2781" s="53"/>
      <c r="L2781" s="53"/>
      <c r="M2781" s="53"/>
      <c r="N2781" s="53"/>
      <c r="O2781" s="53"/>
      <c r="P2781" s="53"/>
      <c r="Q2781" s="53"/>
      <c r="R2781" s="53"/>
      <c r="S2781" s="53"/>
      <c r="T2781" s="53"/>
      <c r="U2781" s="81"/>
      <c r="V2781" s="53"/>
      <c r="W2781" s="53"/>
    </row>
    <row r="2782" spans="1:23" x14ac:dyDescent="0.25">
      <c r="A2782" s="116" t="str">
        <f>IF(ISBLANK(TBL_DATA[[#This Row],[Row.names]]), "",   DATE(YEAR(TBL_DATA[[#This Row],[Row.names]]), MONTH(TBL_DATA[[#This Row],[Row.names]]), DAY(TBL_DATA[[#This Row],[Row.names]])))</f>
        <v/>
      </c>
      <c r="B2782" s="119"/>
      <c r="C2782" s="68"/>
      <c r="E2782" s="53"/>
      <c r="F2782" s="53"/>
      <c r="G2782" s="54"/>
      <c r="H2782" s="114"/>
      <c r="I2782" s="53"/>
      <c r="J2782" s="53"/>
      <c r="K2782" s="53"/>
      <c r="L2782" s="53"/>
      <c r="M2782" s="53"/>
      <c r="N2782" s="53"/>
      <c r="O2782" s="53"/>
      <c r="P2782" s="53"/>
      <c r="Q2782" s="53"/>
      <c r="R2782" s="53"/>
      <c r="S2782" s="53"/>
      <c r="T2782" s="53"/>
      <c r="U2782" s="81"/>
      <c r="V2782" s="53"/>
      <c r="W2782" s="53"/>
    </row>
    <row r="2783" spans="1:23" x14ac:dyDescent="0.25">
      <c r="A2783" s="116" t="str">
        <f>IF(ISBLANK(TBL_DATA[[#This Row],[Row.names]]), "",   DATE(YEAR(TBL_DATA[[#This Row],[Row.names]]), MONTH(TBL_DATA[[#This Row],[Row.names]]), DAY(TBL_DATA[[#This Row],[Row.names]])))</f>
        <v/>
      </c>
      <c r="B2783" s="119"/>
      <c r="C2783" s="68"/>
      <c r="E2783" s="53"/>
      <c r="F2783" s="53"/>
      <c r="G2783" s="54"/>
      <c r="H2783" s="114"/>
      <c r="I2783" s="53"/>
      <c r="J2783" s="53"/>
      <c r="K2783" s="53"/>
      <c r="L2783" s="53"/>
      <c r="M2783" s="53"/>
      <c r="N2783" s="53"/>
      <c r="O2783" s="53"/>
      <c r="P2783" s="53"/>
      <c r="Q2783" s="53"/>
      <c r="R2783" s="53"/>
      <c r="S2783" s="53"/>
      <c r="T2783" s="53"/>
      <c r="U2783" s="81"/>
      <c r="V2783" s="53"/>
      <c r="W2783" s="53"/>
    </row>
    <row r="2784" spans="1:23" x14ac:dyDescent="0.25">
      <c r="A2784" s="116" t="str">
        <f>IF(ISBLANK(TBL_DATA[[#This Row],[Row.names]]), "",   DATE(YEAR(TBL_DATA[[#This Row],[Row.names]]), MONTH(TBL_DATA[[#This Row],[Row.names]]), DAY(TBL_DATA[[#This Row],[Row.names]])))</f>
        <v/>
      </c>
      <c r="B2784" s="119"/>
      <c r="C2784" s="68"/>
      <c r="E2784" s="53"/>
      <c r="F2784" s="53"/>
      <c r="G2784" s="54"/>
      <c r="H2784" s="114"/>
      <c r="I2784" s="53"/>
      <c r="J2784" s="53"/>
      <c r="K2784" s="53"/>
      <c r="L2784" s="53"/>
      <c r="M2784" s="53"/>
      <c r="N2784" s="53"/>
      <c r="O2784" s="53"/>
      <c r="P2784" s="53"/>
      <c r="Q2784" s="53"/>
      <c r="R2784" s="53"/>
      <c r="S2784" s="53"/>
      <c r="T2784" s="53"/>
      <c r="U2784" s="81"/>
      <c r="V2784" s="53"/>
      <c r="W2784" s="53"/>
    </row>
    <row r="2785" spans="1:23" x14ac:dyDescent="0.25">
      <c r="A2785" s="116" t="str">
        <f>IF(ISBLANK(TBL_DATA[[#This Row],[Row.names]]), "",   DATE(YEAR(TBL_DATA[[#This Row],[Row.names]]), MONTH(TBL_DATA[[#This Row],[Row.names]]), DAY(TBL_DATA[[#This Row],[Row.names]])))</f>
        <v/>
      </c>
      <c r="B2785" s="119"/>
      <c r="C2785" s="68"/>
      <c r="E2785" s="53"/>
      <c r="F2785" s="53"/>
      <c r="G2785" s="54"/>
      <c r="H2785" s="114"/>
      <c r="I2785" s="53"/>
      <c r="J2785" s="53"/>
      <c r="K2785" s="53"/>
      <c r="L2785" s="53"/>
      <c r="M2785" s="53"/>
      <c r="N2785" s="53"/>
      <c r="O2785" s="53"/>
      <c r="P2785" s="53"/>
      <c r="Q2785" s="53"/>
      <c r="R2785" s="53"/>
      <c r="S2785" s="53"/>
      <c r="T2785" s="53"/>
      <c r="U2785" s="81"/>
      <c r="V2785" s="53"/>
      <c r="W2785" s="53"/>
    </row>
    <row r="2786" spans="1:23" x14ac:dyDescent="0.25">
      <c r="A2786" s="116" t="str">
        <f>IF(ISBLANK(TBL_DATA[[#This Row],[Row.names]]), "",   DATE(YEAR(TBL_DATA[[#This Row],[Row.names]]), MONTH(TBL_DATA[[#This Row],[Row.names]]), DAY(TBL_DATA[[#This Row],[Row.names]])))</f>
        <v/>
      </c>
      <c r="B2786" s="119"/>
      <c r="C2786" s="68"/>
      <c r="E2786" s="53"/>
      <c r="F2786" s="53"/>
      <c r="G2786" s="54"/>
      <c r="H2786" s="114"/>
      <c r="I2786" s="53"/>
      <c r="J2786" s="53"/>
      <c r="K2786" s="53"/>
      <c r="L2786" s="53"/>
      <c r="M2786" s="53"/>
      <c r="N2786" s="53"/>
      <c r="O2786" s="53"/>
      <c r="P2786" s="53"/>
      <c r="Q2786" s="53"/>
      <c r="R2786" s="53"/>
      <c r="S2786" s="53"/>
      <c r="T2786" s="53"/>
      <c r="U2786" s="81"/>
      <c r="V2786" s="53"/>
      <c r="W2786" s="53"/>
    </row>
    <row r="2787" spans="1:23" x14ac:dyDescent="0.25">
      <c r="A2787" s="116" t="str">
        <f>IF(ISBLANK(TBL_DATA[[#This Row],[Row.names]]), "",   DATE(YEAR(TBL_DATA[[#This Row],[Row.names]]), MONTH(TBL_DATA[[#This Row],[Row.names]]), DAY(TBL_DATA[[#This Row],[Row.names]])))</f>
        <v/>
      </c>
      <c r="B2787" s="119"/>
      <c r="C2787" s="68"/>
      <c r="E2787" s="53"/>
      <c r="F2787" s="53"/>
      <c r="G2787" s="54"/>
      <c r="H2787" s="114"/>
      <c r="I2787" s="53"/>
      <c r="J2787" s="53"/>
      <c r="K2787" s="53"/>
      <c r="L2787" s="53"/>
      <c r="M2787" s="53"/>
      <c r="N2787" s="53"/>
      <c r="O2787" s="53"/>
      <c r="P2787" s="53"/>
      <c r="Q2787" s="53"/>
      <c r="R2787" s="53"/>
      <c r="S2787" s="53"/>
      <c r="T2787" s="53"/>
      <c r="U2787" s="81"/>
      <c r="V2787" s="53"/>
      <c r="W2787" s="53"/>
    </row>
    <row r="2788" spans="1:23" x14ac:dyDescent="0.25">
      <c r="A2788" s="116" t="str">
        <f>IF(ISBLANK(TBL_DATA[[#This Row],[Row.names]]), "",   DATE(YEAR(TBL_DATA[[#This Row],[Row.names]]), MONTH(TBL_DATA[[#This Row],[Row.names]]), DAY(TBL_DATA[[#This Row],[Row.names]])))</f>
        <v/>
      </c>
      <c r="B2788" s="119"/>
      <c r="C2788" s="68"/>
      <c r="E2788" s="53"/>
      <c r="F2788" s="53"/>
      <c r="G2788" s="54"/>
      <c r="H2788" s="114"/>
      <c r="I2788" s="53"/>
      <c r="J2788" s="53"/>
      <c r="K2788" s="53"/>
      <c r="L2788" s="53"/>
      <c r="M2788" s="53"/>
      <c r="N2788" s="53"/>
      <c r="O2788" s="53"/>
      <c r="P2788" s="53"/>
      <c r="Q2788" s="53"/>
      <c r="R2788" s="53"/>
      <c r="S2788" s="53"/>
      <c r="T2788" s="53"/>
      <c r="U2788" s="81"/>
      <c r="V2788" s="53"/>
      <c r="W2788" s="53"/>
    </row>
    <row r="2789" spans="1:23" x14ac:dyDescent="0.25">
      <c r="A2789" s="116" t="str">
        <f>IF(ISBLANK(TBL_DATA[[#This Row],[Row.names]]), "",   DATE(YEAR(TBL_DATA[[#This Row],[Row.names]]), MONTH(TBL_DATA[[#This Row],[Row.names]]), DAY(TBL_DATA[[#This Row],[Row.names]])))</f>
        <v/>
      </c>
      <c r="B2789" s="119"/>
      <c r="C2789" s="68"/>
      <c r="E2789" s="53"/>
      <c r="F2789" s="53"/>
      <c r="G2789" s="54"/>
      <c r="H2789" s="114"/>
      <c r="I2789" s="53"/>
      <c r="J2789" s="53"/>
      <c r="K2789" s="53"/>
      <c r="L2789" s="53"/>
      <c r="M2789" s="53"/>
      <c r="N2789" s="53"/>
      <c r="O2789" s="53"/>
      <c r="P2789" s="53"/>
      <c r="Q2789" s="53"/>
      <c r="R2789" s="53"/>
      <c r="S2789" s="53"/>
      <c r="T2789" s="53"/>
      <c r="U2789" s="81"/>
      <c r="V2789" s="53"/>
      <c r="W2789" s="53"/>
    </row>
    <row r="2790" spans="1:23" x14ac:dyDescent="0.25">
      <c r="A2790" s="116" t="str">
        <f>IF(ISBLANK(TBL_DATA[[#This Row],[Row.names]]), "",   DATE(YEAR(TBL_DATA[[#This Row],[Row.names]]), MONTH(TBL_DATA[[#This Row],[Row.names]]), DAY(TBL_DATA[[#This Row],[Row.names]])))</f>
        <v/>
      </c>
      <c r="B2790" s="119"/>
      <c r="C2790" s="68"/>
      <c r="E2790" s="53"/>
      <c r="F2790" s="53"/>
      <c r="G2790" s="54"/>
      <c r="H2790" s="114"/>
      <c r="I2790" s="53"/>
      <c r="J2790" s="53"/>
      <c r="K2790" s="53"/>
      <c r="L2790" s="53"/>
      <c r="M2790" s="53"/>
      <c r="N2790" s="53"/>
      <c r="O2790" s="53"/>
      <c r="P2790" s="53"/>
      <c r="Q2790" s="53"/>
      <c r="R2790" s="53"/>
      <c r="S2790" s="53"/>
      <c r="T2790" s="53"/>
      <c r="U2790" s="81"/>
      <c r="V2790" s="53"/>
      <c r="W2790" s="53"/>
    </row>
    <row r="2791" spans="1:23" x14ac:dyDescent="0.25">
      <c r="A2791" s="116" t="str">
        <f>IF(ISBLANK(TBL_DATA[[#This Row],[Row.names]]), "",   DATE(YEAR(TBL_DATA[[#This Row],[Row.names]]), MONTH(TBL_DATA[[#This Row],[Row.names]]), DAY(TBL_DATA[[#This Row],[Row.names]])))</f>
        <v/>
      </c>
      <c r="B2791" s="119"/>
      <c r="C2791" s="68"/>
      <c r="E2791" s="53"/>
      <c r="F2791" s="53"/>
      <c r="G2791" s="54"/>
      <c r="H2791" s="114"/>
      <c r="I2791" s="53"/>
      <c r="J2791" s="53"/>
      <c r="K2791" s="53"/>
      <c r="L2791" s="53"/>
      <c r="M2791" s="53"/>
      <c r="N2791" s="53"/>
      <c r="O2791" s="53"/>
      <c r="P2791" s="53"/>
      <c r="Q2791" s="53"/>
      <c r="R2791" s="53"/>
      <c r="S2791" s="53"/>
      <c r="T2791" s="53"/>
      <c r="U2791" s="81"/>
      <c r="V2791" s="53"/>
      <c r="W2791" s="53"/>
    </row>
    <row r="2792" spans="1:23" x14ac:dyDescent="0.25">
      <c r="A2792" s="116" t="str">
        <f>IF(ISBLANK(TBL_DATA[[#This Row],[Row.names]]), "",   DATE(YEAR(TBL_DATA[[#This Row],[Row.names]]), MONTH(TBL_DATA[[#This Row],[Row.names]]), DAY(TBL_DATA[[#This Row],[Row.names]])))</f>
        <v/>
      </c>
      <c r="B2792" s="119"/>
      <c r="C2792" s="68"/>
      <c r="E2792" s="53"/>
      <c r="F2792" s="53"/>
      <c r="G2792" s="54"/>
      <c r="H2792" s="114"/>
      <c r="I2792" s="53"/>
      <c r="J2792" s="53"/>
      <c r="K2792" s="53"/>
      <c r="L2792" s="53"/>
      <c r="M2792" s="53"/>
      <c r="N2792" s="53"/>
      <c r="O2792" s="53"/>
      <c r="P2792" s="53"/>
      <c r="Q2792" s="53"/>
      <c r="R2792" s="53"/>
      <c r="S2792" s="53"/>
      <c r="T2792" s="53"/>
      <c r="U2792" s="81"/>
      <c r="V2792" s="53"/>
      <c r="W2792" s="53"/>
    </row>
    <row r="2793" spans="1:23" x14ac:dyDescent="0.25">
      <c r="A2793" s="116" t="str">
        <f>IF(ISBLANK(TBL_DATA[[#This Row],[Row.names]]), "",   DATE(YEAR(TBL_DATA[[#This Row],[Row.names]]), MONTH(TBL_DATA[[#This Row],[Row.names]]), DAY(TBL_DATA[[#This Row],[Row.names]])))</f>
        <v/>
      </c>
      <c r="B2793" s="119"/>
      <c r="C2793" s="68"/>
      <c r="E2793" s="53"/>
      <c r="F2793" s="53"/>
      <c r="G2793" s="54"/>
      <c r="H2793" s="114"/>
      <c r="I2793" s="53"/>
      <c r="J2793" s="53"/>
      <c r="K2793" s="53"/>
      <c r="L2793" s="53"/>
      <c r="M2793" s="53"/>
      <c r="N2793" s="53"/>
      <c r="O2793" s="53"/>
      <c r="P2793" s="53"/>
      <c r="Q2793" s="53"/>
      <c r="R2793" s="53"/>
      <c r="S2793" s="53"/>
      <c r="T2793" s="53"/>
      <c r="U2793" s="81"/>
      <c r="V2793" s="53"/>
      <c r="W2793" s="53"/>
    </row>
    <row r="2794" spans="1:23" x14ac:dyDescent="0.25">
      <c r="A2794" s="116" t="str">
        <f>IF(ISBLANK(TBL_DATA[[#This Row],[Row.names]]), "",   DATE(YEAR(TBL_DATA[[#This Row],[Row.names]]), MONTH(TBL_DATA[[#This Row],[Row.names]]), DAY(TBL_DATA[[#This Row],[Row.names]])))</f>
        <v/>
      </c>
      <c r="B2794" s="119"/>
      <c r="C2794" s="68"/>
      <c r="E2794" s="53"/>
      <c r="F2794" s="53"/>
      <c r="G2794" s="54"/>
      <c r="H2794" s="114"/>
      <c r="I2794" s="53"/>
      <c r="J2794" s="53"/>
      <c r="K2794" s="53"/>
      <c r="L2794" s="53"/>
      <c r="M2794" s="53"/>
      <c r="N2794" s="53"/>
      <c r="O2794" s="53"/>
      <c r="P2794" s="53"/>
      <c r="Q2794" s="53"/>
      <c r="R2794" s="53"/>
      <c r="S2794" s="53"/>
      <c r="T2794" s="53"/>
      <c r="U2794" s="81"/>
      <c r="V2794" s="53"/>
      <c r="W2794" s="53"/>
    </row>
    <row r="2795" spans="1:23" x14ac:dyDescent="0.25">
      <c r="A2795" s="116" t="str">
        <f>IF(ISBLANK(TBL_DATA[[#This Row],[Row.names]]), "",   DATE(YEAR(TBL_DATA[[#This Row],[Row.names]]), MONTH(TBL_DATA[[#This Row],[Row.names]]), DAY(TBL_DATA[[#This Row],[Row.names]])))</f>
        <v/>
      </c>
      <c r="B2795" s="119"/>
      <c r="C2795" s="68"/>
      <c r="E2795" s="53"/>
      <c r="F2795" s="53"/>
      <c r="G2795" s="54"/>
      <c r="H2795" s="114"/>
      <c r="I2795" s="53"/>
      <c r="J2795" s="53"/>
      <c r="K2795" s="53"/>
      <c r="L2795" s="53"/>
      <c r="M2795" s="53"/>
      <c r="N2795" s="53"/>
      <c r="O2795" s="53"/>
      <c r="P2795" s="53"/>
      <c r="Q2795" s="53"/>
      <c r="R2795" s="53"/>
      <c r="S2795" s="53"/>
      <c r="T2795" s="53"/>
      <c r="U2795" s="81"/>
      <c r="V2795" s="53"/>
      <c r="W2795" s="53"/>
    </row>
    <row r="2796" spans="1:23" x14ac:dyDescent="0.25">
      <c r="A2796" s="116" t="str">
        <f>IF(ISBLANK(TBL_DATA[[#This Row],[Row.names]]), "",   DATE(YEAR(TBL_DATA[[#This Row],[Row.names]]), MONTH(TBL_DATA[[#This Row],[Row.names]]), DAY(TBL_DATA[[#This Row],[Row.names]])))</f>
        <v/>
      </c>
      <c r="B2796" s="119"/>
      <c r="C2796" s="68"/>
      <c r="E2796" s="53"/>
      <c r="F2796" s="53"/>
      <c r="G2796" s="54"/>
      <c r="H2796" s="114"/>
      <c r="I2796" s="53"/>
      <c r="J2796" s="53"/>
      <c r="K2796" s="53"/>
      <c r="L2796" s="53"/>
      <c r="M2796" s="53"/>
      <c r="N2796" s="53"/>
      <c r="O2796" s="53"/>
      <c r="P2796" s="53"/>
      <c r="Q2796" s="53"/>
      <c r="R2796" s="53"/>
      <c r="S2796" s="53"/>
      <c r="T2796" s="53"/>
      <c r="U2796" s="81"/>
      <c r="V2796" s="53"/>
      <c r="W2796" s="53"/>
    </row>
    <row r="2797" spans="1:23" x14ac:dyDescent="0.25">
      <c r="A2797" s="116" t="str">
        <f>IF(ISBLANK(TBL_DATA[[#This Row],[Row.names]]), "",   DATE(YEAR(TBL_DATA[[#This Row],[Row.names]]), MONTH(TBL_DATA[[#This Row],[Row.names]]), DAY(TBL_DATA[[#This Row],[Row.names]])))</f>
        <v/>
      </c>
      <c r="B2797" s="119"/>
      <c r="C2797" s="68"/>
      <c r="E2797" s="53"/>
      <c r="F2797" s="53"/>
      <c r="G2797" s="54"/>
      <c r="H2797" s="114"/>
      <c r="I2797" s="53"/>
      <c r="J2797" s="53"/>
      <c r="K2797" s="53"/>
      <c r="L2797" s="53"/>
      <c r="M2797" s="53"/>
      <c r="N2797" s="53"/>
      <c r="O2797" s="53"/>
      <c r="P2797" s="53"/>
      <c r="Q2797" s="53"/>
      <c r="R2797" s="53"/>
      <c r="S2797" s="53"/>
      <c r="T2797" s="53"/>
      <c r="U2797" s="81"/>
      <c r="V2797" s="53"/>
      <c r="W2797" s="53"/>
    </row>
    <row r="2798" spans="1:23" x14ac:dyDescent="0.25">
      <c r="A2798" s="116" t="str">
        <f>IF(ISBLANK(TBL_DATA[[#This Row],[Row.names]]), "",   DATE(YEAR(TBL_DATA[[#This Row],[Row.names]]), MONTH(TBL_DATA[[#This Row],[Row.names]]), DAY(TBL_DATA[[#This Row],[Row.names]])))</f>
        <v/>
      </c>
      <c r="B2798" s="119"/>
      <c r="C2798" s="68"/>
      <c r="E2798" s="53"/>
      <c r="F2798" s="53"/>
      <c r="G2798" s="54"/>
      <c r="H2798" s="114"/>
      <c r="I2798" s="53"/>
      <c r="J2798" s="53"/>
      <c r="K2798" s="53"/>
      <c r="L2798" s="53"/>
      <c r="M2798" s="53"/>
      <c r="N2798" s="53"/>
      <c r="O2798" s="53"/>
      <c r="P2798" s="53"/>
      <c r="Q2798" s="53"/>
      <c r="R2798" s="53"/>
      <c r="S2798" s="53"/>
      <c r="T2798" s="53"/>
      <c r="U2798" s="81"/>
      <c r="V2798" s="53"/>
      <c r="W2798" s="53"/>
    </row>
    <row r="2799" spans="1:23" x14ac:dyDescent="0.25">
      <c r="A2799" s="116" t="str">
        <f>IF(ISBLANK(TBL_DATA[[#This Row],[Row.names]]), "",   DATE(YEAR(TBL_DATA[[#This Row],[Row.names]]), MONTH(TBL_DATA[[#This Row],[Row.names]]), DAY(TBL_DATA[[#This Row],[Row.names]])))</f>
        <v/>
      </c>
      <c r="B2799" s="119"/>
      <c r="C2799" s="68"/>
      <c r="E2799" s="53"/>
      <c r="F2799" s="53"/>
      <c r="G2799" s="54"/>
      <c r="H2799" s="114"/>
      <c r="I2799" s="53"/>
      <c r="J2799" s="53"/>
      <c r="K2799" s="53"/>
      <c r="L2799" s="53"/>
      <c r="M2799" s="53"/>
      <c r="N2799" s="53"/>
      <c r="O2799" s="53"/>
      <c r="P2799" s="53"/>
      <c r="Q2799" s="53"/>
      <c r="R2799" s="53"/>
      <c r="S2799" s="53"/>
      <c r="T2799" s="53"/>
      <c r="U2799" s="81"/>
      <c r="V2799" s="53"/>
      <c r="W2799" s="53"/>
    </row>
    <row r="2800" spans="1:23" x14ac:dyDescent="0.25">
      <c r="A2800" s="116" t="str">
        <f>IF(ISBLANK(TBL_DATA[[#This Row],[Row.names]]), "",   DATE(YEAR(TBL_DATA[[#This Row],[Row.names]]), MONTH(TBL_DATA[[#This Row],[Row.names]]), DAY(TBL_DATA[[#This Row],[Row.names]])))</f>
        <v/>
      </c>
      <c r="B2800" s="119"/>
      <c r="C2800" s="68"/>
      <c r="E2800" s="53"/>
      <c r="F2800" s="53"/>
      <c r="G2800" s="54"/>
      <c r="H2800" s="114"/>
      <c r="I2800" s="53"/>
      <c r="J2800" s="53"/>
      <c r="K2800" s="53"/>
      <c r="L2800" s="53"/>
      <c r="M2800" s="53"/>
      <c r="N2800" s="53"/>
      <c r="O2800" s="53"/>
      <c r="P2800" s="53"/>
      <c r="Q2800" s="53"/>
      <c r="R2800" s="53"/>
      <c r="S2800" s="53"/>
      <c r="T2800" s="53"/>
      <c r="U2800" s="81"/>
      <c r="V2800" s="53"/>
      <c r="W2800" s="53"/>
    </row>
    <row r="2801" spans="1:23" x14ac:dyDescent="0.25">
      <c r="A2801" s="116" t="str">
        <f>IF(ISBLANK(TBL_DATA[[#This Row],[Row.names]]), "",   DATE(YEAR(TBL_DATA[[#This Row],[Row.names]]), MONTH(TBL_DATA[[#This Row],[Row.names]]), DAY(TBL_DATA[[#This Row],[Row.names]])))</f>
        <v/>
      </c>
      <c r="B2801" s="119"/>
      <c r="C2801" s="68"/>
      <c r="E2801" s="53"/>
      <c r="F2801" s="53"/>
      <c r="G2801" s="54"/>
      <c r="H2801" s="114"/>
      <c r="I2801" s="53"/>
      <c r="J2801" s="53"/>
      <c r="K2801" s="53"/>
      <c r="L2801" s="53"/>
      <c r="M2801" s="53"/>
      <c r="N2801" s="53"/>
      <c r="O2801" s="53"/>
      <c r="P2801" s="53"/>
      <c r="Q2801" s="53"/>
      <c r="R2801" s="53"/>
      <c r="S2801" s="53"/>
      <c r="T2801" s="53"/>
      <c r="U2801" s="81"/>
      <c r="V2801" s="53"/>
      <c r="W2801" s="53"/>
    </row>
    <row r="2802" spans="1:23" x14ac:dyDescent="0.25">
      <c r="A2802" s="116" t="str">
        <f>IF(ISBLANK(TBL_DATA[[#This Row],[Row.names]]), "",   DATE(YEAR(TBL_DATA[[#This Row],[Row.names]]), MONTH(TBL_DATA[[#This Row],[Row.names]]), DAY(TBL_DATA[[#This Row],[Row.names]])))</f>
        <v/>
      </c>
      <c r="B2802" s="119"/>
      <c r="C2802" s="68"/>
      <c r="E2802" s="53"/>
      <c r="F2802" s="53"/>
      <c r="G2802" s="54"/>
      <c r="H2802" s="114"/>
      <c r="I2802" s="53"/>
      <c r="J2802" s="53"/>
      <c r="K2802" s="53"/>
      <c r="L2802" s="53"/>
      <c r="M2802" s="53"/>
      <c r="N2802" s="53"/>
      <c r="O2802" s="53"/>
      <c r="P2802" s="53"/>
      <c r="Q2802" s="53"/>
      <c r="R2802" s="53"/>
      <c r="S2802" s="53"/>
      <c r="T2802" s="53"/>
      <c r="U2802" s="81"/>
      <c r="V2802" s="53"/>
      <c r="W2802" s="53"/>
    </row>
    <row r="2803" spans="1:23" x14ac:dyDescent="0.25">
      <c r="A2803" s="116" t="str">
        <f>IF(ISBLANK(TBL_DATA[[#This Row],[Row.names]]), "",   DATE(YEAR(TBL_DATA[[#This Row],[Row.names]]), MONTH(TBL_DATA[[#This Row],[Row.names]]), DAY(TBL_DATA[[#This Row],[Row.names]])))</f>
        <v/>
      </c>
      <c r="B2803" s="119"/>
      <c r="C2803" s="68"/>
      <c r="E2803" s="53"/>
      <c r="F2803" s="53"/>
      <c r="G2803" s="54"/>
      <c r="H2803" s="114"/>
      <c r="I2803" s="53"/>
      <c r="J2803" s="53"/>
      <c r="K2803" s="53"/>
      <c r="L2803" s="53"/>
      <c r="M2803" s="53"/>
      <c r="N2803" s="53"/>
      <c r="O2803" s="53"/>
      <c r="P2803" s="53"/>
      <c r="Q2803" s="53"/>
      <c r="R2803" s="53"/>
      <c r="S2803" s="53"/>
      <c r="T2803" s="53"/>
      <c r="U2803" s="81"/>
      <c r="V2803" s="53"/>
      <c r="W2803" s="53"/>
    </row>
    <row r="2804" spans="1:23" x14ac:dyDescent="0.25">
      <c r="A2804" s="116" t="str">
        <f>IF(ISBLANK(TBL_DATA[[#This Row],[Row.names]]), "",   DATE(YEAR(TBL_DATA[[#This Row],[Row.names]]), MONTH(TBL_DATA[[#This Row],[Row.names]]), DAY(TBL_DATA[[#This Row],[Row.names]])))</f>
        <v/>
      </c>
      <c r="B2804" s="119"/>
      <c r="C2804" s="68"/>
      <c r="E2804" s="53"/>
      <c r="F2804" s="53"/>
      <c r="G2804" s="54"/>
      <c r="H2804" s="114"/>
      <c r="I2804" s="53"/>
      <c r="J2804" s="53"/>
      <c r="K2804" s="53"/>
      <c r="L2804" s="53"/>
      <c r="M2804" s="53"/>
      <c r="N2804" s="53"/>
      <c r="O2804" s="53"/>
      <c r="P2804" s="53"/>
      <c r="Q2804" s="53"/>
      <c r="R2804" s="53"/>
      <c r="S2804" s="53"/>
      <c r="T2804" s="53"/>
      <c r="U2804" s="81"/>
      <c r="V2804" s="53"/>
      <c r="W2804" s="53"/>
    </row>
    <row r="2805" spans="1:23" x14ac:dyDescent="0.25">
      <c r="A2805" s="116" t="str">
        <f>IF(ISBLANK(TBL_DATA[[#This Row],[Row.names]]), "",   DATE(YEAR(TBL_DATA[[#This Row],[Row.names]]), MONTH(TBL_DATA[[#This Row],[Row.names]]), DAY(TBL_DATA[[#This Row],[Row.names]])))</f>
        <v/>
      </c>
      <c r="B2805" s="119"/>
      <c r="C2805" s="68"/>
      <c r="E2805" s="53"/>
      <c r="F2805" s="53"/>
      <c r="G2805" s="54"/>
      <c r="H2805" s="114"/>
      <c r="I2805" s="53"/>
      <c r="J2805" s="53"/>
      <c r="K2805" s="53"/>
      <c r="L2805" s="53"/>
      <c r="M2805" s="53"/>
      <c r="N2805" s="53"/>
      <c r="O2805" s="53"/>
      <c r="P2805" s="53"/>
      <c r="Q2805" s="53"/>
      <c r="R2805" s="53"/>
      <c r="S2805" s="53"/>
      <c r="T2805" s="53"/>
      <c r="U2805" s="81"/>
      <c r="V2805" s="53"/>
      <c r="W2805" s="53"/>
    </row>
    <row r="2806" spans="1:23" x14ac:dyDescent="0.25">
      <c r="A2806" s="116" t="str">
        <f>IF(ISBLANK(TBL_DATA[[#This Row],[Row.names]]), "",   DATE(YEAR(TBL_DATA[[#This Row],[Row.names]]), MONTH(TBL_DATA[[#This Row],[Row.names]]), DAY(TBL_DATA[[#This Row],[Row.names]])))</f>
        <v/>
      </c>
      <c r="B2806" s="119"/>
      <c r="C2806" s="68"/>
      <c r="E2806" s="53"/>
      <c r="F2806" s="53"/>
      <c r="G2806" s="54"/>
      <c r="H2806" s="114"/>
      <c r="I2806" s="53"/>
      <c r="J2806" s="53"/>
      <c r="K2806" s="53"/>
      <c r="L2806" s="53"/>
      <c r="M2806" s="53"/>
      <c r="N2806" s="53"/>
      <c r="O2806" s="53"/>
      <c r="P2806" s="53"/>
      <c r="Q2806" s="53"/>
      <c r="R2806" s="53"/>
      <c r="S2806" s="53"/>
      <c r="T2806" s="53"/>
      <c r="U2806" s="81"/>
      <c r="V2806" s="53"/>
      <c r="W2806" s="53"/>
    </row>
    <row r="2807" spans="1:23" x14ac:dyDescent="0.25">
      <c r="A2807" s="116" t="str">
        <f>IF(ISBLANK(TBL_DATA[[#This Row],[Row.names]]), "",   DATE(YEAR(TBL_DATA[[#This Row],[Row.names]]), MONTH(TBL_DATA[[#This Row],[Row.names]]), DAY(TBL_DATA[[#This Row],[Row.names]])))</f>
        <v/>
      </c>
      <c r="B2807" s="119"/>
      <c r="C2807" s="68"/>
      <c r="E2807" s="53"/>
      <c r="F2807" s="53"/>
      <c r="G2807" s="54"/>
      <c r="H2807" s="114"/>
      <c r="I2807" s="53"/>
      <c r="J2807" s="53"/>
      <c r="K2807" s="53"/>
      <c r="L2807" s="53"/>
      <c r="M2807" s="53"/>
      <c r="N2807" s="53"/>
      <c r="O2807" s="53"/>
      <c r="P2807" s="53"/>
      <c r="Q2807" s="53"/>
      <c r="R2807" s="53"/>
      <c r="S2807" s="53"/>
      <c r="T2807" s="53"/>
      <c r="U2807" s="81"/>
      <c r="V2807" s="53"/>
      <c r="W2807" s="53"/>
    </row>
    <row r="2808" spans="1:23" x14ac:dyDescent="0.25">
      <c r="A2808" s="116" t="str">
        <f>IF(ISBLANK(TBL_DATA[[#This Row],[Row.names]]), "",   DATE(YEAR(TBL_DATA[[#This Row],[Row.names]]), MONTH(TBL_DATA[[#This Row],[Row.names]]), DAY(TBL_DATA[[#This Row],[Row.names]])))</f>
        <v/>
      </c>
      <c r="B2808" s="119"/>
      <c r="C2808" s="68"/>
      <c r="E2808" s="53"/>
      <c r="F2808" s="53"/>
      <c r="G2808" s="54"/>
      <c r="H2808" s="114"/>
      <c r="I2808" s="53"/>
      <c r="J2808" s="53"/>
      <c r="K2808" s="53"/>
      <c r="L2808" s="53"/>
      <c r="M2808" s="53"/>
      <c r="N2808" s="53"/>
      <c r="O2808" s="53"/>
      <c r="P2808" s="53"/>
      <c r="Q2808" s="53"/>
      <c r="R2808" s="53"/>
      <c r="S2808" s="53"/>
      <c r="T2808" s="53"/>
      <c r="U2808" s="81"/>
      <c r="V2808" s="53"/>
      <c r="W2808" s="53"/>
    </row>
    <row r="2809" spans="1:23" x14ac:dyDescent="0.25">
      <c r="A2809" s="116" t="str">
        <f>IF(ISBLANK(TBL_DATA[[#This Row],[Row.names]]), "",   DATE(YEAR(TBL_DATA[[#This Row],[Row.names]]), MONTH(TBL_DATA[[#This Row],[Row.names]]), DAY(TBL_DATA[[#This Row],[Row.names]])))</f>
        <v/>
      </c>
      <c r="B2809" s="119"/>
      <c r="C2809" s="68"/>
      <c r="E2809" s="53"/>
      <c r="F2809" s="53"/>
      <c r="G2809" s="54"/>
      <c r="H2809" s="114"/>
      <c r="I2809" s="53"/>
      <c r="J2809" s="53"/>
      <c r="K2809" s="53"/>
      <c r="L2809" s="53"/>
      <c r="M2809" s="53"/>
      <c r="N2809" s="53"/>
      <c r="O2809" s="53"/>
      <c r="P2809" s="53"/>
      <c r="Q2809" s="53"/>
      <c r="R2809" s="53"/>
      <c r="S2809" s="53"/>
      <c r="T2809" s="53"/>
      <c r="U2809" s="81"/>
      <c r="V2809" s="53"/>
      <c r="W2809" s="53"/>
    </row>
    <row r="2810" spans="1:23" x14ac:dyDescent="0.25">
      <c r="A2810" s="116" t="str">
        <f>IF(ISBLANK(TBL_DATA[[#This Row],[Row.names]]), "",   DATE(YEAR(TBL_DATA[[#This Row],[Row.names]]), MONTH(TBL_DATA[[#This Row],[Row.names]]), DAY(TBL_DATA[[#This Row],[Row.names]])))</f>
        <v/>
      </c>
      <c r="B2810" s="119"/>
      <c r="C2810" s="68"/>
      <c r="E2810" s="53"/>
      <c r="F2810" s="53"/>
      <c r="G2810" s="54"/>
      <c r="H2810" s="114"/>
      <c r="I2810" s="53"/>
      <c r="J2810" s="53"/>
      <c r="K2810" s="53"/>
      <c r="L2810" s="53"/>
      <c r="M2810" s="53"/>
      <c r="N2810" s="53"/>
      <c r="O2810" s="53"/>
      <c r="P2810" s="53"/>
      <c r="Q2810" s="53"/>
      <c r="R2810" s="53"/>
      <c r="S2810" s="53"/>
      <c r="T2810" s="53"/>
      <c r="U2810" s="81"/>
      <c r="V2810" s="53"/>
      <c r="W2810" s="53"/>
    </row>
    <row r="2811" spans="1:23" x14ac:dyDescent="0.25">
      <c r="A2811" s="116" t="str">
        <f>IF(ISBLANK(TBL_DATA[[#This Row],[Row.names]]), "",   DATE(YEAR(TBL_DATA[[#This Row],[Row.names]]), MONTH(TBL_DATA[[#This Row],[Row.names]]), DAY(TBL_DATA[[#This Row],[Row.names]])))</f>
        <v/>
      </c>
      <c r="B2811" s="119"/>
      <c r="C2811" s="68"/>
      <c r="E2811" s="53"/>
      <c r="F2811" s="53"/>
      <c r="G2811" s="54"/>
      <c r="H2811" s="114"/>
      <c r="I2811" s="53"/>
      <c r="J2811" s="53"/>
      <c r="K2811" s="53"/>
      <c r="L2811" s="53"/>
      <c r="M2811" s="53"/>
      <c r="N2811" s="53"/>
      <c r="O2811" s="53"/>
      <c r="P2811" s="53"/>
      <c r="Q2811" s="53"/>
      <c r="R2811" s="53"/>
      <c r="S2811" s="53"/>
      <c r="T2811" s="53"/>
      <c r="U2811" s="81"/>
      <c r="V2811" s="53"/>
      <c r="W2811" s="53"/>
    </row>
    <row r="2812" spans="1:23" x14ac:dyDescent="0.25">
      <c r="A2812" s="116" t="str">
        <f>IF(ISBLANK(TBL_DATA[[#This Row],[Row.names]]), "",   DATE(YEAR(TBL_DATA[[#This Row],[Row.names]]), MONTH(TBL_DATA[[#This Row],[Row.names]]), DAY(TBL_DATA[[#This Row],[Row.names]])))</f>
        <v/>
      </c>
      <c r="B2812" s="119"/>
      <c r="C2812" s="68"/>
      <c r="E2812" s="53"/>
      <c r="F2812" s="53"/>
      <c r="G2812" s="54"/>
      <c r="H2812" s="114"/>
      <c r="I2812" s="53"/>
      <c r="J2812" s="53"/>
      <c r="K2812" s="53"/>
      <c r="L2812" s="53"/>
      <c r="M2812" s="53"/>
      <c r="N2812" s="53"/>
      <c r="O2812" s="53"/>
      <c r="P2812" s="53"/>
      <c r="Q2812" s="53"/>
      <c r="R2812" s="53"/>
      <c r="S2812" s="53"/>
      <c r="T2812" s="53"/>
      <c r="U2812" s="81"/>
      <c r="V2812" s="53"/>
      <c r="W2812" s="53"/>
    </row>
    <row r="2813" spans="1:23" x14ac:dyDescent="0.25">
      <c r="A2813" s="116" t="str">
        <f>IF(ISBLANK(TBL_DATA[[#This Row],[Row.names]]), "",   DATE(YEAR(TBL_DATA[[#This Row],[Row.names]]), MONTH(TBL_DATA[[#This Row],[Row.names]]), DAY(TBL_DATA[[#This Row],[Row.names]])))</f>
        <v/>
      </c>
      <c r="B2813" s="119"/>
      <c r="C2813" s="68"/>
      <c r="E2813" s="53"/>
      <c r="F2813" s="53"/>
      <c r="G2813" s="54"/>
      <c r="H2813" s="114"/>
      <c r="I2813" s="53"/>
      <c r="J2813" s="53"/>
      <c r="K2813" s="53"/>
      <c r="L2813" s="53"/>
      <c r="M2813" s="53"/>
      <c r="N2813" s="53"/>
      <c r="O2813" s="53"/>
      <c r="P2813" s="53"/>
      <c r="Q2813" s="53"/>
      <c r="R2813" s="53"/>
      <c r="S2813" s="53"/>
      <c r="T2813" s="53"/>
      <c r="U2813" s="81"/>
      <c r="V2813" s="53"/>
      <c r="W2813" s="53"/>
    </row>
    <row r="2814" spans="1:23" x14ac:dyDescent="0.25">
      <c r="A2814" s="116" t="str">
        <f>IF(ISBLANK(TBL_DATA[[#This Row],[Row.names]]), "",   DATE(YEAR(TBL_DATA[[#This Row],[Row.names]]), MONTH(TBL_DATA[[#This Row],[Row.names]]), DAY(TBL_DATA[[#This Row],[Row.names]])))</f>
        <v/>
      </c>
      <c r="B2814" s="119"/>
      <c r="C2814" s="68"/>
      <c r="E2814" s="53"/>
      <c r="F2814" s="53"/>
      <c r="G2814" s="54"/>
      <c r="H2814" s="114"/>
      <c r="I2814" s="53"/>
      <c r="J2814" s="53"/>
      <c r="K2814" s="53"/>
      <c r="L2814" s="53"/>
      <c r="M2814" s="53"/>
      <c r="N2814" s="53"/>
      <c r="O2814" s="53"/>
      <c r="P2814" s="53"/>
      <c r="Q2814" s="53"/>
      <c r="R2814" s="53"/>
      <c r="S2814" s="53"/>
      <c r="T2814" s="53"/>
      <c r="U2814" s="81"/>
      <c r="V2814" s="53"/>
      <c r="W2814" s="53"/>
    </row>
    <row r="2815" spans="1:23" x14ac:dyDescent="0.25">
      <c r="A2815" s="116" t="str">
        <f>IF(ISBLANK(TBL_DATA[[#This Row],[Row.names]]), "",   DATE(YEAR(TBL_DATA[[#This Row],[Row.names]]), MONTH(TBL_DATA[[#This Row],[Row.names]]), DAY(TBL_DATA[[#This Row],[Row.names]])))</f>
        <v/>
      </c>
      <c r="B2815" s="119"/>
      <c r="C2815" s="68"/>
      <c r="E2815" s="53"/>
      <c r="F2815" s="53"/>
      <c r="G2815" s="54"/>
      <c r="H2815" s="114"/>
      <c r="I2815" s="53"/>
      <c r="J2815" s="53"/>
      <c r="K2815" s="53"/>
      <c r="L2815" s="53"/>
      <c r="M2815" s="53"/>
      <c r="N2815" s="53"/>
      <c r="O2815" s="53"/>
      <c r="P2815" s="53"/>
      <c r="Q2815" s="53"/>
      <c r="R2815" s="53"/>
      <c r="S2815" s="53"/>
      <c r="T2815" s="53"/>
      <c r="U2815" s="81"/>
      <c r="V2815" s="53"/>
      <c r="W2815" s="53"/>
    </row>
    <row r="2816" spans="1:23" x14ac:dyDescent="0.25">
      <c r="A2816" s="116" t="str">
        <f>IF(ISBLANK(TBL_DATA[[#This Row],[Row.names]]), "",   DATE(YEAR(TBL_DATA[[#This Row],[Row.names]]), MONTH(TBL_DATA[[#This Row],[Row.names]]), DAY(TBL_DATA[[#This Row],[Row.names]])))</f>
        <v/>
      </c>
      <c r="B2816" s="119"/>
      <c r="C2816" s="68"/>
      <c r="E2816" s="53"/>
      <c r="F2816" s="53"/>
      <c r="G2816" s="54"/>
      <c r="H2816" s="114"/>
      <c r="I2816" s="53"/>
      <c r="J2816" s="53"/>
      <c r="K2816" s="53"/>
      <c r="L2816" s="53"/>
      <c r="M2816" s="53"/>
      <c r="N2816" s="53"/>
      <c r="O2816" s="53"/>
      <c r="P2816" s="53"/>
      <c r="Q2816" s="53"/>
      <c r="R2816" s="53"/>
      <c r="S2816" s="53"/>
      <c r="T2816" s="53"/>
      <c r="U2816" s="81"/>
      <c r="V2816" s="53"/>
      <c r="W2816" s="53"/>
    </row>
    <row r="2817" spans="1:23" x14ac:dyDescent="0.25">
      <c r="A2817" s="116" t="str">
        <f>IF(ISBLANK(TBL_DATA[[#This Row],[Row.names]]), "",   DATE(YEAR(TBL_DATA[[#This Row],[Row.names]]), MONTH(TBL_DATA[[#This Row],[Row.names]]), DAY(TBL_DATA[[#This Row],[Row.names]])))</f>
        <v/>
      </c>
      <c r="B2817" s="119"/>
      <c r="C2817" s="68"/>
      <c r="E2817" s="53"/>
      <c r="F2817" s="53"/>
      <c r="G2817" s="54"/>
      <c r="H2817" s="114"/>
      <c r="I2817" s="53"/>
      <c r="J2817" s="53"/>
      <c r="K2817" s="53"/>
      <c r="L2817" s="53"/>
      <c r="M2817" s="53"/>
      <c r="N2817" s="53"/>
      <c r="O2817" s="53"/>
      <c r="P2817" s="53"/>
      <c r="Q2817" s="53"/>
      <c r="R2817" s="53"/>
      <c r="S2817" s="53"/>
      <c r="T2817" s="53"/>
      <c r="U2817" s="81"/>
      <c r="V2817" s="53"/>
      <c r="W2817" s="53"/>
    </row>
    <row r="2818" spans="1:23" x14ac:dyDescent="0.25">
      <c r="A2818" s="116" t="str">
        <f>IF(ISBLANK(TBL_DATA[[#This Row],[Row.names]]), "",   DATE(YEAR(TBL_DATA[[#This Row],[Row.names]]), MONTH(TBL_DATA[[#This Row],[Row.names]]), DAY(TBL_DATA[[#This Row],[Row.names]])))</f>
        <v/>
      </c>
      <c r="B2818" s="119"/>
      <c r="C2818" s="68"/>
      <c r="E2818" s="53"/>
      <c r="F2818" s="53"/>
      <c r="G2818" s="54"/>
      <c r="H2818" s="114"/>
      <c r="I2818" s="53"/>
      <c r="J2818" s="53"/>
      <c r="K2818" s="53"/>
      <c r="L2818" s="53"/>
      <c r="M2818" s="53"/>
      <c r="N2818" s="53"/>
      <c r="O2818" s="53"/>
      <c r="P2818" s="53"/>
      <c r="Q2818" s="53"/>
      <c r="R2818" s="53"/>
      <c r="S2818" s="53"/>
      <c r="T2818" s="53"/>
      <c r="U2818" s="81"/>
      <c r="V2818" s="53"/>
      <c r="W2818" s="53"/>
    </row>
    <row r="2819" spans="1:23" x14ac:dyDescent="0.25">
      <c r="A2819" s="116" t="str">
        <f>IF(ISBLANK(TBL_DATA[[#This Row],[Row.names]]), "",   DATE(YEAR(TBL_DATA[[#This Row],[Row.names]]), MONTH(TBL_DATA[[#This Row],[Row.names]]), DAY(TBL_DATA[[#This Row],[Row.names]])))</f>
        <v/>
      </c>
      <c r="B2819" s="119"/>
      <c r="C2819" s="68"/>
      <c r="E2819" s="53"/>
      <c r="F2819" s="53"/>
      <c r="G2819" s="54"/>
      <c r="H2819" s="114"/>
      <c r="I2819" s="53"/>
      <c r="J2819" s="53"/>
      <c r="K2819" s="53"/>
      <c r="L2819" s="53"/>
      <c r="M2819" s="53"/>
      <c r="N2819" s="53"/>
      <c r="O2819" s="53"/>
      <c r="P2819" s="53"/>
      <c r="Q2819" s="53"/>
      <c r="R2819" s="53"/>
      <c r="S2819" s="53"/>
      <c r="T2819" s="53"/>
      <c r="U2819" s="81"/>
      <c r="V2819" s="53"/>
      <c r="W2819" s="53"/>
    </row>
    <row r="2820" spans="1:23" x14ac:dyDescent="0.25">
      <c r="A2820" s="116" t="str">
        <f>IF(ISBLANK(TBL_DATA[[#This Row],[Row.names]]), "",   DATE(YEAR(TBL_DATA[[#This Row],[Row.names]]), MONTH(TBL_DATA[[#This Row],[Row.names]]), DAY(TBL_DATA[[#This Row],[Row.names]])))</f>
        <v/>
      </c>
      <c r="B2820" s="119"/>
      <c r="C2820" s="68"/>
      <c r="E2820" s="53"/>
      <c r="F2820" s="53"/>
      <c r="G2820" s="54"/>
      <c r="H2820" s="114"/>
      <c r="I2820" s="53"/>
      <c r="J2820" s="53"/>
      <c r="K2820" s="53"/>
      <c r="L2820" s="53"/>
      <c r="M2820" s="53"/>
      <c r="N2820" s="53"/>
      <c r="O2820" s="53"/>
      <c r="P2820" s="53"/>
      <c r="Q2820" s="53"/>
      <c r="R2820" s="53"/>
      <c r="S2820" s="53"/>
      <c r="T2820" s="53"/>
      <c r="U2820" s="81"/>
      <c r="V2820" s="53"/>
      <c r="W2820" s="53"/>
    </row>
    <row r="2821" spans="1:23" x14ac:dyDescent="0.25">
      <c r="A2821" s="116" t="str">
        <f>IF(ISBLANK(TBL_DATA[[#This Row],[Row.names]]), "",   DATE(YEAR(TBL_DATA[[#This Row],[Row.names]]), MONTH(TBL_DATA[[#This Row],[Row.names]]), DAY(TBL_DATA[[#This Row],[Row.names]])))</f>
        <v/>
      </c>
      <c r="B2821" s="119"/>
      <c r="C2821" s="68"/>
      <c r="E2821" s="53"/>
      <c r="F2821" s="53"/>
      <c r="G2821" s="54"/>
      <c r="H2821" s="114"/>
      <c r="I2821" s="53"/>
      <c r="J2821" s="53"/>
      <c r="K2821" s="53"/>
      <c r="L2821" s="53"/>
      <c r="M2821" s="53"/>
      <c r="N2821" s="53"/>
      <c r="O2821" s="53"/>
      <c r="P2821" s="53"/>
      <c r="Q2821" s="53"/>
      <c r="R2821" s="53"/>
      <c r="S2821" s="53"/>
      <c r="T2821" s="53"/>
      <c r="U2821" s="81"/>
      <c r="V2821" s="53"/>
      <c r="W2821" s="53"/>
    </row>
    <row r="2822" spans="1:23" x14ac:dyDescent="0.25">
      <c r="A2822" s="116" t="str">
        <f>IF(ISBLANK(TBL_DATA[[#This Row],[Row.names]]), "",   DATE(YEAR(TBL_DATA[[#This Row],[Row.names]]), MONTH(TBL_DATA[[#This Row],[Row.names]]), DAY(TBL_DATA[[#This Row],[Row.names]])))</f>
        <v/>
      </c>
      <c r="B2822" s="119"/>
      <c r="C2822" s="68"/>
      <c r="E2822" s="53"/>
      <c r="F2822" s="53"/>
      <c r="G2822" s="54"/>
      <c r="H2822" s="114"/>
      <c r="I2822" s="53"/>
      <c r="J2822" s="53"/>
      <c r="K2822" s="53"/>
      <c r="L2822" s="53"/>
      <c r="M2822" s="53"/>
      <c r="N2822" s="53"/>
      <c r="O2822" s="53"/>
      <c r="P2822" s="53"/>
      <c r="Q2822" s="53"/>
      <c r="R2822" s="53"/>
      <c r="S2822" s="53"/>
      <c r="T2822" s="53"/>
      <c r="U2822" s="81"/>
      <c r="V2822" s="53"/>
      <c r="W2822" s="53"/>
    </row>
    <row r="2823" spans="1:23" x14ac:dyDescent="0.25">
      <c r="A2823" s="116" t="str">
        <f>IF(ISBLANK(TBL_DATA[[#This Row],[Row.names]]), "",   DATE(YEAR(TBL_DATA[[#This Row],[Row.names]]), MONTH(TBL_DATA[[#This Row],[Row.names]]), DAY(TBL_DATA[[#This Row],[Row.names]])))</f>
        <v/>
      </c>
      <c r="B2823" s="119"/>
      <c r="C2823" s="68"/>
      <c r="E2823" s="53"/>
      <c r="F2823" s="53"/>
      <c r="G2823" s="54"/>
      <c r="H2823" s="114"/>
      <c r="I2823" s="53"/>
      <c r="J2823" s="53"/>
      <c r="K2823" s="53"/>
      <c r="L2823" s="53"/>
      <c r="M2823" s="53"/>
      <c r="N2823" s="53"/>
      <c r="O2823" s="53"/>
      <c r="P2823" s="53"/>
      <c r="Q2823" s="53"/>
      <c r="R2823" s="53"/>
      <c r="S2823" s="53"/>
      <c r="T2823" s="53"/>
      <c r="U2823" s="81"/>
      <c r="V2823" s="53"/>
      <c r="W2823" s="53"/>
    </row>
    <row r="2824" spans="1:23" x14ac:dyDescent="0.25">
      <c r="A2824" s="116" t="str">
        <f>IF(ISBLANK(TBL_DATA[[#This Row],[Row.names]]), "",   DATE(YEAR(TBL_DATA[[#This Row],[Row.names]]), MONTH(TBL_DATA[[#This Row],[Row.names]]), DAY(TBL_DATA[[#This Row],[Row.names]])))</f>
        <v/>
      </c>
      <c r="B2824" s="119"/>
      <c r="C2824" s="68"/>
      <c r="E2824" s="53"/>
      <c r="F2824" s="53"/>
      <c r="G2824" s="54"/>
      <c r="H2824" s="114"/>
      <c r="I2824" s="53"/>
      <c r="J2824" s="53"/>
      <c r="K2824" s="53"/>
      <c r="L2824" s="53"/>
      <c r="M2824" s="53"/>
      <c r="N2824" s="53"/>
      <c r="O2824" s="53"/>
      <c r="P2824" s="53"/>
      <c r="Q2824" s="53"/>
      <c r="R2824" s="53"/>
      <c r="S2824" s="53"/>
      <c r="T2824" s="53"/>
      <c r="U2824" s="81"/>
      <c r="V2824" s="53"/>
      <c r="W2824" s="53"/>
    </row>
    <row r="2825" spans="1:23" x14ac:dyDescent="0.25">
      <c r="A2825" s="116" t="str">
        <f>IF(ISBLANK(TBL_DATA[[#This Row],[Row.names]]), "",   DATE(YEAR(TBL_DATA[[#This Row],[Row.names]]), MONTH(TBL_DATA[[#This Row],[Row.names]]), DAY(TBL_DATA[[#This Row],[Row.names]])))</f>
        <v/>
      </c>
      <c r="B2825" s="119"/>
      <c r="C2825" s="68"/>
      <c r="E2825" s="53"/>
      <c r="F2825" s="53"/>
      <c r="G2825" s="54"/>
      <c r="H2825" s="114"/>
      <c r="I2825" s="53"/>
      <c r="J2825" s="53"/>
      <c r="K2825" s="53"/>
      <c r="L2825" s="53"/>
      <c r="M2825" s="53"/>
      <c r="N2825" s="53"/>
      <c r="O2825" s="53"/>
      <c r="P2825" s="53"/>
      <c r="Q2825" s="53"/>
      <c r="R2825" s="53"/>
      <c r="S2825" s="53"/>
      <c r="T2825" s="53"/>
      <c r="U2825" s="81"/>
      <c r="V2825" s="53"/>
      <c r="W2825" s="53"/>
    </row>
    <row r="2826" spans="1:23" x14ac:dyDescent="0.25">
      <c r="A2826" s="116" t="str">
        <f>IF(ISBLANK(TBL_DATA[[#This Row],[Row.names]]), "",   DATE(YEAR(TBL_DATA[[#This Row],[Row.names]]), MONTH(TBL_DATA[[#This Row],[Row.names]]), DAY(TBL_DATA[[#This Row],[Row.names]])))</f>
        <v/>
      </c>
      <c r="B2826" s="119"/>
      <c r="C2826" s="68"/>
      <c r="E2826" s="53"/>
      <c r="F2826" s="53"/>
      <c r="G2826" s="54"/>
      <c r="H2826" s="114"/>
      <c r="I2826" s="53"/>
      <c r="J2826" s="53"/>
      <c r="K2826" s="53"/>
      <c r="L2826" s="53"/>
      <c r="M2826" s="53"/>
      <c r="N2826" s="53"/>
      <c r="O2826" s="53"/>
      <c r="P2826" s="53"/>
      <c r="Q2826" s="53"/>
      <c r="R2826" s="53"/>
      <c r="S2826" s="53"/>
      <c r="T2826" s="53"/>
      <c r="U2826" s="81"/>
      <c r="V2826" s="53"/>
      <c r="W2826" s="53"/>
    </row>
    <row r="2827" spans="1:23" x14ac:dyDescent="0.25">
      <c r="A2827" s="116" t="str">
        <f>IF(ISBLANK(TBL_DATA[[#This Row],[Row.names]]), "",   DATE(YEAR(TBL_DATA[[#This Row],[Row.names]]), MONTH(TBL_DATA[[#This Row],[Row.names]]), DAY(TBL_DATA[[#This Row],[Row.names]])))</f>
        <v/>
      </c>
      <c r="B2827" s="119"/>
      <c r="C2827" s="68"/>
      <c r="E2827" s="53"/>
      <c r="F2827" s="53"/>
      <c r="G2827" s="54"/>
      <c r="H2827" s="114"/>
      <c r="I2827" s="53"/>
      <c r="J2827" s="53"/>
      <c r="K2827" s="53"/>
      <c r="L2827" s="53"/>
      <c r="M2827" s="53"/>
      <c r="N2827" s="53"/>
      <c r="O2827" s="53"/>
      <c r="P2827" s="53"/>
      <c r="Q2827" s="53"/>
      <c r="R2827" s="53"/>
      <c r="S2827" s="53"/>
      <c r="T2827" s="53"/>
      <c r="U2827" s="81"/>
      <c r="V2827" s="53"/>
      <c r="W2827" s="53"/>
    </row>
    <row r="2828" spans="1:23" x14ac:dyDescent="0.25">
      <c r="A2828" s="116" t="str">
        <f>IF(ISBLANK(TBL_DATA[[#This Row],[Row.names]]), "",   DATE(YEAR(TBL_DATA[[#This Row],[Row.names]]), MONTH(TBL_DATA[[#This Row],[Row.names]]), DAY(TBL_DATA[[#This Row],[Row.names]])))</f>
        <v/>
      </c>
      <c r="B2828" s="119"/>
      <c r="C2828" s="68"/>
      <c r="E2828" s="53"/>
      <c r="F2828" s="53"/>
      <c r="G2828" s="54"/>
      <c r="H2828" s="114"/>
      <c r="I2828" s="53"/>
      <c r="J2828" s="53"/>
      <c r="K2828" s="53"/>
      <c r="L2828" s="53"/>
      <c r="M2828" s="53"/>
      <c r="N2828" s="53"/>
      <c r="O2828" s="53"/>
      <c r="P2828" s="53"/>
      <c r="Q2828" s="53"/>
      <c r="R2828" s="53"/>
      <c r="S2828" s="53"/>
      <c r="T2828" s="53"/>
      <c r="U2828" s="81"/>
      <c r="V2828" s="53"/>
      <c r="W2828" s="53"/>
    </row>
    <row r="2829" spans="1:23" x14ac:dyDescent="0.25">
      <c r="A2829" s="116" t="str">
        <f>IF(ISBLANK(TBL_DATA[[#This Row],[Row.names]]), "",   DATE(YEAR(TBL_DATA[[#This Row],[Row.names]]), MONTH(TBL_DATA[[#This Row],[Row.names]]), DAY(TBL_DATA[[#This Row],[Row.names]])))</f>
        <v/>
      </c>
      <c r="B2829" s="119"/>
      <c r="C2829" s="68"/>
      <c r="E2829" s="53"/>
      <c r="F2829" s="53"/>
      <c r="G2829" s="54"/>
      <c r="H2829" s="114"/>
      <c r="I2829" s="53"/>
      <c r="J2829" s="53"/>
      <c r="K2829" s="53"/>
      <c r="L2829" s="53"/>
      <c r="M2829" s="53"/>
      <c r="N2829" s="53"/>
      <c r="O2829" s="53"/>
      <c r="P2829" s="53"/>
      <c r="Q2829" s="53"/>
      <c r="R2829" s="53"/>
      <c r="S2829" s="53"/>
      <c r="T2829" s="53"/>
      <c r="U2829" s="81"/>
      <c r="V2829" s="53"/>
      <c r="W2829" s="53"/>
    </row>
    <row r="2830" spans="1:23" x14ac:dyDescent="0.25">
      <c r="A2830" s="116" t="str">
        <f>IF(ISBLANK(TBL_DATA[[#This Row],[Row.names]]), "",   DATE(YEAR(TBL_DATA[[#This Row],[Row.names]]), MONTH(TBL_DATA[[#This Row],[Row.names]]), DAY(TBL_DATA[[#This Row],[Row.names]])))</f>
        <v/>
      </c>
      <c r="B2830" s="119"/>
      <c r="C2830" s="68"/>
      <c r="E2830" s="53"/>
      <c r="F2830" s="53"/>
      <c r="G2830" s="54"/>
      <c r="H2830" s="114"/>
      <c r="I2830" s="53"/>
      <c r="J2830" s="53"/>
      <c r="K2830" s="53"/>
      <c r="L2830" s="53"/>
      <c r="M2830" s="53"/>
      <c r="N2830" s="53"/>
      <c r="O2830" s="53"/>
      <c r="P2830" s="53"/>
      <c r="Q2830" s="53"/>
      <c r="R2830" s="53"/>
      <c r="S2830" s="53"/>
      <c r="T2830" s="53"/>
      <c r="U2830" s="81"/>
      <c r="V2830" s="53"/>
      <c r="W2830" s="53"/>
    </row>
    <row r="2831" spans="1:23" x14ac:dyDescent="0.25">
      <c r="A2831" s="116" t="str">
        <f>IF(ISBLANK(TBL_DATA[[#This Row],[Row.names]]), "",   DATE(YEAR(TBL_DATA[[#This Row],[Row.names]]), MONTH(TBL_DATA[[#This Row],[Row.names]]), DAY(TBL_DATA[[#This Row],[Row.names]])))</f>
        <v/>
      </c>
      <c r="B2831" s="119"/>
      <c r="C2831" s="68"/>
      <c r="E2831" s="53"/>
      <c r="F2831" s="53"/>
      <c r="G2831" s="54"/>
      <c r="H2831" s="114"/>
      <c r="I2831" s="53"/>
      <c r="J2831" s="53"/>
      <c r="K2831" s="53"/>
      <c r="L2831" s="53"/>
      <c r="M2831" s="53"/>
      <c r="N2831" s="53"/>
      <c r="O2831" s="53"/>
      <c r="P2831" s="53"/>
      <c r="Q2831" s="53"/>
      <c r="R2831" s="53"/>
      <c r="S2831" s="53"/>
      <c r="T2831" s="53"/>
      <c r="U2831" s="81"/>
      <c r="V2831" s="53"/>
      <c r="W2831" s="53"/>
    </row>
    <row r="2832" spans="1:23" x14ac:dyDescent="0.25">
      <c r="A2832" s="116" t="str">
        <f>IF(ISBLANK(TBL_DATA[[#This Row],[Row.names]]), "",   DATE(YEAR(TBL_DATA[[#This Row],[Row.names]]), MONTH(TBL_DATA[[#This Row],[Row.names]]), DAY(TBL_DATA[[#This Row],[Row.names]])))</f>
        <v/>
      </c>
      <c r="B2832" s="119"/>
      <c r="C2832" s="68"/>
      <c r="E2832" s="53"/>
      <c r="F2832" s="53"/>
      <c r="G2832" s="54"/>
      <c r="H2832" s="114"/>
      <c r="I2832" s="53"/>
      <c r="J2832" s="53"/>
      <c r="K2832" s="53"/>
      <c r="L2832" s="53"/>
      <c r="M2832" s="53"/>
      <c r="N2832" s="53"/>
      <c r="O2832" s="53"/>
      <c r="P2832" s="53"/>
      <c r="Q2832" s="53"/>
      <c r="R2832" s="53"/>
      <c r="S2832" s="53"/>
      <c r="T2832" s="53"/>
      <c r="U2832" s="81"/>
      <c r="V2832" s="53"/>
      <c r="W2832" s="53"/>
    </row>
    <row r="2833" spans="1:23" x14ac:dyDescent="0.25">
      <c r="A2833" s="116" t="str">
        <f>IF(ISBLANK(TBL_DATA[[#This Row],[Row.names]]), "",   DATE(YEAR(TBL_DATA[[#This Row],[Row.names]]), MONTH(TBL_DATA[[#This Row],[Row.names]]), DAY(TBL_DATA[[#This Row],[Row.names]])))</f>
        <v/>
      </c>
      <c r="B2833" s="119"/>
      <c r="C2833" s="68"/>
      <c r="E2833" s="53"/>
      <c r="F2833" s="53"/>
      <c r="G2833" s="54"/>
      <c r="H2833" s="114"/>
      <c r="I2833" s="53"/>
      <c r="J2833" s="53"/>
      <c r="K2833" s="53"/>
      <c r="L2833" s="53"/>
      <c r="M2833" s="53"/>
      <c r="N2833" s="53"/>
      <c r="O2833" s="53"/>
      <c r="P2833" s="53"/>
      <c r="Q2833" s="53"/>
      <c r="R2833" s="53"/>
      <c r="S2833" s="53"/>
      <c r="T2833" s="53"/>
      <c r="U2833" s="81"/>
      <c r="V2833" s="53"/>
      <c r="W2833" s="53"/>
    </row>
    <row r="2834" spans="1:23" x14ac:dyDescent="0.25">
      <c r="A2834" s="116" t="str">
        <f>IF(ISBLANK(TBL_DATA[[#This Row],[Row.names]]), "",   DATE(YEAR(TBL_DATA[[#This Row],[Row.names]]), MONTH(TBL_DATA[[#This Row],[Row.names]]), DAY(TBL_DATA[[#This Row],[Row.names]])))</f>
        <v/>
      </c>
      <c r="B2834" s="119"/>
      <c r="C2834" s="68"/>
      <c r="E2834" s="53"/>
      <c r="F2834" s="53"/>
      <c r="G2834" s="54"/>
      <c r="H2834" s="114"/>
      <c r="I2834" s="53"/>
      <c r="J2834" s="53"/>
      <c r="K2834" s="53"/>
      <c r="L2834" s="53"/>
      <c r="M2834" s="53"/>
      <c r="N2834" s="53"/>
      <c r="O2834" s="53"/>
      <c r="P2834" s="53"/>
      <c r="Q2834" s="53"/>
      <c r="R2834" s="53"/>
      <c r="S2834" s="53"/>
      <c r="T2834" s="53"/>
      <c r="U2834" s="81"/>
      <c r="V2834" s="53"/>
      <c r="W2834" s="53"/>
    </row>
    <row r="2835" spans="1:23" x14ac:dyDescent="0.25">
      <c r="A2835" s="116" t="str">
        <f>IF(ISBLANK(TBL_DATA[[#This Row],[Row.names]]), "",   DATE(YEAR(TBL_DATA[[#This Row],[Row.names]]), MONTH(TBL_DATA[[#This Row],[Row.names]]), DAY(TBL_DATA[[#This Row],[Row.names]])))</f>
        <v/>
      </c>
      <c r="B2835" s="119"/>
      <c r="C2835" s="68"/>
      <c r="E2835" s="53"/>
      <c r="F2835" s="53"/>
      <c r="G2835" s="54"/>
      <c r="H2835" s="114"/>
      <c r="I2835" s="53"/>
      <c r="J2835" s="53"/>
      <c r="K2835" s="53"/>
      <c r="L2835" s="53"/>
      <c r="M2835" s="53"/>
      <c r="N2835" s="53"/>
      <c r="O2835" s="53"/>
      <c r="P2835" s="53"/>
      <c r="Q2835" s="53"/>
      <c r="R2835" s="53"/>
      <c r="S2835" s="53"/>
      <c r="T2835" s="53"/>
      <c r="U2835" s="81"/>
      <c r="V2835" s="53"/>
      <c r="W2835" s="53"/>
    </row>
    <row r="2836" spans="1:23" x14ac:dyDescent="0.25">
      <c r="A2836" s="116" t="str">
        <f>IF(ISBLANK(TBL_DATA[[#This Row],[Row.names]]), "",   DATE(YEAR(TBL_DATA[[#This Row],[Row.names]]), MONTH(TBL_DATA[[#This Row],[Row.names]]), DAY(TBL_DATA[[#This Row],[Row.names]])))</f>
        <v/>
      </c>
      <c r="B2836" s="119"/>
      <c r="C2836" s="68"/>
      <c r="E2836" s="53"/>
      <c r="F2836" s="53"/>
      <c r="G2836" s="54"/>
      <c r="H2836" s="114"/>
      <c r="I2836" s="53"/>
      <c r="J2836" s="53"/>
      <c r="K2836" s="53"/>
      <c r="L2836" s="53"/>
      <c r="M2836" s="53"/>
      <c r="N2836" s="53"/>
      <c r="O2836" s="53"/>
      <c r="P2836" s="53"/>
      <c r="Q2836" s="53"/>
      <c r="R2836" s="53"/>
      <c r="S2836" s="53"/>
      <c r="T2836" s="53"/>
      <c r="U2836" s="81"/>
      <c r="V2836" s="53"/>
      <c r="W2836" s="53"/>
    </row>
    <row r="2837" spans="1:23" x14ac:dyDescent="0.25">
      <c r="A2837" s="116" t="str">
        <f>IF(ISBLANK(TBL_DATA[[#This Row],[Row.names]]), "",   DATE(YEAR(TBL_DATA[[#This Row],[Row.names]]), MONTH(TBL_DATA[[#This Row],[Row.names]]), DAY(TBL_DATA[[#This Row],[Row.names]])))</f>
        <v/>
      </c>
      <c r="B2837" s="119"/>
      <c r="C2837" s="68"/>
      <c r="E2837" s="53"/>
      <c r="F2837" s="53"/>
      <c r="G2837" s="54"/>
      <c r="H2837" s="114"/>
      <c r="I2837" s="53"/>
      <c r="J2837" s="53"/>
      <c r="K2837" s="53"/>
      <c r="L2837" s="53"/>
      <c r="M2837" s="53"/>
      <c r="N2837" s="53"/>
      <c r="O2837" s="53"/>
      <c r="P2837" s="53"/>
      <c r="Q2837" s="53"/>
      <c r="R2837" s="53"/>
      <c r="S2837" s="53"/>
      <c r="T2837" s="53"/>
      <c r="U2837" s="81"/>
      <c r="V2837" s="53"/>
      <c r="W2837" s="53"/>
    </row>
    <row r="2838" spans="1:23" x14ac:dyDescent="0.25">
      <c r="A2838" s="116" t="str">
        <f>IF(ISBLANK(TBL_DATA[[#This Row],[Row.names]]), "",   DATE(YEAR(TBL_DATA[[#This Row],[Row.names]]), MONTH(TBL_DATA[[#This Row],[Row.names]]), DAY(TBL_DATA[[#This Row],[Row.names]])))</f>
        <v/>
      </c>
      <c r="B2838" s="119"/>
      <c r="C2838" s="68"/>
      <c r="E2838" s="53"/>
      <c r="F2838" s="53"/>
      <c r="G2838" s="54"/>
      <c r="H2838" s="114"/>
      <c r="I2838" s="53"/>
      <c r="J2838" s="53"/>
      <c r="K2838" s="53"/>
      <c r="L2838" s="53"/>
      <c r="M2838" s="53"/>
      <c r="N2838" s="53"/>
      <c r="O2838" s="53"/>
      <c r="P2838" s="53"/>
      <c r="Q2838" s="53"/>
      <c r="R2838" s="53"/>
      <c r="S2838" s="53"/>
      <c r="T2838" s="53"/>
      <c r="U2838" s="81"/>
      <c r="V2838" s="53"/>
      <c r="W2838" s="53"/>
    </row>
    <row r="2839" spans="1:23" x14ac:dyDescent="0.25">
      <c r="A2839" s="116" t="str">
        <f>IF(ISBLANK(TBL_DATA[[#This Row],[Row.names]]), "",   DATE(YEAR(TBL_DATA[[#This Row],[Row.names]]), MONTH(TBL_DATA[[#This Row],[Row.names]]), DAY(TBL_DATA[[#This Row],[Row.names]])))</f>
        <v/>
      </c>
      <c r="B2839" s="119"/>
      <c r="C2839" s="68"/>
      <c r="E2839" s="53"/>
      <c r="F2839" s="53"/>
      <c r="G2839" s="54"/>
      <c r="H2839" s="114"/>
      <c r="I2839" s="53"/>
      <c r="J2839" s="53"/>
      <c r="K2839" s="53"/>
      <c r="L2839" s="53"/>
      <c r="M2839" s="53"/>
      <c r="N2839" s="53"/>
      <c r="O2839" s="53"/>
      <c r="P2839" s="53"/>
      <c r="Q2839" s="53"/>
      <c r="R2839" s="53"/>
      <c r="S2839" s="53"/>
      <c r="T2839" s="53"/>
      <c r="U2839" s="81"/>
      <c r="V2839" s="53"/>
      <c r="W2839" s="53"/>
    </row>
    <row r="2840" spans="1:23" x14ac:dyDescent="0.25">
      <c r="A2840" s="116" t="str">
        <f>IF(ISBLANK(TBL_DATA[[#This Row],[Row.names]]), "",   DATE(YEAR(TBL_DATA[[#This Row],[Row.names]]), MONTH(TBL_DATA[[#This Row],[Row.names]]), DAY(TBL_DATA[[#This Row],[Row.names]])))</f>
        <v/>
      </c>
      <c r="B2840" s="119"/>
      <c r="C2840" s="68"/>
      <c r="E2840" s="53"/>
      <c r="F2840" s="53"/>
      <c r="G2840" s="54"/>
      <c r="H2840" s="114"/>
      <c r="I2840" s="53"/>
      <c r="J2840" s="53"/>
      <c r="K2840" s="53"/>
      <c r="L2840" s="53"/>
      <c r="M2840" s="53"/>
      <c r="N2840" s="53"/>
      <c r="O2840" s="53"/>
      <c r="P2840" s="53"/>
      <c r="Q2840" s="53"/>
      <c r="R2840" s="53"/>
      <c r="S2840" s="53"/>
      <c r="T2840" s="53"/>
      <c r="U2840" s="81"/>
      <c r="V2840" s="53"/>
      <c r="W2840" s="53"/>
    </row>
    <row r="2841" spans="1:23" x14ac:dyDescent="0.25">
      <c r="A2841" s="116" t="str">
        <f>IF(ISBLANK(TBL_DATA[[#This Row],[Row.names]]), "",   DATE(YEAR(TBL_DATA[[#This Row],[Row.names]]), MONTH(TBL_DATA[[#This Row],[Row.names]]), DAY(TBL_DATA[[#This Row],[Row.names]])))</f>
        <v/>
      </c>
      <c r="B2841" s="119"/>
      <c r="C2841" s="68"/>
      <c r="E2841" s="53"/>
      <c r="F2841" s="53"/>
      <c r="G2841" s="54"/>
      <c r="H2841" s="114"/>
      <c r="I2841" s="53"/>
      <c r="J2841" s="53"/>
      <c r="K2841" s="53"/>
      <c r="L2841" s="53"/>
      <c r="M2841" s="53"/>
      <c r="N2841" s="53"/>
      <c r="O2841" s="53"/>
      <c r="P2841" s="53"/>
      <c r="Q2841" s="53"/>
      <c r="R2841" s="53"/>
      <c r="S2841" s="53"/>
      <c r="T2841" s="53"/>
      <c r="U2841" s="81"/>
      <c r="V2841" s="53"/>
      <c r="W2841" s="53"/>
    </row>
    <row r="2842" spans="1:23" x14ac:dyDescent="0.25">
      <c r="A2842" s="116" t="str">
        <f>IF(ISBLANK(TBL_DATA[[#This Row],[Row.names]]), "",   DATE(YEAR(TBL_DATA[[#This Row],[Row.names]]), MONTH(TBL_DATA[[#This Row],[Row.names]]), DAY(TBL_DATA[[#This Row],[Row.names]])))</f>
        <v/>
      </c>
      <c r="B2842" s="119"/>
      <c r="C2842" s="68"/>
      <c r="E2842" s="53"/>
      <c r="F2842" s="53"/>
      <c r="G2842" s="54"/>
      <c r="H2842" s="114"/>
      <c r="I2842" s="53"/>
      <c r="J2842" s="53"/>
      <c r="K2842" s="53"/>
      <c r="L2842" s="53"/>
      <c r="M2842" s="53"/>
      <c r="N2842" s="53"/>
      <c r="O2842" s="53"/>
      <c r="P2842" s="53"/>
      <c r="Q2842" s="53"/>
      <c r="R2842" s="53"/>
      <c r="S2842" s="53"/>
      <c r="T2842" s="53"/>
      <c r="U2842" s="81"/>
      <c r="V2842" s="53"/>
      <c r="W2842" s="53"/>
    </row>
    <row r="2843" spans="1:23" x14ac:dyDescent="0.25">
      <c r="A2843" s="116" t="str">
        <f>IF(ISBLANK(TBL_DATA[[#This Row],[Row.names]]), "",   DATE(YEAR(TBL_DATA[[#This Row],[Row.names]]), MONTH(TBL_DATA[[#This Row],[Row.names]]), DAY(TBL_DATA[[#This Row],[Row.names]])))</f>
        <v/>
      </c>
      <c r="B2843" s="119"/>
      <c r="C2843" s="68"/>
      <c r="E2843" s="53"/>
      <c r="F2843" s="53"/>
      <c r="G2843" s="54"/>
      <c r="H2843" s="114"/>
      <c r="I2843" s="53"/>
      <c r="J2843" s="53"/>
      <c r="K2843" s="53"/>
      <c r="L2843" s="53"/>
      <c r="M2843" s="53"/>
      <c r="N2843" s="53"/>
      <c r="O2843" s="53"/>
      <c r="P2843" s="53"/>
      <c r="Q2843" s="53"/>
      <c r="R2843" s="53"/>
      <c r="S2843" s="53"/>
      <c r="T2843" s="53"/>
      <c r="U2843" s="81"/>
      <c r="V2843" s="53"/>
      <c r="W2843" s="53"/>
    </row>
    <row r="2844" spans="1:23" x14ac:dyDescent="0.25">
      <c r="A2844" s="116" t="str">
        <f>IF(ISBLANK(TBL_DATA[[#This Row],[Row.names]]), "",   DATE(YEAR(TBL_DATA[[#This Row],[Row.names]]), MONTH(TBL_DATA[[#This Row],[Row.names]]), DAY(TBL_DATA[[#This Row],[Row.names]])))</f>
        <v/>
      </c>
      <c r="B2844" s="119"/>
      <c r="C2844" s="68"/>
      <c r="E2844" s="53"/>
      <c r="F2844" s="53"/>
      <c r="G2844" s="54"/>
      <c r="H2844" s="114"/>
      <c r="I2844" s="53"/>
      <c r="J2844" s="53"/>
      <c r="K2844" s="53"/>
      <c r="L2844" s="53"/>
      <c r="M2844" s="53"/>
      <c r="N2844" s="53"/>
      <c r="O2844" s="53"/>
      <c r="P2844" s="53"/>
      <c r="Q2844" s="53"/>
      <c r="R2844" s="53"/>
      <c r="S2844" s="53"/>
      <c r="T2844" s="53"/>
      <c r="U2844" s="81"/>
      <c r="V2844" s="53"/>
      <c r="W2844" s="53"/>
    </row>
    <row r="2845" spans="1:23" x14ac:dyDescent="0.25">
      <c r="A2845" s="116" t="str">
        <f>IF(ISBLANK(TBL_DATA[[#This Row],[Row.names]]), "",   DATE(YEAR(TBL_DATA[[#This Row],[Row.names]]), MONTH(TBL_DATA[[#This Row],[Row.names]]), DAY(TBL_DATA[[#This Row],[Row.names]])))</f>
        <v/>
      </c>
      <c r="B2845" s="119"/>
      <c r="C2845" s="68"/>
      <c r="E2845" s="53"/>
      <c r="F2845" s="53"/>
      <c r="G2845" s="54"/>
      <c r="H2845" s="114"/>
      <c r="I2845" s="53"/>
      <c r="J2845" s="53"/>
      <c r="K2845" s="53"/>
      <c r="L2845" s="53"/>
      <c r="M2845" s="53"/>
      <c r="N2845" s="53"/>
      <c r="O2845" s="53"/>
      <c r="P2845" s="53"/>
      <c r="Q2845" s="53"/>
      <c r="R2845" s="53"/>
      <c r="S2845" s="53"/>
      <c r="T2845" s="53"/>
      <c r="U2845" s="81"/>
      <c r="V2845" s="53"/>
      <c r="W2845" s="53"/>
    </row>
    <row r="2846" spans="1:23" x14ac:dyDescent="0.25">
      <c r="A2846" s="116" t="str">
        <f>IF(ISBLANK(TBL_DATA[[#This Row],[Row.names]]), "",   DATE(YEAR(TBL_DATA[[#This Row],[Row.names]]), MONTH(TBL_DATA[[#This Row],[Row.names]]), DAY(TBL_DATA[[#This Row],[Row.names]])))</f>
        <v/>
      </c>
      <c r="B2846" s="119"/>
      <c r="C2846" s="68"/>
      <c r="E2846" s="53"/>
      <c r="F2846" s="53"/>
      <c r="G2846" s="54"/>
      <c r="H2846" s="114"/>
      <c r="I2846" s="53"/>
      <c r="J2846" s="53"/>
      <c r="K2846" s="53"/>
      <c r="L2846" s="53"/>
      <c r="M2846" s="53"/>
      <c r="N2846" s="53"/>
      <c r="O2846" s="53"/>
      <c r="P2846" s="53"/>
      <c r="Q2846" s="53"/>
      <c r="R2846" s="53"/>
      <c r="S2846" s="53"/>
      <c r="T2846" s="53"/>
      <c r="U2846" s="81"/>
      <c r="V2846" s="53"/>
      <c r="W2846" s="53"/>
    </row>
    <row r="2847" spans="1:23" x14ac:dyDescent="0.25">
      <c r="A2847" s="116" t="str">
        <f>IF(ISBLANK(TBL_DATA[[#This Row],[Row.names]]), "",   DATE(YEAR(TBL_DATA[[#This Row],[Row.names]]), MONTH(TBL_DATA[[#This Row],[Row.names]]), DAY(TBL_DATA[[#This Row],[Row.names]])))</f>
        <v/>
      </c>
      <c r="B2847" s="119"/>
      <c r="C2847" s="68"/>
      <c r="E2847" s="53"/>
      <c r="F2847" s="53"/>
      <c r="G2847" s="54"/>
      <c r="H2847" s="114"/>
      <c r="I2847" s="53"/>
      <c r="J2847" s="53"/>
      <c r="K2847" s="53"/>
      <c r="L2847" s="53"/>
      <c r="M2847" s="53"/>
      <c r="N2847" s="53"/>
      <c r="O2847" s="53"/>
      <c r="P2847" s="53"/>
      <c r="Q2847" s="53"/>
      <c r="R2847" s="53"/>
      <c r="S2847" s="53"/>
      <c r="T2847" s="53"/>
      <c r="U2847" s="81"/>
      <c r="V2847" s="53"/>
      <c r="W2847" s="53"/>
    </row>
    <row r="2848" spans="1:23" x14ac:dyDescent="0.25">
      <c r="A2848" s="116" t="str">
        <f>IF(ISBLANK(TBL_DATA[[#This Row],[Row.names]]), "",   DATE(YEAR(TBL_DATA[[#This Row],[Row.names]]), MONTH(TBL_DATA[[#This Row],[Row.names]]), DAY(TBL_DATA[[#This Row],[Row.names]])))</f>
        <v/>
      </c>
      <c r="B2848" s="119"/>
      <c r="C2848" s="68"/>
      <c r="E2848" s="53"/>
      <c r="F2848" s="53"/>
      <c r="G2848" s="54"/>
      <c r="H2848" s="114"/>
      <c r="I2848" s="53"/>
      <c r="J2848" s="53"/>
      <c r="K2848" s="53"/>
      <c r="L2848" s="53"/>
      <c r="M2848" s="53"/>
      <c r="N2848" s="53"/>
      <c r="O2848" s="53"/>
      <c r="P2848" s="53"/>
      <c r="Q2848" s="53"/>
      <c r="R2848" s="53"/>
      <c r="S2848" s="53"/>
      <c r="T2848" s="53"/>
      <c r="U2848" s="81"/>
      <c r="V2848" s="53"/>
      <c r="W2848" s="53"/>
    </row>
    <row r="2849" spans="1:23" x14ac:dyDescent="0.25">
      <c r="A2849" s="116" t="str">
        <f>IF(ISBLANK(TBL_DATA[[#This Row],[Row.names]]), "",   DATE(YEAR(TBL_DATA[[#This Row],[Row.names]]), MONTH(TBL_DATA[[#This Row],[Row.names]]), DAY(TBL_DATA[[#This Row],[Row.names]])))</f>
        <v/>
      </c>
      <c r="B2849" s="119"/>
      <c r="C2849" s="68"/>
      <c r="E2849" s="53"/>
      <c r="F2849" s="53"/>
      <c r="G2849" s="54"/>
      <c r="H2849" s="114"/>
      <c r="I2849" s="53"/>
      <c r="J2849" s="53"/>
      <c r="K2849" s="53"/>
      <c r="L2849" s="53"/>
      <c r="M2849" s="53"/>
      <c r="N2849" s="53"/>
      <c r="O2849" s="53"/>
      <c r="P2849" s="53"/>
      <c r="Q2849" s="53"/>
      <c r="R2849" s="53"/>
      <c r="S2849" s="53"/>
      <c r="T2849" s="53"/>
      <c r="U2849" s="81"/>
      <c r="V2849" s="53"/>
      <c r="W2849" s="53"/>
    </row>
    <row r="2850" spans="1:23" x14ac:dyDescent="0.25">
      <c r="A2850" s="116" t="str">
        <f>IF(ISBLANK(TBL_DATA[[#This Row],[Row.names]]), "",   DATE(YEAR(TBL_DATA[[#This Row],[Row.names]]), MONTH(TBL_DATA[[#This Row],[Row.names]]), DAY(TBL_DATA[[#This Row],[Row.names]])))</f>
        <v/>
      </c>
      <c r="B2850" s="119"/>
      <c r="C2850" s="68"/>
      <c r="E2850" s="53"/>
      <c r="F2850" s="53"/>
      <c r="G2850" s="54"/>
      <c r="H2850" s="114"/>
      <c r="I2850" s="53"/>
      <c r="J2850" s="53"/>
      <c r="K2850" s="53"/>
      <c r="L2850" s="53"/>
      <c r="M2850" s="53"/>
      <c r="N2850" s="53"/>
      <c r="O2850" s="53"/>
      <c r="P2850" s="53"/>
      <c r="Q2850" s="53"/>
      <c r="R2850" s="53"/>
      <c r="S2850" s="53"/>
      <c r="T2850" s="53"/>
      <c r="U2850" s="81"/>
      <c r="V2850" s="53"/>
      <c r="W2850" s="53"/>
    </row>
    <row r="2851" spans="1:23" x14ac:dyDescent="0.25">
      <c r="A2851" s="116" t="str">
        <f>IF(ISBLANK(TBL_DATA[[#This Row],[Row.names]]), "",   DATE(YEAR(TBL_DATA[[#This Row],[Row.names]]), MONTH(TBL_DATA[[#This Row],[Row.names]]), DAY(TBL_DATA[[#This Row],[Row.names]])))</f>
        <v/>
      </c>
      <c r="B2851" s="119"/>
      <c r="C2851" s="68"/>
      <c r="E2851" s="53"/>
      <c r="F2851" s="53"/>
      <c r="G2851" s="54"/>
      <c r="H2851" s="114"/>
      <c r="I2851" s="53"/>
      <c r="J2851" s="53"/>
      <c r="K2851" s="53"/>
      <c r="L2851" s="53"/>
      <c r="M2851" s="53"/>
      <c r="N2851" s="53"/>
      <c r="O2851" s="53"/>
      <c r="P2851" s="53"/>
      <c r="Q2851" s="53"/>
      <c r="R2851" s="53"/>
      <c r="S2851" s="53"/>
      <c r="T2851" s="53"/>
      <c r="U2851" s="81"/>
      <c r="V2851" s="53"/>
      <c r="W2851" s="53"/>
    </row>
    <row r="2852" spans="1:23" x14ac:dyDescent="0.25">
      <c r="A2852" s="116" t="str">
        <f>IF(ISBLANK(TBL_DATA[[#This Row],[Row.names]]), "",   DATE(YEAR(TBL_DATA[[#This Row],[Row.names]]), MONTH(TBL_DATA[[#This Row],[Row.names]]), DAY(TBL_DATA[[#This Row],[Row.names]])))</f>
        <v/>
      </c>
      <c r="B2852" s="119"/>
      <c r="C2852" s="68"/>
      <c r="E2852" s="53"/>
      <c r="F2852" s="53"/>
      <c r="G2852" s="54"/>
      <c r="H2852" s="114"/>
      <c r="I2852" s="53"/>
      <c r="J2852" s="53"/>
      <c r="K2852" s="53"/>
      <c r="L2852" s="53"/>
      <c r="M2852" s="53"/>
      <c r="N2852" s="53"/>
      <c r="O2852" s="53"/>
      <c r="P2852" s="53"/>
      <c r="Q2852" s="53"/>
      <c r="R2852" s="53"/>
      <c r="S2852" s="53"/>
      <c r="T2852" s="53"/>
      <c r="U2852" s="81"/>
      <c r="V2852" s="53"/>
      <c r="W2852" s="53"/>
    </row>
    <row r="2853" spans="1:23" x14ac:dyDescent="0.25">
      <c r="A2853" s="116" t="str">
        <f>IF(ISBLANK(TBL_DATA[[#This Row],[Row.names]]), "",   DATE(YEAR(TBL_DATA[[#This Row],[Row.names]]), MONTH(TBL_DATA[[#This Row],[Row.names]]), DAY(TBL_DATA[[#This Row],[Row.names]])))</f>
        <v/>
      </c>
      <c r="B2853" s="119"/>
      <c r="C2853" s="68"/>
      <c r="E2853" s="53"/>
      <c r="F2853" s="53"/>
      <c r="G2853" s="54"/>
      <c r="H2853" s="114"/>
      <c r="I2853" s="53"/>
      <c r="J2853" s="53"/>
      <c r="K2853" s="53"/>
      <c r="L2853" s="53"/>
      <c r="M2853" s="53"/>
      <c r="N2853" s="53"/>
      <c r="O2853" s="53"/>
      <c r="P2853" s="53"/>
      <c r="Q2853" s="53"/>
      <c r="R2853" s="53"/>
      <c r="S2853" s="53"/>
      <c r="T2853" s="53"/>
      <c r="U2853" s="81"/>
      <c r="V2853" s="53"/>
      <c r="W2853" s="53"/>
    </row>
    <row r="2854" spans="1:23" x14ac:dyDescent="0.25">
      <c r="A2854" s="116" t="str">
        <f>IF(ISBLANK(TBL_DATA[[#This Row],[Row.names]]), "",   DATE(YEAR(TBL_DATA[[#This Row],[Row.names]]), MONTH(TBL_DATA[[#This Row],[Row.names]]), DAY(TBL_DATA[[#This Row],[Row.names]])))</f>
        <v/>
      </c>
      <c r="B2854" s="119"/>
      <c r="C2854" s="68"/>
      <c r="E2854" s="53"/>
      <c r="F2854" s="53"/>
      <c r="G2854" s="54"/>
      <c r="H2854" s="114"/>
      <c r="I2854" s="53"/>
      <c r="J2854" s="53"/>
      <c r="K2854" s="53"/>
      <c r="L2854" s="53"/>
      <c r="M2854" s="53"/>
      <c r="N2854" s="53"/>
      <c r="O2854" s="53"/>
      <c r="P2854" s="53"/>
      <c r="Q2854" s="53"/>
      <c r="R2854" s="53"/>
      <c r="S2854" s="53"/>
      <c r="T2854" s="53"/>
      <c r="U2854" s="81"/>
      <c r="V2854" s="53"/>
      <c r="W2854" s="53"/>
    </row>
    <row r="2855" spans="1:23" x14ac:dyDescent="0.25">
      <c r="A2855" s="116" t="str">
        <f>IF(ISBLANK(TBL_DATA[[#This Row],[Row.names]]), "",   DATE(YEAR(TBL_DATA[[#This Row],[Row.names]]), MONTH(TBL_DATA[[#This Row],[Row.names]]), DAY(TBL_DATA[[#This Row],[Row.names]])))</f>
        <v/>
      </c>
      <c r="B2855" s="119"/>
      <c r="C2855" s="68"/>
      <c r="E2855" s="53"/>
      <c r="F2855" s="53"/>
      <c r="G2855" s="54"/>
      <c r="H2855" s="114"/>
      <c r="I2855" s="53"/>
      <c r="J2855" s="53"/>
      <c r="K2855" s="53"/>
      <c r="L2855" s="53"/>
      <c r="M2855" s="53"/>
      <c r="N2855" s="53"/>
      <c r="O2855" s="53"/>
      <c r="P2855" s="53"/>
      <c r="Q2855" s="53"/>
      <c r="R2855" s="53"/>
      <c r="S2855" s="53"/>
      <c r="T2855" s="53"/>
      <c r="U2855" s="81"/>
      <c r="V2855" s="53"/>
      <c r="W2855" s="53"/>
    </row>
    <row r="2856" spans="1:23" x14ac:dyDescent="0.25">
      <c r="A2856" s="116" t="str">
        <f>IF(ISBLANK(TBL_DATA[[#This Row],[Row.names]]), "",   DATE(YEAR(TBL_DATA[[#This Row],[Row.names]]), MONTH(TBL_DATA[[#This Row],[Row.names]]), DAY(TBL_DATA[[#This Row],[Row.names]])))</f>
        <v/>
      </c>
      <c r="B2856" s="119"/>
      <c r="C2856" s="68"/>
      <c r="E2856" s="53"/>
      <c r="F2856" s="53"/>
      <c r="G2856" s="54"/>
      <c r="H2856" s="114"/>
      <c r="I2856" s="53"/>
      <c r="J2856" s="53"/>
      <c r="K2856" s="53"/>
      <c r="L2856" s="53"/>
      <c r="M2856" s="53"/>
      <c r="N2856" s="53"/>
      <c r="O2856" s="53"/>
      <c r="P2856" s="53"/>
      <c r="Q2856" s="53"/>
      <c r="R2856" s="53"/>
      <c r="S2856" s="53"/>
      <c r="T2856" s="53"/>
      <c r="U2856" s="81"/>
      <c r="V2856" s="53"/>
      <c r="W2856" s="53"/>
    </row>
    <row r="2857" spans="1:23" x14ac:dyDescent="0.25">
      <c r="A2857" s="116" t="str">
        <f>IF(ISBLANK(TBL_DATA[[#This Row],[Row.names]]), "",   DATE(YEAR(TBL_DATA[[#This Row],[Row.names]]), MONTH(TBL_DATA[[#This Row],[Row.names]]), DAY(TBL_DATA[[#This Row],[Row.names]])))</f>
        <v/>
      </c>
      <c r="B2857" s="119"/>
      <c r="C2857" s="68"/>
      <c r="E2857" s="53"/>
      <c r="F2857" s="53"/>
      <c r="G2857" s="54"/>
      <c r="H2857" s="114"/>
      <c r="I2857" s="53"/>
      <c r="J2857" s="53"/>
      <c r="K2857" s="53"/>
      <c r="L2857" s="53"/>
      <c r="M2857" s="53"/>
      <c r="N2857" s="53"/>
      <c r="O2857" s="53"/>
      <c r="P2857" s="53"/>
      <c r="Q2857" s="53"/>
      <c r="R2857" s="53"/>
      <c r="S2857" s="53"/>
      <c r="T2857" s="53"/>
      <c r="U2857" s="81"/>
      <c r="V2857" s="53"/>
      <c r="W2857" s="53"/>
    </row>
    <row r="2858" spans="1:23" x14ac:dyDescent="0.25">
      <c r="A2858" s="116" t="str">
        <f>IF(ISBLANK(TBL_DATA[[#This Row],[Row.names]]), "",   DATE(YEAR(TBL_DATA[[#This Row],[Row.names]]), MONTH(TBL_DATA[[#This Row],[Row.names]]), DAY(TBL_DATA[[#This Row],[Row.names]])))</f>
        <v/>
      </c>
      <c r="B2858" s="119"/>
      <c r="C2858" s="68"/>
      <c r="E2858" s="53"/>
      <c r="F2858" s="53"/>
      <c r="G2858" s="54"/>
      <c r="H2858" s="114"/>
      <c r="I2858" s="53"/>
      <c r="J2858" s="53"/>
      <c r="K2858" s="53"/>
      <c r="L2858" s="53"/>
      <c r="M2858" s="53"/>
      <c r="N2858" s="53"/>
      <c r="O2858" s="53"/>
      <c r="P2858" s="53"/>
      <c r="Q2858" s="53"/>
      <c r="R2858" s="53"/>
      <c r="S2858" s="53"/>
      <c r="T2858" s="53"/>
      <c r="U2858" s="81"/>
      <c r="V2858" s="53"/>
      <c r="W2858" s="53"/>
    </row>
    <row r="2859" spans="1:23" x14ac:dyDescent="0.25">
      <c r="A2859" s="116" t="str">
        <f>IF(ISBLANK(TBL_DATA[[#This Row],[Row.names]]), "",   DATE(YEAR(TBL_DATA[[#This Row],[Row.names]]), MONTH(TBL_DATA[[#This Row],[Row.names]]), DAY(TBL_DATA[[#This Row],[Row.names]])))</f>
        <v/>
      </c>
      <c r="B2859" s="119"/>
      <c r="C2859" s="68"/>
      <c r="E2859" s="53"/>
      <c r="F2859" s="53"/>
      <c r="G2859" s="54"/>
      <c r="H2859" s="114"/>
      <c r="I2859" s="53"/>
      <c r="J2859" s="53"/>
      <c r="K2859" s="53"/>
      <c r="L2859" s="53"/>
      <c r="M2859" s="53"/>
      <c r="N2859" s="53"/>
      <c r="O2859" s="53"/>
      <c r="P2859" s="53"/>
      <c r="Q2859" s="53"/>
      <c r="R2859" s="53"/>
      <c r="S2859" s="53"/>
      <c r="T2859" s="53"/>
      <c r="U2859" s="81"/>
      <c r="V2859" s="53"/>
      <c r="W2859" s="53"/>
    </row>
    <row r="2860" spans="1:23" x14ac:dyDescent="0.25">
      <c r="A2860" s="116" t="str">
        <f>IF(ISBLANK(TBL_DATA[[#This Row],[Row.names]]), "",   DATE(YEAR(TBL_DATA[[#This Row],[Row.names]]), MONTH(TBL_DATA[[#This Row],[Row.names]]), DAY(TBL_DATA[[#This Row],[Row.names]])))</f>
        <v/>
      </c>
      <c r="B2860" s="119"/>
      <c r="C2860" s="68"/>
      <c r="E2860" s="53"/>
      <c r="F2860" s="53"/>
      <c r="G2860" s="54"/>
      <c r="H2860" s="114"/>
      <c r="I2860" s="53"/>
      <c r="J2860" s="53"/>
      <c r="K2860" s="53"/>
      <c r="L2860" s="53"/>
      <c r="M2860" s="53"/>
      <c r="N2860" s="53"/>
      <c r="O2860" s="53"/>
      <c r="P2860" s="53"/>
      <c r="Q2860" s="53"/>
      <c r="R2860" s="53"/>
      <c r="S2860" s="53"/>
      <c r="T2860" s="53"/>
      <c r="U2860" s="81"/>
      <c r="V2860" s="53"/>
      <c r="W2860" s="53"/>
    </row>
    <row r="2861" spans="1:23" x14ac:dyDescent="0.25">
      <c r="A2861" s="116" t="str">
        <f>IF(ISBLANK(TBL_DATA[[#This Row],[Row.names]]), "",   DATE(YEAR(TBL_DATA[[#This Row],[Row.names]]), MONTH(TBL_DATA[[#This Row],[Row.names]]), DAY(TBL_DATA[[#This Row],[Row.names]])))</f>
        <v/>
      </c>
      <c r="B2861" s="119"/>
      <c r="C2861" s="68"/>
      <c r="E2861" s="53"/>
      <c r="F2861" s="53"/>
      <c r="G2861" s="54"/>
      <c r="H2861" s="114"/>
      <c r="I2861" s="53"/>
      <c r="J2861" s="53"/>
      <c r="K2861" s="53"/>
      <c r="L2861" s="53"/>
      <c r="M2861" s="53"/>
      <c r="N2861" s="53"/>
      <c r="O2861" s="53"/>
      <c r="P2861" s="53"/>
      <c r="Q2861" s="53"/>
      <c r="R2861" s="53"/>
      <c r="S2861" s="53"/>
      <c r="T2861" s="53"/>
      <c r="U2861" s="81"/>
      <c r="V2861" s="53"/>
      <c r="W2861" s="53"/>
    </row>
    <row r="2862" spans="1:23" x14ac:dyDescent="0.25">
      <c r="A2862" s="116" t="str">
        <f>IF(ISBLANK(TBL_DATA[[#This Row],[Row.names]]), "",   DATE(YEAR(TBL_DATA[[#This Row],[Row.names]]), MONTH(TBL_DATA[[#This Row],[Row.names]]), DAY(TBL_DATA[[#This Row],[Row.names]])))</f>
        <v/>
      </c>
      <c r="B2862" s="119"/>
      <c r="C2862" s="68"/>
      <c r="E2862" s="53"/>
      <c r="F2862" s="53"/>
      <c r="G2862" s="54"/>
      <c r="H2862" s="114"/>
      <c r="I2862" s="53"/>
      <c r="J2862" s="53"/>
      <c r="K2862" s="53"/>
      <c r="L2862" s="53"/>
      <c r="M2862" s="53"/>
      <c r="N2862" s="53"/>
      <c r="O2862" s="53"/>
      <c r="P2862" s="53"/>
      <c r="Q2862" s="53"/>
      <c r="R2862" s="53"/>
      <c r="S2862" s="53"/>
      <c r="T2862" s="53"/>
      <c r="U2862" s="81"/>
      <c r="V2862" s="53"/>
      <c r="W2862" s="53"/>
    </row>
    <row r="2863" spans="1:23" x14ac:dyDescent="0.25">
      <c r="A2863" s="116" t="str">
        <f>IF(ISBLANK(TBL_DATA[[#This Row],[Row.names]]), "",   DATE(YEAR(TBL_DATA[[#This Row],[Row.names]]), MONTH(TBL_DATA[[#This Row],[Row.names]]), DAY(TBL_DATA[[#This Row],[Row.names]])))</f>
        <v/>
      </c>
      <c r="B2863" s="119"/>
      <c r="C2863" s="68"/>
      <c r="E2863" s="53"/>
      <c r="F2863" s="53"/>
      <c r="G2863" s="54"/>
      <c r="H2863" s="114"/>
      <c r="I2863" s="53"/>
      <c r="J2863" s="53"/>
      <c r="K2863" s="53"/>
      <c r="L2863" s="53"/>
      <c r="M2863" s="53"/>
      <c r="N2863" s="53"/>
      <c r="O2863" s="53"/>
      <c r="P2863" s="53"/>
      <c r="Q2863" s="53"/>
      <c r="R2863" s="53"/>
      <c r="S2863" s="53"/>
      <c r="T2863" s="53"/>
      <c r="U2863" s="81"/>
      <c r="V2863" s="53"/>
      <c r="W2863" s="53"/>
    </row>
    <row r="2864" spans="1:23" x14ac:dyDescent="0.25">
      <c r="A2864" s="116" t="str">
        <f>IF(ISBLANK(TBL_DATA[[#This Row],[Row.names]]), "",   DATE(YEAR(TBL_DATA[[#This Row],[Row.names]]), MONTH(TBL_DATA[[#This Row],[Row.names]]), DAY(TBL_DATA[[#This Row],[Row.names]])))</f>
        <v/>
      </c>
      <c r="B2864" s="119"/>
      <c r="C2864" s="68"/>
      <c r="E2864" s="53"/>
      <c r="F2864" s="53"/>
      <c r="G2864" s="54"/>
      <c r="H2864" s="114"/>
      <c r="I2864" s="53"/>
      <c r="J2864" s="53"/>
      <c r="K2864" s="53"/>
      <c r="L2864" s="53"/>
      <c r="M2864" s="53"/>
      <c r="N2864" s="53"/>
      <c r="O2864" s="53"/>
      <c r="P2864" s="53"/>
      <c r="Q2864" s="53"/>
      <c r="R2864" s="53"/>
      <c r="S2864" s="53"/>
      <c r="T2864" s="53"/>
      <c r="U2864" s="81"/>
      <c r="V2864" s="53"/>
      <c r="W2864" s="53"/>
    </row>
    <row r="2865" spans="1:23" x14ac:dyDescent="0.25">
      <c r="A2865" s="116" t="str">
        <f>IF(ISBLANK(TBL_DATA[[#This Row],[Row.names]]), "",   DATE(YEAR(TBL_DATA[[#This Row],[Row.names]]), MONTH(TBL_DATA[[#This Row],[Row.names]]), DAY(TBL_DATA[[#This Row],[Row.names]])))</f>
        <v/>
      </c>
      <c r="B2865" s="119"/>
      <c r="C2865" s="68"/>
      <c r="E2865" s="53"/>
      <c r="F2865" s="53"/>
      <c r="G2865" s="54"/>
      <c r="H2865" s="114"/>
      <c r="I2865" s="53"/>
      <c r="J2865" s="53"/>
      <c r="K2865" s="53"/>
      <c r="L2865" s="53"/>
      <c r="M2865" s="53"/>
      <c r="N2865" s="53"/>
      <c r="O2865" s="53"/>
      <c r="P2865" s="53"/>
      <c r="Q2865" s="53"/>
      <c r="R2865" s="53"/>
      <c r="S2865" s="53"/>
      <c r="T2865" s="53"/>
      <c r="U2865" s="81"/>
      <c r="V2865" s="53"/>
      <c r="W2865" s="53"/>
    </row>
    <row r="2866" spans="1:23" x14ac:dyDescent="0.25">
      <c r="A2866" s="116" t="str">
        <f>IF(ISBLANK(TBL_DATA[[#This Row],[Row.names]]), "",   DATE(YEAR(TBL_DATA[[#This Row],[Row.names]]), MONTH(TBL_DATA[[#This Row],[Row.names]]), DAY(TBL_DATA[[#This Row],[Row.names]])))</f>
        <v/>
      </c>
      <c r="B2866" s="119"/>
      <c r="C2866" s="68"/>
      <c r="E2866" s="53"/>
      <c r="F2866" s="53"/>
      <c r="G2866" s="54"/>
      <c r="H2866" s="114"/>
      <c r="I2866" s="53"/>
      <c r="J2866" s="53"/>
      <c r="K2866" s="53"/>
      <c r="L2866" s="53"/>
      <c r="M2866" s="53"/>
      <c r="N2866" s="53"/>
      <c r="O2866" s="53"/>
      <c r="P2866" s="53"/>
      <c r="Q2866" s="53"/>
      <c r="R2866" s="53"/>
      <c r="S2866" s="53"/>
      <c r="T2866" s="53"/>
      <c r="U2866" s="81"/>
      <c r="V2866" s="53"/>
      <c r="W2866" s="53"/>
    </row>
    <row r="2867" spans="1:23" x14ac:dyDescent="0.25">
      <c r="A2867" s="116" t="str">
        <f>IF(ISBLANK(TBL_DATA[[#This Row],[Row.names]]), "",   DATE(YEAR(TBL_DATA[[#This Row],[Row.names]]), MONTH(TBL_DATA[[#This Row],[Row.names]]), DAY(TBL_DATA[[#This Row],[Row.names]])))</f>
        <v/>
      </c>
      <c r="B2867" s="119"/>
      <c r="C2867" s="68"/>
      <c r="E2867" s="53"/>
      <c r="F2867" s="53"/>
      <c r="G2867" s="54"/>
      <c r="H2867" s="114"/>
      <c r="I2867" s="53"/>
      <c r="J2867" s="53"/>
      <c r="K2867" s="53"/>
      <c r="L2867" s="53"/>
      <c r="M2867" s="53"/>
      <c r="N2867" s="53"/>
      <c r="O2867" s="53"/>
      <c r="P2867" s="53"/>
      <c r="Q2867" s="53"/>
      <c r="R2867" s="53"/>
      <c r="S2867" s="53"/>
      <c r="T2867" s="53"/>
      <c r="U2867" s="81"/>
      <c r="V2867" s="53"/>
      <c r="W2867" s="53"/>
    </row>
    <row r="2868" spans="1:23" x14ac:dyDescent="0.25">
      <c r="A2868" s="116" t="str">
        <f>IF(ISBLANK(TBL_DATA[[#This Row],[Row.names]]), "",   DATE(YEAR(TBL_DATA[[#This Row],[Row.names]]), MONTH(TBL_DATA[[#This Row],[Row.names]]), DAY(TBL_DATA[[#This Row],[Row.names]])))</f>
        <v/>
      </c>
      <c r="B2868" s="119"/>
      <c r="C2868" s="68"/>
      <c r="E2868" s="53"/>
      <c r="F2868" s="53"/>
      <c r="G2868" s="54"/>
      <c r="H2868" s="114"/>
      <c r="I2868" s="53"/>
      <c r="J2868" s="53"/>
      <c r="K2868" s="53"/>
      <c r="L2868" s="53"/>
      <c r="M2868" s="53"/>
      <c r="N2868" s="53"/>
      <c r="O2868" s="53"/>
      <c r="P2868" s="53"/>
      <c r="Q2868" s="53"/>
      <c r="R2868" s="53"/>
      <c r="S2868" s="53"/>
      <c r="T2868" s="53"/>
      <c r="U2868" s="81"/>
      <c r="V2868" s="53"/>
      <c r="W2868" s="53"/>
    </row>
    <row r="2869" spans="1:23" x14ac:dyDescent="0.25">
      <c r="A2869" s="116" t="str">
        <f>IF(ISBLANK(TBL_DATA[[#This Row],[Row.names]]), "",   DATE(YEAR(TBL_DATA[[#This Row],[Row.names]]), MONTH(TBL_DATA[[#This Row],[Row.names]]), DAY(TBL_DATA[[#This Row],[Row.names]])))</f>
        <v/>
      </c>
      <c r="B2869" s="119"/>
      <c r="C2869" s="68"/>
      <c r="E2869" s="53"/>
      <c r="F2869" s="53"/>
      <c r="G2869" s="54"/>
      <c r="H2869" s="114"/>
      <c r="I2869" s="53"/>
      <c r="J2869" s="53"/>
      <c r="K2869" s="53"/>
      <c r="L2869" s="53"/>
      <c r="M2869" s="53"/>
      <c r="N2869" s="53"/>
      <c r="O2869" s="53"/>
      <c r="P2869" s="53"/>
      <c r="Q2869" s="53"/>
      <c r="R2869" s="53"/>
      <c r="S2869" s="53"/>
      <c r="T2869" s="53"/>
      <c r="U2869" s="81"/>
      <c r="V2869" s="53"/>
      <c r="W2869" s="53"/>
    </row>
    <row r="2870" spans="1:23" x14ac:dyDescent="0.25">
      <c r="A2870" s="116" t="str">
        <f>IF(ISBLANK(TBL_DATA[[#This Row],[Row.names]]), "",   DATE(YEAR(TBL_DATA[[#This Row],[Row.names]]), MONTH(TBL_DATA[[#This Row],[Row.names]]), DAY(TBL_DATA[[#This Row],[Row.names]])))</f>
        <v/>
      </c>
      <c r="B2870" s="119"/>
      <c r="C2870" s="68"/>
      <c r="E2870" s="53"/>
      <c r="F2870" s="53"/>
      <c r="G2870" s="54"/>
      <c r="H2870" s="114"/>
      <c r="I2870" s="53"/>
      <c r="J2870" s="53"/>
      <c r="K2870" s="53"/>
      <c r="L2870" s="53"/>
      <c r="M2870" s="53"/>
      <c r="N2870" s="53"/>
      <c r="O2870" s="53"/>
      <c r="P2870" s="53"/>
      <c r="Q2870" s="53"/>
      <c r="R2870" s="53"/>
      <c r="S2870" s="53"/>
      <c r="T2870" s="53"/>
      <c r="U2870" s="81"/>
      <c r="V2870" s="53"/>
      <c r="W2870" s="53"/>
    </row>
    <row r="2871" spans="1:23" x14ac:dyDescent="0.25">
      <c r="A2871" s="116" t="str">
        <f>IF(ISBLANK(TBL_DATA[[#This Row],[Row.names]]), "",   DATE(YEAR(TBL_DATA[[#This Row],[Row.names]]), MONTH(TBL_DATA[[#This Row],[Row.names]]), DAY(TBL_DATA[[#This Row],[Row.names]])))</f>
        <v/>
      </c>
      <c r="B2871" s="119"/>
      <c r="C2871" s="68"/>
      <c r="E2871" s="53"/>
      <c r="F2871" s="53"/>
      <c r="G2871" s="54"/>
      <c r="H2871" s="114"/>
      <c r="I2871" s="53"/>
      <c r="J2871" s="53"/>
      <c r="K2871" s="53"/>
      <c r="L2871" s="53"/>
      <c r="M2871" s="53"/>
      <c r="N2871" s="53"/>
      <c r="O2871" s="53"/>
      <c r="P2871" s="53"/>
      <c r="Q2871" s="53"/>
      <c r="R2871" s="53"/>
      <c r="S2871" s="53"/>
      <c r="T2871" s="53"/>
      <c r="U2871" s="81"/>
      <c r="V2871" s="53"/>
      <c r="W2871" s="53"/>
    </row>
    <row r="2872" spans="1:23" x14ac:dyDescent="0.25">
      <c r="A2872" s="116" t="str">
        <f>IF(ISBLANK(TBL_DATA[[#This Row],[Row.names]]), "",   DATE(YEAR(TBL_DATA[[#This Row],[Row.names]]), MONTH(TBL_DATA[[#This Row],[Row.names]]), DAY(TBL_DATA[[#This Row],[Row.names]])))</f>
        <v/>
      </c>
      <c r="B2872" s="119"/>
      <c r="C2872" s="68"/>
      <c r="E2872" s="53"/>
      <c r="F2872" s="53"/>
      <c r="G2872" s="54"/>
      <c r="H2872" s="114"/>
      <c r="I2872" s="53"/>
      <c r="J2872" s="53"/>
      <c r="K2872" s="53"/>
      <c r="L2872" s="53"/>
      <c r="M2872" s="53"/>
      <c r="N2872" s="53"/>
      <c r="O2872" s="53"/>
      <c r="P2872" s="53"/>
      <c r="Q2872" s="53"/>
      <c r="R2872" s="53"/>
      <c r="S2872" s="53"/>
      <c r="T2872" s="53"/>
      <c r="U2872" s="81"/>
      <c r="V2872" s="53"/>
      <c r="W2872" s="53"/>
    </row>
    <row r="2873" spans="1:23" x14ac:dyDescent="0.25">
      <c r="A2873" s="116" t="str">
        <f>IF(ISBLANK(TBL_DATA[[#This Row],[Row.names]]), "",   DATE(YEAR(TBL_DATA[[#This Row],[Row.names]]), MONTH(TBL_DATA[[#This Row],[Row.names]]), DAY(TBL_DATA[[#This Row],[Row.names]])))</f>
        <v/>
      </c>
      <c r="B2873" s="119"/>
      <c r="C2873" s="68"/>
      <c r="E2873" s="53"/>
      <c r="F2873" s="53"/>
      <c r="G2873" s="54"/>
      <c r="H2873" s="114"/>
      <c r="I2873" s="53"/>
      <c r="J2873" s="53"/>
      <c r="K2873" s="53"/>
      <c r="L2873" s="53"/>
      <c r="M2873" s="53"/>
      <c r="N2873" s="53"/>
      <c r="O2873" s="53"/>
      <c r="P2873" s="53"/>
      <c r="Q2873" s="53"/>
      <c r="R2873" s="53"/>
      <c r="S2873" s="53"/>
      <c r="T2873" s="53"/>
      <c r="U2873" s="81"/>
      <c r="V2873" s="53"/>
      <c r="W2873" s="53"/>
    </row>
    <row r="2874" spans="1:23" x14ac:dyDescent="0.25">
      <c r="A2874" s="116" t="str">
        <f>IF(ISBLANK(TBL_DATA[[#This Row],[Row.names]]), "",   DATE(YEAR(TBL_DATA[[#This Row],[Row.names]]), MONTH(TBL_DATA[[#This Row],[Row.names]]), DAY(TBL_DATA[[#This Row],[Row.names]])))</f>
        <v/>
      </c>
      <c r="B2874" s="119"/>
      <c r="C2874" s="68"/>
      <c r="E2874" s="53"/>
      <c r="F2874" s="53"/>
      <c r="G2874" s="54"/>
      <c r="H2874" s="114"/>
      <c r="I2874" s="53"/>
      <c r="J2874" s="53"/>
      <c r="K2874" s="53"/>
      <c r="L2874" s="53"/>
      <c r="M2874" s="53"/>
      <c r="N2874" s="53"/>
      <c r="O2874" s="53"/>
      <c r="P2874" s="53"/>
      <c r="Q2874" s="53"/>
      <c r="R2874" s="53"/>
      <c r="S2874" s="53"/>
      <c r="T2874" s="53"/>
      <c r="U2874" s="81"/>
      <c r="V2874" s="53"/>
      <c r="W2874" s="53"/>
    </row>
    <row r="2875" spans="1:23" x14ac:dyDescent="0.25">
      <c r="A2875" s="116" t="str">
        <f>IF(ISBLANK(TBL_DATA[[#This Row],[Row.names]]), "",   DATE(YEAR(TBL_DATA[[#This Row],[Row.names]]), MONTH(TBL_DATA[[#This Row],[Row.names]]), DAY(TBL_DATA[[#This Row],[Row.names]])))</f>
        <v/>
      </c>
      <c r="B2875" s="119"/>
      <c r="C2875" s="68"/>
      <c r="E2875" s="53"/>
      <c r="F2875" s="53"/>
      <c r="G2875" s="54"/>
      <c r="H2875" s="114"/>
      <c r="I2875" s="53"/>
      <c r="J2875" s="53"/>
      <c r="K2875" s="53"/>
      <c r="L2875" s="53"/>
      <c r="M2875" s="53"/>
      <c r="N2875" s="53"/>
      <c r="O2875" s="53"/>
      <c r="P2875" s="53"/>
      <c r="Q2875" s="53"/>
      <c r="R2875" s="53"/>
      <c r="S2875" s="53"/>
      <c r="T2875" s="53"/>
      <c r="U2875" s="81"/>
      <c r="V2875" s="53"/>
      <c r="W2875" s="53"/>
    </row>
    <row r="2876" spans="1:23" x14ac:dyDescent="0.25">
      <c r="A2876" s="116" t="str">
        <f>IF(ISBLANK(TBL_DATA[[#This Row],[Row.names]]), "",   DATE(YEAR(TBL_DATA[[#This Row],[Row.names]]), MONTH(TBL_DATA[[#This Row],[Row.names]]), DAY(TBL_DATA[[#This Row],[Row.names]])))</f>
        <v/>
      </c>
      <c r="B2876" s="119"/>
      <c r="C2876" s="68"/>
      <c r="E2876" s="53"/>
      <c r="F2876" s="53"/>
      <c r="G2876" s="54"/>
      <c r="H2876" s="114"/>
      <c r="I2876" s="53"/>
      <c r="J2876" s="53"/>
      <c r="K2876" s="53"/>
      <c r="L2876" s="53"/>
      <c r="M2876" s="53"/>
      <c r="N2876" s="53"/>
      <c r="O2876" s="53"/>
      <c r="P2876" s="53"/>
      <c r="Q2876" s="53"/>
      <c r="R2876" s="53"/>
      <c r="S2876" s="53"/>
      <c r="T2876" s="53"/>
      <c r="U2876" s="81"/>
      <c r="V2876" s="53"/>
      <c r="W2876" s="53"/>
    </row>
    <row r="2877" spans="1:23" x14ac:dyDescent="0.25">
      <c r="A2877" s="116" t="str">
        <f>IF(ISBLANK(TBL_DATA[[#This Row],[Row.names]]), "",   DATE(YEAR(TBL_DATA[[#This Row],[Row.names]]), MONTH(TBL_DATA[[#This Row],[Row.names]]), DAY(TBL_DATA[[#This Row],[Row.names]])))</f>
        <v/>
      </c>
      <c r="B2877" s="119"/>
      <c r="C2877" s="68"/>
      <c r="E2877" s="53"/>
      <c r="F2877" s="53"/>
      <c r="G2877" s="54"/>
      <c r="H2877" s="114"/>
      <c r="I2877" s="53"/>
      <c r="J2877" s="53"/>
      <c r="K2877" s="53"/>
      <c r="L2877" s="53"/>
      <c r="M2877" s="53"/>
      <c r="N2877" s="53"/>
      <c r="O2877" s="53"/>
      <c r="P2877" s="53"/>
      <c r="Q2877" s="53"/>
      <c r="R2877" s="53"/>
      <c r="S2877" s="53"/>
      <c r="T2877" s="53"/>
      <c r="U2877" s="81"/>
      <c r="V2877" s="53"/>
      <c r="W2877" s="53"/>
    </row>
    <row r="2878" spans="1:23" x14ac:dyDescent="0.25">
      <c r="A2878" s="116" t="str">
        <f>IF(ISBLANK(TBL_DATA[[#This Row],[Row.names]]), "",   DATE(YEAR(TBL_DATA[[#This Row],[Row.names]]), MONTH(TBL_DATA[[#This Row],[Row.names]]), DAY(TBL_DATA[[#This Row],[Row.names]])))</f>
        <v/>
      </c>
      <c r="B2878" s="119"/>
      <c r="C2878" s="68"/>
      <c r="E2878" s="53"/>
      <c r="F2878" s="53"/>
      <c r="G2878" s="54"/>
      <c r="H2878" s="114"/>
      <c r="I2878" s="53"/>
      <c r="J2878" s="53"/>
      <c r="K2878" s="53"/>
      <c r="L2878" s="53"/>
      <c r="M2878" s="53"/>
      <c r="N2878" s="53"/>
      <c r="O2878" s="53"/>
      <c r="P2878" s="53"/>
      <c r="Q2878" s="53"/>
      <c r="R2878" s="53"/>
      <c r="S2878" s="53"/>
      <c r="T2878" s="53"/>
      <c r="U2878" s="81"/>
      <c r="V2878" s="53"/>
      <c r="W2878" s="53"/>
    </row>
    <row r="2879" spans="1:23" x14ac:dyDescent="0.25">
      <c r="A2879" s="116" t="str">
        <f>IF(ISBLANK(TBL_DATA[[#This Row],[Row.names]]), "",   DATE(YEAR(TBL_DATA[[#This Row],[Row.names]]), MONTH(TBL_DATA[[#This Row],[Row.names]]), DAY(TBL_DATA[[#This Row],[Row.names]])))</f>
        <v/>
      </c>
      <c r="B2879" s="119"/>
      <c r="C2879" s="68"/>
      <c r="E2879" s="53"/>
      <c r="F2879" s="53"/>
      <c r="G2879" s="54"/>
      <c r="H2879" s="114"/>
      <c r="I2879" s="53"/>
      <c r="J2879" s="53"/>
      <c r="K2879" s="53"/>
      <c r="L2879" s="53"/>
      <c r="M2879" s="53"/>
      <c r="N2879" s="53"/>
      <c r="O2879" s="53"/>
      <c r="P2879" s="53"/>
      <c r="Q2879" s="53"/>
      <c r="R2879" s="53"/>
      <c r="S2879" s="53"/>
      <c r="T2879" s="53"/>
      <c r="U2879" s="81"/>
      <c r="V2879" s="53"/>
      <c r="W2879" s="53"/>
    </row>
    <row r="2880" spans="1:23" x14ac:dyDescent="0.25">
      <c r="A2880" s="116" t="str">
        <f>IF(ISBLANK(TBL_DATA[[#This Row],[Row.names]]), "",   DATE(YEAR(TBL_DATA[[#This Row],[Row.names]]), MONTH(TBL_DATA[[#This Row],[Row.names]]), DAY(TBL_DATA[[#This Row],[Row.names]])))</f>
        <v/>
      </c>
      <c r="B2880" s="119"/>
      <c r="C2880" s="68"/>
      <c r="E2880" s="53"/>
      <c r="F2880" s="53"/>
      <c r="G2880" s="54"/>
      <c r="H2880" s="114"/>
      <c r="I2880" s="53"/>
      <c r="J2880" s="53"/>
      <c r="K2880" s="53"/>
      <c r="L2880" s="53"/>
      <c r="M2880" s="53"/>
      <c r="N2880" s="53"/>
      <c r="O2880" s="53"/>
      <c r="P2880" s="53"/>
      <c r="Q2880" s="53"/>
      <c r="R2880" s="53"/>
      <c r="S2880" s="53"/>
      <c r="T2880" s="53"/>
      <c r="U2880" s="81"/>
      <c r="V2880" s="53"/>
      <c r="W2880" s="53"/>
    </row>
    <row r="2881" spans="1:23" x14ac:dyDescent="0.25">
      <c r="A2881" s="116" t="str">
        <f>IF(ISBLANK(TBL_DATA[[#This Row],[Row.names]]), "",   DATE(YEAR(TBL_DATA[[#This Row],[Row.names]]), MONTH(TBL_DATA[[#This Row],[Row.names]]), DAY(TBL_DATA[[#This Row],[Row.names]])))</f>
        <v/>
      </c>
      <c r="B2881" s="119"/>
      <c r="C2881" s="68"/>
      <c r="E2881" s="53"/>
      <c r="F2881" s="53"/>
      <c r="G2881" s="54"/>
      <c r="H2881" s="114"/>
      <c r="I2881" s="53"/>
      <c r="J2881" s="53"/>
      <c r="K2881" s="53"/>
      <c r="L2881" s="53"/>
      <c r="M2881" s="53"/>
      <c r="N2881" s="53"/>
      <c r="O2881" s="53"/>
      <c r="P2881" s="53"/>
      <c r="Q2881" s="53"/>
      <c r="R2881" s="53"/>
      <c r="S2881" s="53"/>
      <c r="T2881" s="53"/>
      <c r="U2881" s="81"/>
      <c r="V2881" s="53"/>
      <c r="W2881" s="53"/>
    </row>
    <row r="2882" spans="1:23" x14ac:dyDescent="0.25">
      <c r="A2882" s="116" t="str">
        <f>IF(ISBLANK(TBL_DATA[[#This Row],[Row.names]]), "",   DATE(YEAR(TBL_DATA[[#This Row],[Row.names]]), MONTH(TBL_DATA[[#This Row],[Row.names]]), DAY(TBL_DATA[[#This Row],[Row.names]])))</f>
        <v/>
      </c>
      <c r="B2882" s="119"/>
      <c r="C2882" s="68"/>
      <c r="E2882" s="53"/>
      <c r="F2882" s="53"/>
      <c r="G2882" s="54"/>
      <c r="H2882" s="114"/>
      <c r="I2882" s="53"/>
      <c r="J2882" s="53"/>
      <c r="K2882" s="53"/>
      <c r="L2882" s="53"/>
      <c r="M2882" s="53"/>
      <c r="N2882" s="53"/>
      <c r="O2882" s="53"/>
      <c r="P2882" s="53"/>
      <c r="Q2882" s="53"/>
      <c r="R2882" s="53"/>
      <c r="S2882" s="53"/>
      <c r="T2882" s="53"/>
      <c r="U2882" s="81"/>
      <c r="V2882" s="53"/>
      <c r="W2882" s="53"/>
    </row>
    <row r="2883" spans="1:23" x14ac:dyDescent="0.25">
      <c r="A2883" s="116" t="str">
        <f>IF(ISBLANK(TBL_DATA[[#This Row],[Row.names]]), "",   DATE(YEAR(TBL_DATA[[#This Row],[Row.names]]), MONTH(TBL_DATA[[#This Row],[Row.names]]), DAY(TBL_DATA[[#This Row],[Row.names]])))</f>
        <v/>
      </c>
      <c r="B2883" s="119"/>
      <c r="C2883" s="68"/>
      <c r="E2883" s="53"/>
      <c r="F2883" s="53"/>
      <c r="G2883" s="54"/>
      <c r="H2883" s="114"/>
      <c r="I2883" s="53"/>
      <c r="J2883" s="53"/>
      <c r="K2883" s="53"/>
      <c r="L2883" s="53"/>
      <c r="M2883" s="53"/>
      <c r="N2883" s="53"/>
      <c r="O2883" s="53"/>
      <c r="P2883" s="53"/>
      <c r="Q2883" s="53"/>
      <c r="R2883" s="53"/>
      <c r="S2883" s="53"/>
      <c r="T2883" s="53"/>
      <c r="U2883" s="81"/>
      <c r="V2883" s="53"/>
      <c r="W2883" s="53"/>
    </row>
    <row r="2884" spans="1:23" x14ac:dyDescent="0.25">
      <c r="A2884" s="116" t="str">
        <f>IF(ISBLANK(TBL_DATA[[#This Row],[Row.names]]), "",   DATE(YEAR(TBL_DATA[[#This Row],[Row.names]]), MONTH(TBL_DATA[[#This Row],[Row.names]]), DAY(TBL_DATA[[#This Row],[Row.names]])))</f>
        <v/>
      </c>
      <c r="B2884" s="119"/>
      <c r="C2884" s="68"/>
      <c r="E2884" s="53"/>
      <c r="F2884" s="53"/>
      <c r="G2884" s="54"/>
      <c r="H2884" s="114"/>
      <c r="I2884" s="53"/>
      <c r="J2884" s="53"/>
      <c r="K2884" s="53"/>
      <c r="L2884" s="53"/>
      <c r="M2884" s="53"/>
      <c r="N2884" s="53"/>
      <c r="O2884" s="53"/>
      <c r="P2884" s="53"/>
      <c r="Q2884" s="53"/>
      <c r="R2884" s="53"/>
      <c r="S2884" s="53"/>
      <c r="T2884" s="53"/>
      <c r="U2884" s="81"/>
      <c r="V2884" s="53"/>
      <c r="W2884" s="53"/>
    </row>
    <row r="2885" spans="1:23" x14ac:dyDescent="0.25">
      <c r="A2885" s="116" t="str">
        <f>IF(ISBLANK(TBL_DATA[[#This Row],[Row.names]]), "",   DATE(YEAR(TBL_DATA[[#This Row],[Row.names]]), MONTH(TBL_DATA[[#This Row],[Row.names]]), DAY(TBL_DATA[[#This Row],[Row.names]])))</f>
        <v/>
      </c>
      <c r="B2885" s="119"/>
      <c r="C2885" s="68"/>
      <c r="E2885" s="53"/>
      <c r="F2885" s="53"/>
      <c r="G2885" s="54"/>
      <c r="H2885" s="114"/>
      <c r="I2885" s="53"/>
      <c r="J2885" s="53"/>
      <c r="K2885" s="53"/>
      <c r="L2885" s="53"/>
      <c r="M2885" s="53"/>
      <c r="N2885" s="53"/>
      <c r="O2885" s="53"/>
      <c r="P2885" s="53"/>
      <c r="Q2885" s="53"/>
      <c r="R2885" s="53"/>
      <c r="S2885" s="53"/>
      <c r="T2885" s="53"/>
      <c r="U2885" s="81"/>
      <c r="V2885" s="53"/>
      <c r="W2885" s="53"/>
    </row>
    <row r="2886" spans="1:23" x14ac:dyDescent="0.25">
      <c r="A2886" s="116" t="str">
        <f>IF(ISBLANK(TBL_DATA[[#This Row],[Row.names]]), "",   DATE(YEAR(TBL_DATA[[#This Row],[Row.names]]), MONTH(TBL_DATA[[#This Row],[Row.names]]), DAY(TBL_DATA[[#This Row],[Row.names]])))</f>
        <v/>
      </c>
      <c r="B2886" s="119"/>
      <c r="C2886" s="68"/>
      <c r="E2886" s="53"/>
      <c r="F2886" s="53"/>
      <c r="G2886" s="54"/>
      <c r="H2886" s="114"/>
      <c r="I2886" s="53"/>
      <c r="J2886" s="53"/>
      <c r="K2886" s="53"/>
      <c r="L2886" s="53"/>
      <c r="M2886" s="53"/>
      <c r="N2886" s="53"/>
      <c r="O2886" s="53"/>
      <c r="P2886" s="53"/>
      <c r="Q2886" s="53"/>
      <c r="R2886" s="53"/>
      <c r="S2886" s="53"/>
      <c r="T2886" s="53"/>
      <c r="U2886" s="81"/>
      <c r="V2886" s="53"/>
      <c r="W2886" s="53"/>
    </row>
    <row r="2887" spans="1:23" x14ac:dyDescent="0.25">
      <c r="A2887" s="116" t="str">
        <f>IF(ISBLANK(TBL_DATA[[#This Row],[Row.names]]), "",   DATE(YEAR(TBL_DATA[[#This Row],[Row.names]]), MONTH(TBL_DATA[[#This Row],[Row.names]]), DAY(TBL_DATA[[#This Row],[Row.names]])))</f>
        <v/>
      </c>
      <c r="B2887" s="119"/>
      <c r="C2887" s="68"/>
      <c r="E2887" s="53"/>
      <c r="F2887" s="53"/>
      <c r="G2887" s="54"/>
      <c r="H2887" s="114"/>
      <c r="I2887" s="53"/>
      <c r="J2887" s="53"/>
      <c r="K2887" s="53"/>
      <c r="L2887" s="53"/>
      <c r="M2887" s="53"/>
      <c r="N2887" s="53"/>
      <c r="O2887" s="53"/>
      <c r="P2887" s="53"/>
      <c r="Q2887" s="53"/>
      <c r="R2887" s="53"/>
      <c r="S2887" s="53"/>
      <c r="T2887" s="53"/>
      <c r="U2887" s="81"/>
      <c r="V2887" s="53"/>
      <c r="W2887" s="53"/>
    </row>
    <row r="2888" spans="1:23" x14ac:dyDescent="0.25">
      <c r="A2888" s="116" t="str">
        <f>IF(ISBLANK(TBL_DATA[[#This Row],[Row.names]]), "",   DATE(YEAR(TBL_DATA[[#This Row],[Row.names]]), MONTH(TBL_DATA[[#This Row],[Row.names]]), DAY(TBL_DATA[[#This Row],[Row.names]])))</f>
        <v/>
      </c>
      <c r="B2888" s="119"/>
      <c r="C2888" s="68"/>
      <c r="E2888" s="53"/>
      <c r="F2888" s="53"/>
      <c r="G2888" s="54"/>
      <c r="H2888" s="114"/>
      <c r="I2888" s="53"/>
      <c r="J2888" s="53"/>
      <c r="K2888" s="53"/>
      <c r="L2888" s="53"/>
      <c r="M2888" s="53"/>
      <c r="N2888" s="53"/>
      <c r="O2888" s="53"/>
      <c r="P2888" s="53"/>
      <c r="Q2888" s="53"/>
      <c r="R2888" s="53"/>
      <c r="S2888" s="53"/>
      <c r="T2888" s="53"/>
      <c r="U2888" s="81"/>
      <c r="V2888" s="53"/>
      <c r="W2888" s="53"/>
    </row>
    <row r="2889" spans="1:23" x14ac:dyDescent="0.25">
      <c r="A2889" s="116" t="str">
        <f>IF(ISBLANK(TBL_DATA[[#This Row],[Row.names]]), "",   DATE(YEAR(TBL_DATA[[#This Row],[Row.names]]), MONTH(TBL_DATA[[#This Row],[Row.names]]), DAY(TBL_DATA[[#This Row],[Row.names]])))</f>
        <v/>
      </c>
      <c r="B2889" s="119"/>
      <c r="C2889" s="68"/>
      <c r="E2889" s="53"/>
      <c r="F2889" s="53"/>
      <c r="G2889" s="54"/>
      <c r="H2889" s="114"/>
      <c r="I2889" s="53"/>
      <c r="J2889" s="53"/>
      <c r="K2889" s="53"/>
      <c r="L2889" s="53"/>
      <c r="M2889" s="53"/>
      <c r="N2889" s="53"/>
      <c r="O2889" s="53"/>
      <c r="P2889" s="53"/>
      <c r="Q2889" s="53"/>
      <c r="R2889" s="53"/>
      <c r="S2889" s="53"/>
      <c r="T2889" s="53"/>
      <c r="U2889" s="81"/>
      <c r="V2889" s="53"/>
      <c r="W2889" s="53"/>
    </row>
    <row r="2890" spans="1:23" x14ac:dyDescent="0.25">
      <c r="A2890" s="116" t="str">
        <f>IF(ISBLANK(TBL_DATA[[#This Row],[Row.names]]), "",   DATE(YEAR(TBL_DATA[[#This Row],[Row.names]]), MONTH(TBL_DATA[[#This Row],[Row.names]]), DAY(TBL_DATA[[#This Row],[Row.names]])))</f>
        <v/>
      </c>
      <c r="B2890" s="119"/>
      <c r="C2890" s="68"/>
      <c r="E2890" s="53"/>
      <c r="F2890" s="53"/>
      <c r="G2890" s="54"/>
      <c r="H2890" s="114"/>
      <c r="I2890" s="53"/>
      <c r="J2890" s="53"/>
      <c r="K2890" s="53"/>
      <c r="L2890" s="53"/>
      <c r="M2890" s="53"/>
      <c r="N2890" s="53"/>
      <c r="O2890" s="53"/>
      <c r="P2890" s="53"/>
      <c r="Q2890" s="53"/>
      <c r="R2890" s="53"/>
      <c r="S2890" s="53"/>
      <c r="T2890" s="53"/>
      <c r="U2890" s="81"/>
      <c r="V2890" s="53"/>
      <c r="W2890" s="53"/>
    </row>
    <row r="2891" spans="1:23" x14ac:dyDescent="0.25">
      <c r="A2891" s="116" t="str">
        <f>IF(ISBLANK(TBL_DATA[[#This Row],[Row.names]]), "",   DATE(YEAR(TBL_DATA[[#This Row],[Row.names]]), MONTH(TBL_DATA[[#This Row],[Row.names]]), DAY(TBL_DATA[[#This Row],[Row.names]])))</f>
        <v/>
      </c>
      <c r="B2891" s="119"/>
      <c r="C2891" s="68"/>
      <c r="E2891" s="53"/>
      <c r="F2891" s="53"/>
      <c r="G2891" s="54"/>
      <c r="H2891" s="114"/>
      <c r="I2891" s="53"/>
      <c r="J2891" s="53"/>
      <c r="K2891" s="53"/>
      <c r="L2891" s="53"/>
      <c r="M2891" s="53"/>
      <c r="N2891" s="53"/>
      <c r="O2891" s="53"/>
      <c r="P2891" s="53"/>
      <c r="Q2891" s="53"/>
      <c r="R2891" s="53"/>
      <c r="S2891" s="53"/>
      <c r="T2891" s="53"/>
      <c r="U2891" s="81"/>
      <c r="V2891" s="53"/>
      <c r="W2891" s="53"/>
    </row>
    <row r="2892" spans="1:23" x14ac:dyDescent="0.25">
      <c r="A2892" s="116" t="str">
        <f>IF(ISBLANK(TBL_DATA[[#This Row],[Row.names]]), "",   DATE(YEAR(TBL_DATA[[#This Row],[Row.names]]), MONTH(TBL_DATA[[#This Row],[Row.names]]), DAY(TBL_DATA[[#This Row],[Row.names]])))</f>
        <v/>
      </c>
      <c r="B2892" s="119"/>
      <c r="C2892" s="68"/>
      <c r="E2892" s="53"/>
      <c r="F2892" s="53"/>
      <c r="G2892" s="54"/>
      <c r="H2892" s="114"/>
      <c r="I2892" s="53"/>
      <c r="J2892" s="53"/>
      <c r="K2892" s="53"/>
      <c r="L2892" s="53"/>
      <c r="M2892" s="53"/>
      <c r="N2892" s="53"/>
      <c r="O2892" s="53"/>
      <c r="P2892" s="53"/>
      <c r="Q2892" s="53"/>
      <c r="R2892" s="53"/>
      <c r="S2892" s="53"/>
      <c r="T2892" s="53"/>
      <c r="U2892" s="81"/>
      <c r="V2892" s="53"/>
      <c r="W2892" s="53"/>
    </row>
    <row r="2893" spans="1:23" x14ac:dyDescent="0.25">
      <c r="A2893" s="116" t="str">
        <f>IF(ISBLANK(TBL_DATA[[#This Row],[Row.names]]), "",   DATE(YEAR(TBL_DATA[[#This Row],[Row.names]]), MONTH(TBL_DATA[[#This Row],[Row.names]]), DAY(TBL_DATA[[#This Row],[Row.names]])))</f>
        <v/>
      </c>
      <c r="B2893" s="119"/>
      <c r="C2893" s="68"/>
      <c r="E2893" s="53"/>
      <c r="F2893" s="53"/>
      <c r="G2893" s="54"/>
      <c r="H2893" s="114"/>
      <c r="I2893" s="53"/>
      <c r="J2893" s="53"/>
      <c r="K2893" s="53"/>
      <c r="L2893" s="53"/>
      <c r="M2893" s="53"/>
      <c r="N2893" s="53"/>
      <c r="O2893" s="53"/>
      <c r="P2893" s="53"/>
      <c r="Q2893" s="53"/>
      <c r="R2893" s="53"/>
      <c r="S2893" s="53"/>
      <c r="T2893" s="53"/>
      <c r="U2893" s="81"/>
      <c r="V2893" s="53"/>
      <c r="W2893" s="53"/>
    </row>
    <row r="2894" spans="1:23" x14ac:dyDescent="0.25">
      <c r="A2894" s="116" t="str">
        <f>IF(ISBLANK(TBL_DATA[[#This Row],[Row.names]]), "",   DATE(YEAR(TBL_DATA[[#This Row],[Row.names]]), MONTH(TBL_DATA[[#This Row],[Row.names]]), DAY(TBL_DATA[[#This Row],[Row.names]])))</f>
        <v/>
      </c>
      <c r="B2894" s="119"/>
      <c r="C2894" s="68"/>
      <c r="E2894" s="53"/>
      <c r="F2894" s="53"/>
      <c r="G2894" s="54"/>
      <c r="H2894" s="114"/>
      <c r="I2894" s="53"/>
      <c r="J2894" s="53"/>
      <c r="K2894" s="53"/>
      <c r="L2894" s="53"/>
      <c r="M2894" s="53"/>
      <c r="N2894" s="53"/>
      <c r="O2894" s="53"/>
      <c r="P2894" s="53"/>
      <c r="Q2894" s="53"/>
      <c r="R2894" s="53"/>
      <c r="S2894" s="53"/>
      <c r="T2894" s="53"/>
      <c r="U2894" s="81"/>
      <c r="V2894" s="53"/>
      <c r="W2894" s="53"/>
    </row>
    <row r="2895" spans="1:23" x14ac:dyDescent="0.25">
      <c r="A2895" s="116" t="str">
        <f>IF(ISBLANK(TBL_DATA[[#This Row],[Row.names]]), "",   DATE(YEAR(TBL_DATA[[#This Row],[Row.names]]), MONTH(TBL_DATA[[#This Row],[Row.names]]), DAY(TBL_DATA[[#This Row],[Row.names]])))</f>
        <v/>
      </c>
      <c r="B2895" s="119"/>
      <c r="C2895" s="68"/>
      <c r="E2895" s="53"/>
      <c r="F2895" s="53"/>
      <c r="G2895" s="54"/>
      <c r="H2895" s="114"/>
      <c r="I2895" s="53"/>
      <c r="J2895" s="53"/>
      <c r="K2895" s="53"/>
      <c r="L2895" s="53"/>
      <c r="M2895" s="53"/>
      <c r="N2895" s="53"/>
      <c r="O2895" s="53"/>
      <c r="P2895" s="53"/>
      <c r="Q2895" s="53"/>
      <c r="R2895" s="53"/>
      <c r="S2895" s="53"/>
      <c r="T2895" s="53"/>
      <c r="U2895" s="81"/>
      <c r="V2895" s="53"/>
      <c r="W2895" s="53"/>
    </row>
    <row r="2896" spans="1:23" x14ac:dyDescent="0.25">
      <c r="A2896" s="116" t="str">
        <f>IF(ISBLANK(TBL_DATA[[#This Row],[Row.names]]), "",   DATE(YEAR(TBL_DATA[[#This Row],[Row.names]]), MONTH(TBL_DATA[[#This Row],[Row.names]]), DAY(TBL_DATA[[#This Row],[Row.names]])))</f>
        <v/>
      </c>
      <c r="B2896" s="119"/>
      <c r="C2896" s="68"/>
      <c r="E2896" s="53"/>
      <c r="F2896" s="53"/>
      <c r="G2896" s="54"/>
      <c r="H2896" s="114"/>
      <c r="I2896" s="53"/>
      <c r="J2896" s="53"/>
      <c r="K2896" s="53"/>
      <c r="L2896" s="53"/>
      <c r="M2896" s="53"/>
      <c r="N2896" s="53"/>
      <c r="O2896" s="53"/>
      <c r="P2896" s="53"/>
      <c r="Q2896" s="53"/>
      <c r="R2896" s="53"/>
      <c r="S2896" s="53"/>
      <c r="T2896" s="53"/>
      <c r="U2896" s="81"/>
      <c r="V2896" s="53"/>
      <c r="W2896" s="53"/>
    </row>
    <row r="2897" spans="1:23" x14ac:dyDescent="0.25">
      <c r="A2897" s="116" t="str">
        <f>IF(ISBLANK(TBL_DATA[[#This Row],[Row.names]]), "",   DATE(YEAR(TBL_DATA[[#This Row],[Row.names]]), MONTH(TBL_DATA[[#This Row],[Row.names]]), DAY(TBL_DATA[[#This Row],[Row.names]])))</f>
        <v/>
      </c>
      <c r="B2897" s="119"/>
      <c r="C2897" s="68"/>
      <c r="E2897" s="53"/>
      <c r="F2897" s="53"/>
      <c r="G2897" s="54"/>
      <c r="H2897" s="114"/>
      <c r="I2897" s="53"/>
      <c r="J2897" s="53"/>
      <c r="K2897" s="53"/>
      <c r="L2897" s="53"/>
      <c r="M2897" s="53"/>
      <c r="N2897" s="53"/>
      <c r="O2897" s="53"/>
      <c r="P2897" s="53"/>
      <c r="Q2897" s="53"/>
      <c r="R2897" s="53"/>
      <c r="S2897" s="53"/>
      <c r="T2897" s="53"/>
      <c r="U2897" s="81"/>
      <c r="V2897" s="53"/>
      <c r="W2897" s="53"/>
    </row>
    <row r="2898" spans="1:23" x14ac:dyDescent="0.25">
      <c r="A2898" s="116" t="str">
        <f>IF(ISBLANK(TBL_DATA[[#This Row],[Row.names]]), "",   DATE(YEAR(TBL_DATA[[#This Row],[Row.names]]), MONTH(TBL_DATA[[#This Row],[Row.names]]), DAY(TBL_DATA[[#This Row],[Row.names]])))</f>
        <v/>
      </c>
      <c r="B2898" s="119"/>
      <c r="C2898" s="68"/>
      <c r="E2898" s="53"/>
      <c r="F2898" s="53"/>
      <c r="G2898" s="54"/>
      <c r="H2898" s="114"/>
      <c r="I2898" s="53"/>
      <c r="J2898" s="53"/>
      <c r="K2898" s="53"/>
      <c r="L2898" s="53"/>
      <c r="M2898" s="53"/>
      <c r="N2898" s="53"/>
      <c r="O2898" s="53"/>
      <c r="P2898" s="53"/>
      <c r="Q2898" s="53"/>
      <c r="R2898" s="53"/>
      <c r="S2898" s="53"/>
      <c r="T2898" s="53"/>
      <c r="U2898" s="81"/>
      <c r="V2898" s="53"/>
      <c r="W2898" s="53"/>
    </row>
    <row r="2899" spans="1:23" x14ac:dyDescent="0.25">
      <c r="A2899" s="116" t="str">
        <f>IF(ISBLANK(TBL_DATA[[#This Row],[Row.names]]), "",   DATE(YEAR(TBL_DATA[[#This Row],[Row.names]]), MONTH(TBL_DATA[[#This Row],[Row.names]]), DAY(TBL_DATA[[#This Row],[Row.names]])))</f>
        <v/>
      </c>
      <c r="B2899" s="119"/>
      <c r="C2899" s="68"/>
      <c r="E2899" s="53"/>
      <c r="F2899" s="53"/>
      <c r="G2899" s="54"/>
      <c r="H2899" s="114"/>
      <c r="I2899" s="53"/>
      <c r="J2899" s="53"/>
      <c r="K2899" s="53"/>
      <c r="L2899" s="53"/>
      <c r="M2899" s="53"/>
      <c r="N2899" s="53"/>
      <c r="O2899" s="53"/>
      <c r="P2899" s="53"/>
      <c r="Q2899" s="53"/>
      <c r="R2899" s="53"/>
      <c r="S2899" s="53"/>
      <c r="T2899" s="53"/>
      <c r="U2899" s="81"/>
      <c r="V2899" s="53"/>
      <c r="W2899" s="53"/>
    </row>
    <row r="2900" spans="1:23" x14ac:dyDescent="0.25">
      <c r="A2900" s="116" t="str">
        <f>IF(ISBLANK(TBL_DATA[[#This Row],[Row.names]]), "",   DATE(YEAR(TBL_DATA[[#This Row],[Row.names]]), MONTH(TBL_DATA[[#This Row],[Row.names]]), DAY(TBL_DATA[[#This Row],[Row.names]])))</f>
        <v/>
      </c>
      <c r="B2900" s="119"/>
      <c r="C2900" s="68"/>
      <c r="E2900" s="53"/>
      <c r="F2900" s="53"/>
      <c r="G2900" s="54"/>
      <c r="H2900" s="114"/>
      <c r="I2900" s="53"/>
      <c r="J2900" s="53"/>
      <c r="K2900" s="53"/>
      <c r="L2900" s="53"/>
      <c r="M2900" s="53"/>
      <c r="N2900" s="53"/>
      <c r="O2900" s="53"/>
      <c r="P2900" s="53"/>
      <c r="Q2900" s="53"/>
      <c r="R2900" s="53"/>
      <c r="S2900" s="53"/>
      <c r="T2900" s="53"/>
      <c r="U2900" s="81"/>
      <c r="V2900" s="53"/>
      <c r="W2900" s="53"/>
    </row>
    <row r="2901" spans="1:23" x14ac:dyDescent="0.25">
      <c r="A2901" s="116" t="str">
        <f>IF(ISBLANK(TBL_DATA[[#This Row],[Row.names]]), "",   DATE(YEAR(TBL_DATA[[#This Row],[Row.names]]), MONTH(TBL_DATA[[#This Row],[Row.names]]), DAY(TBL_DATA[[#This Row],[Row.names]])))</f>
        <v/>
      </c>
      <c r="B2901" s="119"/>
      <c r="C2901" s="68"/>
      <c r="E2901" s="53"/>
      <c r="F2901" s="53"/>
      <c r="G2901" s="54"/>
      <c r="H2901" s="114"/>
      <c r="I2901" s="53"/>
      <c r="J2901" s="53"/>
      <c r="K2901" s="53"/>
      <c r="L2901" s="53"/>
      <c r="M2901" s="53"/>
      <c r="N2901" s="53"/>
      <c r="O2901" s="53"/>
      <c r="P2901" s="53"/>
      <c r="Q2901" s="53"/>
      <c r="R2901" s="53"/>
      <c r="S2901" s="53"/>
      <c r="T2901" s="53"/>
      <c r="U2901" s="81"/>
      <c r="V2901" s="53"/>
      <c r="W2901" s="53"/>
    </row>
    <row r="2902" spans="1:23" x14ac:dyDescent="0.25">
      <c r="A2902" s="116" t="str">
        <f>IF(ISBLANK(TBL_DATA[[#This Row],[Row.names]]), "",   DATE(YEAR(TBL_DATA[[#This Row],[Row.names]]), MONTH(TBL_DATA[[#This Row],[Row.names]]), DAY(TBL_DATA[[#This Row],[Row.names]])))</f>
        <v/>
      </c>
      <c r="B2902" s="119"/>
      <c r="C2902" s="68"/>
      <c r="E2902" s="53"/>
      <c r="F2902" s="53"/>
      <c r="G2902" s="54"/>
      <c r="H2902" s="114"/>
      <c r="I2902" s="53"/>
      <c r="J2902" s="53"/>
      <c r="K2902" s="53"/>
      <c r="L2902" s="53"/>
      <c r="M2902" s="53"/>
      <c r="N2902" s="53"/>
      <c r="O2902" s="53"/>
      <c r="P2902" s="53"/>
      <c r="Q2902" s="53"/>
      <c r="R2902" s="53"/>
      <c r="S2902" s="53"/>
      <c r="T2902" s="53"/>
      <c r="U2902" s="81"/>
      <c r="V2902" s="53"/>
      <c r="W2902" s="53"/>
    </row>
    <row r="2903" spans="1:23" x14ac:dyDescent="0.25">
      <c r="A2903" s="116" t="str">
        <f>IF(ISBLANK(TBL_DATA[[#This Row],[Row.names]]), "",   DATE(YEAR(TBL_DATA[[#This Row],[Row.names]]), MONTH(TBL_DATA[[#This Row],[Row.names]]), DAY(TBL_DATA[[#This Row],[Row.names]])))</f>
        <v/>
      </c>
      <c r="B2903" s="119"/>
      <c r="C2903" s="68"/>
      <c r="E2903" s="53"/>
      <c r="F2903" s="53"/>
      <c r="G2903" s="54"/>
      <c r="H2903" s="114"/>
      <c r="I2903" s="53"/>
      <c r="J2903" s="53"/>
      <c r="K2903" s="53"/>
      <c r="L2903" s="53"/>
      <c r="M2903" s="53"/>
      <c r="N2903" s="53"/>
      <c r="O2903" s="53"/>
      <c r="P2903" s="53"/>
      <c r="Q2903" s="53"/>
      <c r="R2903" s="53"/>
      <c r="S2903" s="53"/>
      <c r="T2903" s="53"/>
      <c r="U2903" s="81"/>
      <c r="V2903" s="53"/>
      <c r="W2903" s="53"/>
    </row>
    <row r="2904" spans="1:23" x14ac:dyDescent="0.25">
      <c r="A2904" s="116" t="str">
        <f>IF(ISBLANK(TBL_DATA[[#This Row],[Row.names]]), "",   DATE(YEAR(TBL_DATA[[#This Row],[Row.names]]), MONTH(TBL_DATA[[#This Row],[Row.names]]), DAY(TBL_DATA[[#This Row],[Row.names]])))</f>
        <v/>
      </c>
      <c r="B2904" s="119"/>
      <c r="C2904" s="68"/>
      <c r="E2904" s="53"/>
      <c r="F2904" s="53"/>
      <c r="G2904" s="54"/>
      <c r="H2904" s="114"/>
      <c r="I2904" s="53"/>
      <c r="J2904" s="53"/>
      <c r="K2904" s="53"/>
      <c r="L2904" s="53"/>
      <c r="M2904" s="53"/>
      <c r="N2904" s="53"/>
      <c r="O2904" s="53"/>
      <c r="P2904" s="53"/>
      <c r="Q2904" s="53"/>
      <c r="R2904" s="53"/>
      <c r="S2904" s="53"/>
      <c r="T2904" s="53"/>
      <c r="U2904" s="81"/>
      <c r="V2904" s="53"/>
      <c r="W2904" s="53"/>
    </row>
    <row r="2905" spans="1:23" x14ac:dyDescent="0.25">
      <c r="A2905" s="116" t="str">
        <f>IF(ISBLANK(TBL_DATA[[#This Row],[Row.names]]), "",   DATE(YEAR(TBL_DATA[[#This Row],[Row.names]]), MONTH(TBL_DATA[[#This Row],[Row.names]]), DAY(TBL_DATA[[#This Row],[Row.names]])))</f>
        <v/>
      </c>
      <c r="B2905" s="119"/>
      <c r="C2905" s="68"/>
      <c r="E2905" s="53"/>
      <c r="F2905" s="53"/>
      <c r="G2905" s="54"/>
      <c r="H2905" s="114"/>
      <c r="I2905" s="53"/>
      <c r="J2905" s="53"/>
      <c r="K2905" s="53"/>
      <c r="L2905" s="53"/>
      <c r="M2905" s="53"/>
      <c r="N2905" s="53"/>
      <c r="O2905" s="53"/>
      <c r="P2905" s="53"/>
      <c r="Q2905" s="53"/>
      <c r="R2905" s="53"/>
      <c r="S2905" s="53"/>
      <c r="T2905" s="53"/>
      <c r="U2905" s="81"/>
      <c r="V2905" s="53"/>
      <c r="W2905" s="53"/>
    </row>
    <row r="2906" spans="1:23" x14ac:dyDescent="0.25">
      <c r="A2906" s="116" t="str">
        <f>IF(ISBLANK(TBL_DATA[[#This Row],[Row.names]]), "",   DATE(YEAR(TBL_DATA[[#This Row],[Row.names]]), MONTH(TBL_DATA[[#This Row],[Row.names]]), DAY(TBL_DATA[[#This Row],[Row.names]])))</f>
        <v/>
      </c>
      <c r="B2906" s="119"/>
      <c r="C2906" s="68"/>
      <c r="E2906" s="53"/>
      <c r="F2906" s="53"/>
      <c r="G2906" s="54"/>
      <c r="H2906" s="114"/>
      <c r="I2906" s="53"/>
      <c r="J2906" s="53"/>
      <c r="K2906" s="53"/>
      <c r="L2906" s="53"/>
      <c r="M2906" s="53"/>
      <c r="N2906" s="53"/>
      <c r="O2906" s="53"/>
      <c r="P2906" s="53"/>
      <c r="Q2906" s="53"/>
      <c r="R2906" s="53"/>
      <c r="S2906" s="53"/>
      <c r="T2906" s="53"/>
      <c r="U2906" s="81"/>
      <c r="V2906" s="53"/>
      <c r="W2906" s="53"/>
    </row>
    <row r="2907" spans="1:23" x14ac:dyDescent="0.25">
      <c r="A2907" s="116" t="str">
        <f>IF(ISBLANK(TBL_DATA[[#This Row],[Row.names]]), "",   DATE(YEAR(TBL_DATA[[#This Row],[Row.names]]), MONTH(TBL_DATA[[#This Row],[Row.names]]), DAY(TBL_DATA[[#This Row],[Row.names]])))</f>
        <v/>
      </c>
      <c r="B2907" s="119"/>
      <c r="C2907" s="68"/>
      <c r="E2907" s="53"/>
      <c r="F2907" s="53"/>
      <c r="G2907" s="54"/>
      <c r="H2907" s="114"/>
      <c r="I2907" s="53"/>
      <c r="J2907" s="53"/>
      <c r="K2907" s="53"/>
      <c r="L2907" s="53"/>
      <c r="M2907" s="53"/>
      <c r="N2907" s="53"/>
      <c r="O2907" s="53"/>
      <c r="P2907" s="53"/>
      <c r="Q2907" s="53"/>
      <c r="R2907" s="53"/>
      <c r="S2907" s="53"/>
      <c r="T2907" s="53"/>
      <c r="U2907" s="81"/>
      <c r="V2907" s="53"/>
      <c r="W2907" s="53"/>
    </row>
    <row r="2908" spans="1:23" x14ac:dyDescent="0.25">
      <c r="A2908" s="116" t="str">
        <f>IF(ISBLANK(TBL_DATA[[#This Row],[Row.names]]), "",   DATE(YEAR(TBL_DATA[[#This Row],[Row.names]]), MONTH(TBL_DATA[[#This Row],[Row.names]]), DAY(TBL_DATA[[#This Row],[Row.names]])))</f>
        <v/>
      </c>
      <c r="B2908" s="119"/>
      <c r="C2908" s="68"/>
      <c r="E2908" s="53"/>
      <c r="F2908" s="53"/>
      <c r="G2908" s="54"/>
      <c r="H2908" s="114"/>
      <c r="I2908" s="53"/>
      <c r="J2908" s="53"/>
      <c r="K2908" s="53"/>
      <c r="L2908" s="53"/>
      <c r="M2908" s="53"/>
      <c r="N2908" s="53"/>
      <c r="O2908" s="53"/>
      <c r="P2908" s="53"/>
      <c r="Q2908" s="53"/>
      <c r="R2908" s="53"/>
      <c r="S2908" s="53"/>
      <c r="T2908" s="53"/>
      <c r="U2908" s="81"/>
      <c r="V2908" s="53"/>
      <c r="W2908" s="53"/>
    </row>
    <row r="2909" spans="1:23" x14ac:dyDescent="0.25">
      <c r="A2909" s="116" t="str">
        <f>IF(ISBLANK(TBL_DATA[[#This Row],[Row.names]]), "",   DATE(YEAR(TBL_DATA[[#This Row],[Row.names]]), MONTH(TBL_DATA[[#This Row],[Row.names]]), DAY(TBL_DATA[[#This Row],[Row.names]])))</f>
        <v/>
      </c>
      <c r="B2909" s="119"/>
      <c r="C2909" s="68"/>
      <c r="E2909" s="53"/>
      <c r="F2909" s="53"/>
      <c r="G2909" s="54"/>
      <c r="H2909" s="114"/>
      <c r="I2909" s="53"/>
      <c r="J2909" s="53"/>
      <c r="K2909" s="53"/>
      <c r="L2909" s="53"/>
      <c r="M2909" s="53"/>
      <c r="N2909" s="53"/>
      <c r="O2909" s="53"/>
      <c r="P2909" s="53"/>
      <c r="Q2909" s="53"/>
      <c r="R2909" s="53"/>
      <c r="S2909" s="53"/>
      <c r="T2909" s="53"/>
      <c r="U2909" s="81"/>
      <c r="V2909" s="53"/>
      <c r="W2909" s="53"/>
    </row>
    <row r="2910" spans="1:23" x14ac:dyDescent="0.25">
      <c r="A2910" s="116" t="str">
        <f>IF(ISBLANK(TBL_DATA[[#This Row],[Row.names]]), "",   DATE(YEAR(TBL_DATA[[#This Row],[Row.names]]), MONTH(TBL_DATA[[#This Row],[Row.names]]), DAY(TBL_DATA[[#This Row],[Row.names]])))</f>
        <v/>
      </c>
      <c r="B2910" s="119"/>
      <c r="C2910" s="68"/>
      <c r="E2910" s="53"/>
      <c r="F2910" s="53"/>
      <c r="G2910" s="54"/>
      <c r="H2910" s="114"/>
      <c r="I2910" s="53"/>
      <c r="J2910" s="53"/>
      <c r="K2910" s="53"/>
      <c r="L2910" s="53"/>
      <c r="M2910" s="53"/>
      <c r="N2910" s="53"/>
      <c r="O2910" s="53"/>
      <c r="P2910" s="53"/>
      <c r="Q2910" s="53"/>
      <c r="R2910" s="53"/>
      <c r="S2910" s="53"/>
      <c r="T2910" s="53"/>
      <c r="U2910" s="81"/>
      <c r="V2910" s="53"/>
      <c r="W2910" s="53"/>
    </row>
    <row r="2911" spans="1:23" x14ac:dyDescent="0.25">
      <c r="A2911" s="116" t="str">
        <f>IF(ISBLANK(TBL_DATA[[#This Row],[Row.names]]), "",   DATE(YEAR(TBL_DATA[[#This Row],[Row.names]]), MONTH(TBL_DATA[[#This Row],[Row.names]]), DAY(TBL_DATA[[#This Row],[Row.names]])))</f>
        <v/>
      </c>
      <c r="B2911" s="119"/>
      <c r="C2911" s="68"/>
      <c r="E2911" s="53"/>
      <c r="F2911" s="53"/>
      <c r="G2911" s="54"/>
      <c r="H2911" s="114"/>
      <c r="I2911" s="53"/>
      <c r="J2911" s="53"/>
      <c r="K2911" s="53"/>
      <c r="L2911" s="53"/>
      <c r="M2911" s="53"/>
      <c r="N2911" s="53"/>
      <c r="O2911" s="53"/>
      <c r="P2911" s="53"/>
      <c r="Q2911" s="53"/>
      <c r="R2911" s="53"/>
      <c r="S2911" s="53"/>
      <c r="T2911" s="53"/>
      <c r="U2911" s="81"/>
      <c r="V2911" s="53"/>
      <c r="W2911" s="53"/>
    </row>
    <row r="2912" spans="1:23" x14ac:dyDescent="0.25">
      <c r="A2912" s="116" t="str">
        <f>IF(ISBLANK(TBL_DATA[[#This Row],[Row.names]]), "",   DATE(YEAR(TBL_DATA[[#This Row],[Row.names]]), MONTH(TBL_DATA[[#This Row],[Row.names]]), DAY(TBL_DATA[[#This Row],[Row.names]])))</f>
        <v/>
      </c>
      <c r="B2912" s="119"/>
      <c r="C2912" s="68"/>
      <c r="E2912" s="53"/>
      <c r="F2912" s="53"/>
      <c r="G2912" s="54"/>
      <c r="H2912" s="114"/>
      <c r="I2912" s="53"/>
      <c r="J2912" s="53"/>
      <c r="K2912" s="53"/>
      <c r="L2912" s="53"/>
      <c r="M2912" s="53"/>
      <c r="N2912" s="53"/>
      <c r="O2912" s="53"/>
      <c r="P2912" s="53"/>
      <c r="Q2912" s="53"/>
      <c r="R2912" s="53"/>
      <c r="S2912" s="53"/>
      <c r="T2912" s="53"/>
      <c r="U2912" s="81"/>
      <c r="V2912" s="53"/>
      <c r="W2912" s="53"/>
    </row>
    <row r="2913" spans="1:23" x14ac:dyDescent="0.25">
      <c r="A2913" s="116" t="str">
        <f>IF(ISBLANK(TBL_DATA[[#This Row],[Row.names]]), "",   DATE(YEAR(TBL_DATA[[#This Row],[Row.names]]), MONTH(TBL_DATA[[#This Row],[Row.names]]), DAY(TBL_DATA[[#This Row],[Row.names]])))</f>
        <v/>
      </c>
      <c r="B2913" s="119"/>
      <c r="C2913" s="68"/>
      <c r="E2913" s="53"/>
      <c r="F2913" s="53"/>
      <c r="G2913" s="54"/>
      <c r="H2913" s="114"/>
      <c r="I2913" s="53"/>
      <c r="J2913" s="53"/>
      <c r="K2913" s="53"/>
      <c r="L2913" s="53"/>
      <c r="M2913" s="53"/>
      <c r="N2913" s="53"/>
      <c r="O2913" s="53"/>
      <c r="P2913" s="53"/>
      <c r="Q2913" s="53"/>
      <c r="R2913" s="53"/>
      <c r="S2913" s="53"/>
      <c r="T2913" s="53"/>
      <c r="U2913" s="81"/>
      <c r="V2913" s="53"/>
      <c r="W2913" s="53"/>
    </row>
    <row r="2914" spans="1:23" x14ac:dyDescent="0.25">
      <c r="A2914" s="116" t="str">
        <f>IF(ISBLANK(TBL_DATA[[#This Row],[Row.names]]), "",   DATE(YEAR(TBL_DATA[[#This Row],[Row.names]]), MONTH(TBL_DATA[[#This Row],[Row.names]]), DAY(TBL_DATA[[#This Row],[Row.names]])))</f>
        <v/>
      </c>
      <c r="B2914" s="119"/>
      <c r="C2914" s="68"/>
      <c r="E2914" s="53"/>
      <c r="F2914" s="53"/>
      <c r="G2914" s="54"/>
      <c r="H2914" s="114"/>
      <c r="I2914" s="53"/>
      <c r="J2914" s="53"/>
      <c r="K2914" s="53"/>
      <c r="L2914" s="53"/>
      <c r="M2914" s="53"/>
      <c r="N2914" s="53"/>
      <c r="O2914" s="53"/>
      <c r="P2914" s="53"/>
      <c r="Q2914" s="53"/>
      <c r="R2914" s="53"/>
      <c r="S2914" s="53"/>
      <c r="T2914" s="53"/>
      <c r="U2914" s="81"/>
      <c r="V2914" s="53"/>
      <c r="W2914" s="53"/>
    </row>
    <row r="2915" spans="1:23" x14ac:dyDescent="0.25">
      <c r="A2915" s="116" t="str">
        <f>IF(ISBLANK(TBL_DATA[[#This Row],[Row.names]]), "",   DATE(YEAR(TBL_DATA[[#This Row],[Row.names]]), MONTH(TBL_DATA[[#This Row],[Row.names]]), DAY(TBL_DATA[[#This Row],[Row.names]])))</f>
        <v/>
      </c>
      <c r="B2915" s="119"/>
      <c r="C2915" s="68"/>
      <c r="E2915" s="53"/>
      <c r="F2915" s="53"/>
      <c r="G2915" s="54"/>
      <c r="H2915" s="114"/>
      <c r="I2915" s="53"/>
      <c r="J2915" s="53"/>
      <c r="K2915" s="53"/>
      <c r="L2915" s="53"/>
      <c r="M2915" s="53"/>
      <c r="N2915" s="53"/>
      <c r="O2915" s="53"/>
      <c r="P2915" s="53"/>
      <c r="Q2915" s="53"/>
      <c r="R2915" s="53"/>
      <c r="S2915" s="53"/>
      <c r="T2915" s="53"/>
      <c r="U2915" s="81"/>
      <c r="V2915" s="53"/>
      <c r="W2915" s="53"/>
    </row>
    <row r="2916" spans="1:23" x14ac:dyDescent="0.25">
      <c r="A2916" s="116" t="str">
        <f>IF(ISBLANK(TBL_DATA[[#This Row],[Row.names]]), "",   DATE(YEAR(TBL_DATA[[#This Row],[Row.names]]), MONTH(TBL_DATA[[#This Row],[Row.names]]), DAY(TBL_DATA[[#This Row],[Row.names]])))</f>
        <v/>
      </c>
      <c r="B2916" s="119"/>
      <c r="C2916" s="68"/>
      <c r="E2916" s="53"/>
      <c r="F2916" s="53"/>
      <c r="G2916" s="54"/>
      <c r="H2916" s="114"/>
      <c r="I2916" s="53"/>
      <c r="J2916" s="53"/>
      <c r="K2916" s="53"/>
      <c r="L2916" s="53"/>
      <c r="M2916" s="53"/>
      <c r="N2916" s="53"/>
      <c r="O2916" s="53"/>
      <c r="P2916" s="53"/>
      <c r="Q2916" s="53"/>
      <c r="R2916" s="53"/>
      <c r="S2916" s="53"/>
      <c r="T2916" s="53"/>
      <c r="U2916" s="81"/>
      <c r="V2916" s="53"/>
      <c r="W2916" s="53"/>
    </row>
    <row r="2917" spans="1:23" x14ac:dyDescent="0.25">
      <c r="A2917" s="116" t="str">
        <f>IF(ISBLANK(TBL_DATA[[#This Row],[Row.names]]), "",   DATE(YEAR(TBL_DATA[[#This Row],[Row.names]]), MONTH(TBL_DATA[[#This Row],[Row.names]]), DAY(TBL_DATA[[#This Row],[Row.names]])))</f>
        <v/>
      </c>
      <c r="B2917" s="119"/>
      <c r="C2917" s="68"/>
      <c r="E2917" s="53"/>
      <c r="F2917" s="53"/>
      <c r="G2917" s="54"/>
      <c r="H2917" s="114"/>
      <c r="I2917" s="53"/>
      <c r="J2917" s="53"/>
      <c r="K2917" s="53"/>
      <c r="L2917" s="53"/>
      <c r="M2917" s="53"/>
      <c r="N2917" s="53"/>
      <c r="O2917" s="53"/>
      <c r="P2917" s="53"/>
      <c r="Q2917" s="53"/>
      <c r="R2917" s="53"/>
      <c r="S2917" s="53"/>
      <c r="T2917" s="53"/>
      <c r="U2917" s="81"/>
      <c r="V2917" s="53"/>
      <c r="W2917" s="53"/>
    </row>
    <row r="2918" spans="1:23" x14ac:dyDescent="0.25">
      <c r="A2918" s="116" t="str">
        <f>IF(ISBLANK(TBL_DATA[[#This Row],[Row.names]]), "",   DATE(YEAR(TBL_DATA[[#This Row],[Row.names]]), MONTH(TBL_DATA[[#This Row],[Row.names]]), DAY(TBL_DATA[[#This Row],[Row.names]])))</f>
        <v/>
      </c>
      <c r="B2918" s="119"/>
      <c r="C2918" s="68"/>
      <c r="E2918" s="53"/>
      <c r="F2918" s="53"/>
      <c r="G2918" s="54"/>
      <c r="H2918" s="114"/>
      <c r="I2918" s="53"/>
      <c r="J2918" s="53"/>
      <c r="K2918" s="53"/>
      <c r="L2918" s="53"/>
      <c r="M2918" s="53"/>
      <c r="N2918" s="53"/>
      <c r="O2918" s="53"/>
      <c r="P2918" s="53"/>
      <c r="Q2918" s="53"/>
      <c r="R2918" s="53"/>
      <c r="S2918" s="53"/>
      <c r="T2918" s="53"/>
      <c r="U2918" s="81"/>
      <c r="V2918" s="53"/>
      <c r="W2918" s="53"/>
    </row>
    <row r="2919" spans="1:23" x14ac:dyDescent="0.25">
      <c r="A2919" s="116" t="str">
        <f>IF(ISBLANK(TBL_DATA[[#This Row],[Row.names]]), "",   DATE(YEAR(TBL_DATA[[#This Row],[Row.names]]), MONTH(TBL_DATA[[#This Row],[Row.names]]), DAY(TBL_DATA[[#This Row],[Row.names]])))</f>
        <v/>
      </c>
      <c r="B2919" s="119"/>
      <c r="C2919" s="68"/>
      <c r="E2919" s="53"/>
      <c r="F2919" s="53"/>
      <c r="G2919" s="54"/>
      <c r="H2919" s="114"/>
      <c r="I2919" s="53"/>
      <c r="J2919" s="53"/>
      <c r="K2919" s="53"/>
      <c r="L2919" s="53"/>
      <c r="M2919" s="53"/>
      <c r="N2919" s="53"/>
      <c r="O2919" s="53"/>
      <c r="P2919" s="53"/>
      <c r="Q2919" s="53"/>
      <c r="R2919" s="53"/>
      <c r="S2919" s="53"/>
      <c r="T2919" s="53"/>
      <c r="U2919" s="81"/>
      <c r="V2919" s="53"/>
      <c r="W2919" s="53"/>
    </row>
    <row r="2920" spans="1:23" x14ac:dyDescent="0.25">
      <c r="A2920" s="116" t="str">
        <f>IF(ISBLANK(TBL_DATA[[#This Row],[Row.names]]), "",   DATE(YEAR(TBL_DATA[[#This Row],[Row.names]]), MONTH(TBL_DATA[[#This Row],[Row.names]]), DAY(TBL_DATA[[#This Row],[Row.names]])))</f>
        <v/>
      </c>
      <c r="B2920" s="119"/>
      <c r="C2920" s="68"/>
      <c r="E2920" s="53"/>
      <c r="F2920" s="53"/>
      <c r="G2920" s="54"/>
      <c r="H2920" s="114"/>
      <c r="I2920" s="53"/>
      <c r="J2920" s="53"/>
      <c r="K2920" s="53"/>
      <c r="L2920" s="53"/>
      <c r="M2920" s="53"/>
      <c r="N2920" s="53"/>
      <c r="O2920" s="53"/>
      <c r="P2920" s="53"/>
      <c r="Q2920" s="53"/>
      <c r="R2920" s="53"/>
      <c r="S2920" s="53"/>
      <c r="T2920" s="53"/>
      <c r="U2920" s="81"/>
      <c r="V2920" s="53"/>
      <c r="W2920" s="53"/>
    </row>
    <row r="2921" spans="1:23" x14ac:dyDescent="0.25">
      <c r="A2921" s="116" t="str">
        <f>IF(ISBLANK(TBL_DATA[[#This Row],[Row.names]]), "",   DATE(YEAR(TBL_DATA[[#This Row],[Row.names]]), MONTH(TBL_DATA[[#This Row],[Row.names]]), DAY(TBL_DATA[[#This Row],[Row.names]])))</f>
        <v/>
      </c>
      <c r="B2921" s="119"/>
      <c r="C2921" s="68"/>
      <c r="E2921" s="53"/>
      <c r="F2921" s="53"/>
      <c r="G2921" s="54"/>
      <c r="H2921" s="114"/>
      <c r="I2921" s="53"/>
      <c r="J2921" s="53"/>
      <c r="K2921" s="53"/>
      <c r="L2921" s="53"/>
      <c r="M2921" s="53"/>
      <c r="N2921" s="53"/>
      <c r="O2921" s="53"/>
      <c r="P2921" s="53"/>
      <c r="Q2921" s="53"/>
      <c r="R2921" s="53"/>
      <c r="S2921" s="53"/>
      <c r="T2921" s="53"/>
      <c r="U2921" s="81"/>
      <c r="V2921" s="53"/>
      <c r="W2921" s="53"/>
    </row>
    <row r="2922" spans="1:23" x14ac:dyDescent="0.25">
      <c r="A2922" s="116" t="str">
        <f>IF(ISBLANK(TBL_DATA[[#This Row],[Row.names]]), "",   DATE(YEAR(TBL_DATA[[#This Row],[Row.names]]), MONTH(TBL_DATA[[#This Row],[Row.names]]), DAY(TBL_DATA[[#This Row],[Row.names]])))</f>
        <v/>
      </c>
      <c r="B2922" s="119"/>
      <c r="C2922" s="68"/>
      <c r="E2922" s="53"/>
      <c r="F2922" s="53"/>
      <c r="G2922" s="54"/>
      <c r="H2922" s="114"/>
      <c r="I2922" s="53"/>
      <c r="J2922" s="53"/>
      <c r="K2922" s="53"/>
      <c r="L2922" s="53"/>
      <c r="M2922" s="53"/>
      <c r="N2922" s="53"/>
      <c r="O2922" s="53"/>
      <c r="P2922" s="53"/>
      <c r="Q2922" s="53"/>
      <c r="R2922" s="53"/>
      <c r="S2922" s="53"/>
      <c r="T2922" s="53"/>
      <c r="U2922" s="81"/>
      <c r="V2922" s="53"/>
      <c r="W2922" s="53"/>
    </row>
    <row r="2923" spans="1:23" x14ac:dyDescent="0.25">
      <c r="A2923" s="116" t="str">
        <f>IF(ISBLANK(TBL_DATA[[#This Row],[Row.names]]), "",   DATE(YEAR(TBL_DATA[[#This Row],[Row.names]]), MONTH(TBL_DATA[[#This Row],[Row.names]]), DAY(TBL_DATA[[#This Row],[Row.names]])))</f>
        <v/>
      </c>
      <c r="B2923" s="119"/>
      <c r="C2923" s="68"/>
      <c r="E2923" s="53"/>
      <c r="F2923" s="53"/>
      <c r="G2923" s="54"/>
      <c r="H2923" s="114"/>
      <c r="I2923" s="53"/>
      <c r="J2923" s="53"/>
      <c r="K2923" s="53"/>
      <c r="L2923" s="53"/>
      <c r="M2923" s="53"/>
      <c r="N2923" s="53"/>
      <c r="O2923" s="53"/>
      <c r="P2923" s="53"/>
      <c r="Q2923" s="53"/>
      <c r="R2923" s="53"/>
      <c r="S2923" s="53"/>
      <c r="T2923" s="53"/>
      <c r="U2923" s="81"/>
      <c r="V2923" s="53"/>
      <c r="W2923" s="53"/>
    </row>
    <row r="2924" spans="1:23" x14ac:dyDescent="0.25">
      <c r="A2924" s="116" t="str">
        <f>IF(ISBLANK(TBL_DATA[[#This Row],[Row.names]]), "",   DATE(YEAR(TBL_DATA[[#This Row],[Row.names]]), MONTH(TBL_DATA[[#This Row],[Row.names]]), DAY(TBL_DATA[[#This Row],[Row.names]])))</f>
        <v/>
      </c>
      <c r="B2924" s="119"/>
      <c r="C2924" s="68"/>
      <c r="E2924" s="53"/>
      <c r="F2924" s="53"/>
      <c r="G2924" s="54"/>
      <c r="H2924" s="114"/>
      <c r="I2924" s="53"/>
      <c r="J2924" s="53"/>
      <c r="K2924" s="53"/>
      <c r="L2924" s="53"/>
      <c r="M2924" s="53"/>
      <c r="N2924" s="53"/>
      <c r="O2924" s="53"/>
      <c r="P2924" s="53"/>
      <c r="Q2924" s="53"/>
      <c r="R2924" s="53"/>
      <c r="S2924" s="53"/>
      <c r="T2924" s="53"/>
      <c r="U2924" s="81"/>
      <c r="V2924" s="53"/>
      <c r="W2924" s="53"/>
    </row>
    <row r="2925" spans="1:23" x14ac:dyDescent="0.25">
      <c r="A2925" s="116" t="str">
        <f>IF(ISBLANK(TBL_DATA[[#This Row],[Row.names]]), "",   DATE(YEAR(TBL_DATA[[#This Row],[Row.names]]), MONTH(TBL_DATA[[#This Row],[Row.names]]), DAY(TBL_DATA[[#This Row],[Row.names]])))</f>
        <v/>
      </c>
      <c r="B2925" s="119"/>
      <c r="C2925" s="68"/>
      <c r="E2925" s="53"/>
      <c r="F2925" s="53"/>
      <c r="G2925" s="54"/>
      <c r="H2925" s="114"/>
      <c r="I2925" s="53"/>
      <c r="J2925" s="53"/>
      <c r="K2925" s="53"/>
      <c r="L2925" s="53"/>
      <c r="M2925" s="53"/>
      <c r="N2925" s="53"/>
      <c r="O2925" s="53"/>
      <c r="P2925" s="53"/>
      <c r="Q2925" s="53"/>
      <c r="R2925" s="53"/>
      <c r="S2925" s="53"/>
      <c r="T2925" s="53"/>
      <c r="U2925" s="81"/>
      <c r="V2925" s="53"/>
      <c r="W2925" s="53"/>
    </row>
    <row r="2926" spans="1:23" x14ac:dyDescent="0.25">
      <c r="A2926" s="116" t="str">
        <f>IF(ISBLANK(TBL_DATA[[#This Row],[Row.names]]), "",   DATE(YEAR(TBL_DATA[[#This Row],[Row.names]]), MONTH(TBL_DATA[[#This Row],[Row.names]]), DAY(TBL_DATA[[#This Row],[Row.names]])))</f>
        <v/>
      </c>
      <c r="B2926" s="119"/>
      <c r="C2926" s="68"/>
      <c r="E2926" s="53"/>
      <c r="F2926" s="53"/>
      <c r="G2926" s="54"/>
      <c r="H2926" s="114"/>
      <c r="I2926" s="53"/>
      <c r="J2926" s="53"/>
      <c r="K2926" s="53"/>
      <c r="L2926" s="53"/>
      <c r="M2926" s="53"/>
      <c r="N2926" s="53"/>
      <c r="O2926" s="53"/>
      <c r="P2926" s="53"/>
      <c r="Q2926" s="53"/>
      <c r="R2926" s="53"/>
      <c r="S2926" s="53"/>
      <c r="T2926" s="53"/>
      <c r="U2926" s="81"/>
      <c r="V2926" s="53"/>
      <c r="W2926" s="53"/>
    </row>
    <row r="2927" spans="1:23" x14ac:dyDescent="0.25">
      <c r="A2927" s="116" t="str">
        <f>IF(ISBLANK(TBL_DATA[[#This Row],[Row.names]]), "",   DATE(YEAR(TBL_DATA[[#This Row],[Row.names]]), MONTH(TBL_DATA[[#This Row],[Row.names]]), DAY(TBL_DATA[[#This Row],[Row.names]])))</f>
        <v/>
      </c>
      <c r="B2927" s="119"/>
      <c r="C2927" s="68"/>
      <c r="E2927" s="53"/>
      <c r="F2927" s="53"/>
      <c r="G2927" s="54"/>
      <c r="H2927" s="114"/>
      <c r="I2927" s="53"/>
      <c r="J2927" s="53"/>
      <c r="K2927" s="53"/>
      <c r="L2927" s="53"/>
      <c r="M2927" s="53"/>
      <c r="N2927" s="53"/>
      <c r="O2927" s="53"/>
      <c r="P2927" s="53"/>
      <c r="Q2927" s="53"/>
      <c r="R2927" s="53"/>
      <c r="S2927" s="53"/>
      <c r="T2927" s="53"/>
      <c r="U2927" s="81"/>
      <c r="V2927" s="53"/>
      <c r="W2927" s="53"/>
    </row>
    <row r="2928" spans="1:23" x14ac:dyDescent="0.25">
      <c r="A2928" s="116" t="str">
        <f>IF(ISBLANK(TBL_DATA[[#This Row],[Row.names]]), "",   DATE(YEAR(TBL_DATA[[#This Row],[Row.names]]), MONTH(TBL_DATA[[#This Row],[Row.names]]), DAY(TBL_DATA[[#This Row],[Row.names]])))</f>
        <v/>
      </c>
      <c r="B2928" s="119"/>
      <c r="C2928" s="68"/>
      <c r="E2928" s="53"/>
      <c r="F2928" s="53"/>
      <c r="G2928" s="54"/>
      <c r="H2928" s="114"/>
      <c r="I2928" s="53"/>
      <c r="J2928" s="53"/>
      <c r="K2928" s="53"/>
      <c r="L2928" s="53"/>
      <c r="M2928" s="53"/>
      <c r="N2928" s="53"/>
      <c r="O2928" s="53"/>
      <c r="P2928" s="53"/>
      <c r="Q2928" s="53"/>
      <c r="R2928" s="53"/>
      <c r="S2928" s="53"/>
      <c r="T2928" s="53"/>
      <c r="U2928" s="81"/>
      <c r="V2928" s="53"/>
      <c r="W2928" s="53"/>
    </row>
    <row r="2929" spans="1:23" x14ac:dyDescent="0.25">
      <c r="A2929" s="116" t="str">
        <f>IF(ISBLANK(TBL_DATA[[#This Row],[Row.names]]), "",   DATE(YEAR(TBL_DATA[[#This Row],[Row.names]]), MONTH(TBL_DATA[[#This Row],[Row.names]]), DAY(TBL_DATA[[#This Row],[Row.names]])))</f>
        <v/>
      </c>
      <c r="B2929" s="119"/>
      <c r="C2929" s="68"/>
      <c r="E2929" s="53"/>
      <c r="F2929" s="53"/>
      <c r="G2929" s="54"/>
      <c r="H2929" s="114"/>
      <c r="I2929" s="53"/>
      <c r="J2929" s="53"/>
      <c r="K2929" s="53"/>
      <c r="L2929" s="53"/>
      <c r="M2929" s="53"/>
      <c r="N2929" s="53"/>
      <c r="O2929" s="53"/>
      <c r="P2929" s="53"/>
      <c r="Q2929" s="53"/>
      <c r="R2929" s="53"/>
      <c r="S2929" s="53"/>
      <c r="T2929" s="53"/>
      <c r="U2929" s="81"/>
      <c r="V2929" s="53"/>
      <c r="W2929" s="53"/>
    </row>
    <row r="2930" spans="1:23" x14ac:dyDescent="0.25">
      <c r="A2930" s="116" t="str">
        <f>IF(ISBLANK(TBL_DATA[[#This Row],[Row.names]]), "",   DATE(YEAR(TBL_DATA[[#This Row],[Row.names]]), MONTH(TBL_DATA[[#This Row],[Row.names]]), DAY(TBL_DATA[[#This Row],[Row.names]])))</f>
        <v/>
      </c>
      <c r="B2930" s="119"/>
      <c r="C2930" s="68"/>
      <c r="E2930" s="53"/>
      <c r="F2930" s="53"/>
      <c r="G2930" s="54"/>
      <c r="H2930" s="114"/>
      <c r="I2930" s="53"/>
      <c r="J2930" s="53"/>
      <c r="K2930" s="53"/>
      <c r="L2930" s="53"/>
      <c r="M2930" s="53"/>
      <c r="N2930" s="53"/>
      <c r="O2930" s="53"/>
      <c r="P2930" s="53"/>
      <c r="Q2930" s="53"/>
      <c r="R2930" s="53"/>
      <c r="S2930" s="53"/>
      <c r="T2930" s="53"/>
      <c r="U2930" s="81"/>
      <c r="V2930" s="53"/>
      <c r="W2930" s="53"/>
    </row>
    <row r="2931" spans="1:23" x14ac:dyDescent="0.25">
      <c r="A2931" s="116" t="str">
        <f>IF(ISBLANK(TBL_DATA[[#This Row],[Row.names]]), "",   DATE(YEAR(TBL_DATA[[#This Row],[Row.names]]), MONTH(TBL_DATA[[#This Row],[Row.names]]), DAY(TBL_DATA[[#This Row],[Row.names]])))</f>
        <v/>
      </c>
      <c r="B2931" s="119"/>
      <c r="C2931" s="68"/>
      <c r="E2931" s="53"/>
      <c r="F2931" s="53"/>
      <c r="G2931" s="54"/>
      <c r="H2931" s="114"/>
      <c r="I2931" s="53"/>
      <c r="J2931" s="53"/>
      <c r="K2931" s="53"/>
      <c r="L2931" s="53"/>
      <c r="M2931" s="53"/>
      <c r="N2931" s="53"/>
      <c r="O2931" s="53"/>
      <c r="P2931" s="53"/>
      <c r="Q2931" s="53"/>
      <c r="R2931" s="53"/>
      <c r="S2931" s="53"/>
      <c r="T2931" s="53"/>
      <c r="U2931" s="81"/>
      <c r="V2931" s="53"/>
      <c r="W2931" s="53"/>
    </row>
    <row r="2932" spans="1:23" x14ac:dyDescent="0.25">
      <c r="A2932" s="116" t="str">
        <f>IF(ISBLANK(TBL_DATA[[#This Row],[Row.names]]), "",   DATE(YEAR(TBL_DATA[[#This Row],[Row.names]]), MONTH(TBL_DATA[[#This Row],[Row.names]]), DAY(TBL_DATA[[#This Row],[Row.names]])))</f>
        <v/>
      </c>
      <c r="B2932" s="119"/>
      <c r="C2932" s="68"/>
      <c r="E2932" s="53"/>
      <c r="F2932" s="53"/>
      <c r="G2932" s="54"/>
      <c r="H2932" s="114"/>
      <c r="I2932" s="53"/>
      <c r="J2932" s="53"/>
      <c r="K2932" s="53"/>
      <c r="L2932" s="53"/>
      <c r="M2932" s="53"/>
      <c r="N2932" s="53"/>
      <c r="O2932" s="53"/>
      <c r="P2932" s="53"/>
      <c r="Q2932" s="53"/>
      <c r="R2932" s="53"/>
      <c r="S2932" s="53"/>
      <c r="T2932" s="53"/>
      <c r="U2932" s="81"/>
      <c r="V2932" s="53"/>
      <c r="W2932" s="53"/>
    </row>
    <row r="2933" spans="1:23" x14ac:dyDescent="0.25">
      <c r="A2933" s="116" t="str">
        <f>IF(ISBLANK(TBL_DATA[[#This Row],[Row.names]]), "",   DATE(YEAR(TBL_DATA[[#This Row],[Row.names]]), MONTH(TBL_DATA[[#This Row],[Row.names]]), DAY(TBL_DATA[[#This Row],[Row.names]])))</f>
        <v/>
      </c>
      <c r="B2933" s="119"/>
      <c r="C2933" s="68"/>
      <c r="E2933" s="53"/>
      <c r="F2933" s="53"/>
      <c r="G2933" s="54"/>
      <c r="H2933" s="114"/>
      <c r="I2933" s="53"/>
      <c r="J2933" s="53"/>
      <c r="K2933" s="53"/>
      <c r="L2933" s="53"/>
      <c r="M2933" s="53"/>
      <c r="N2933" s="53"/>
      <c r="O2933" s="53"/>
      <c r="P2933" s="53"/>
      <c r="Q2933" s="53"/>
      <c r="R2933" s="53"/>
      <c r="S2933" s="53"/>
      <c r="T2933" s="53"/>
      <c r="U2933" s="81"/>
      <c r="V2933" s="53"/>
      <c r="W2933" s="53"/>
    </row>
    <row r="2934" spans="1:23" x14ac:dyDescent="0.25">
      <c r="A2934" s="116" t="str">
        <f>IF(ISBLANK(TBL_DATA[[#This Row],[Row.names]]), "",   DATE(YEAR(TBL_DATA[[#This Row],[Row.names]]), MONTH(TBL_DATA[[#This Row],[Row.names]]), DAY(TBL_DATA[[#This Row],[Row.names]])))</f>
        <v/>
      </c>
      <c r="B2934" s="119"/>
      <c r="C2934" s="68"/>
      <c r="E2934" s="53"/>
      <c r="F2934" s="53"/>
      <c r="G2934" s="54"/>
      <c r="H2934" s="114"/>
      <c r="I2934" s="53"/>
      <c r="J2934" s="53"/>
      <c r="K2934" s="53"/>
      <c r="L2934" s="53"/>
      <c r="M2934" s="53"/>
      <c r="N2934" s="53"/>
      <c r="O2934" s="53"/>
      <c r="P2934" s="53"/>
      <c r="Q2934" s="53"/>
      <c r="R2934" s="53"/>
      <c r="S2934" s="53"/>
      <c r="T2934" s="53"/>
      <c r="U2934" s="81"/>
      <c r="V2934" s="53"/>
      <c r="W2934" s="53"/>
    </row>
    <row r="2935" spans="1:23" x14ac:dyDescent="0.25">
      <c r="A2935" s="116" t="str">
        <f>IF(ISBLANK(TBL_DATA[[#This Row],[Row.names]]), "",   DATE(YEAR(TBL_DATA[[#This Row],[Row.names]]), MONTH(TBL_DATA[[#This Row],[Row.names]]), DAY(TBL_DATA[[#This Row],[Row.names]])))</f>
        <v/>
      </c>
      <c r="B2935" s="119"/>
      <c r="C2935" s="68"/>
      <c r="E2935" s="53"/>
      <c r="F2935" s="53"/>
      <c r="G2935" s="54"/>
      <c r="H2935" s="114"/>
      <c r="I2935" s="53"/>
      <c r="J2935" s="53"/>
      <c r="K2935" s="53"/>
      <c r="L2935" s="53"/>
      <c r="M2935" s="53"/>
      <c r="N2935" s="53"/>
      <c r="O2935" s="53"/>
      <c r="P2935" s="53"/>
      <c r="Q2935" s="53"/>
      <c r="R2935" s="53"/>
      <c r="S2935" s="53"/>
      <c r="T2935" s="53"/>
      <c r="U2935" s="81"/>
      <c r="V2935" s="53"/>
      <c r="W2935" s="53"/>
    </row>
    <row r="2936" spans="1:23" x14ac:dyDescent="0.25">
      <c r="A2936" s="116" t="str">
        <f>IF(ISBLANK(TBL_DATA[[#This Row],[Row.names]]), "",   DATE(YEAR(TBL_DATA[[#This Row],[Row.names]]), MONTH(TBL_DATA[[#This Row],[Row.names]]), DAY(TBL_DATA[[#This Row],[Row.names]])))</f>
        <v/>
      </c>
      <c r="B2936" s="119"/>
      <c r="C2936" s="68"/>
      <c r="E2936" s="53"/>
      <c r="F2936" s="53"/>
      <c r="G2936" s="54"/>
      <c r="H2936" s="114"/>
      <c r="I2936" s="53"/>
      <c r="J2936" s="53"/>
      <c r="K2936" s="53"/>
      <c r="L2936" s="53"/>
      <c r="M2936" s="53"/>
      <c r="N2936" s="53"/>
      <c r="O2936" s="53"/>
      <c r="P2936" s="53"/>
      <c r="Q2936" s="53"/>
      <c r="R2936" s="53"/>
      <c r="S2936" s="53"/>
      <c r="T2936" s="53"/>
      <c r="U2936" s="81"/>
      <c r="V2936" s="53"/>
      <c r="W2936" s="53"/>
    </row>
    <row r="2937" spans="1:23" x14ac:dyDescent="0.25">
      <c r="A2937" s="116" t="str">
        <f>IF(ISBLANK(TBL_DATA[[#This Row],[Row.names]]), "",   DATE(YEAR(TBL_DATA[[#This Row],[Row.names]]), MONTH(TBL_DATA[[#This Row],[Row.names]]), DAY(TBL_DATA[[#This Row],[Row.names]])))</f>
        <v/>
      </c>
      <c r="B2937" s="119"/>
      <c r="C2937" s="68"/>
      <c r="E2937" s="53"/>
      <c r="F2937" s="53"/>
      <c r="G2937" s="54"/>
      <c r="H2937" s="114"/>
      <c r="I2937" s="53"/>
      <c r="J2937" s="53"/>
      <c r="K2937" s="53"/>
      <c r="L2937" s="53"/>
      <c r="M2937" s="53"/>
      <c r="N2937" s="53"/>
      <c r="O2937" s="53"/>
      <c r="P2937" s="53"/>
      <c r="Q2937" s="53"/>
      <c r="R2937" s="53"/>
      <c r="S2937" s="53"/>
      <c r="T2937" s="53"/>
      <c r="U2937" s="81"/>
      <c r="V2937" s="53"/>
      <c r="W2937" s="53"/>
    </row>
    <row r="2938" spans="1:23" x14ac:dyDescent="0.25">
      <c r="A2938" s="116" t="str">
        <f>IF(ISBLANK(TBL_DATA[[#This Row],[Row.names]]), "",   DATE(YEAR(TBL_DATA[[#This Row],[Row.names]]), MONTH(TBL_DATA[[#This Row],[Row.names]]), DAY(TBL_DATA[[#This Row],[Row.names]])))</f>
        <v/>
      </c>
      <c r="B2938" s="119"/>
      <c r="C2938" s="68"/>
      <c r="E2938" s="53"/>
      <c r="F2938" s="53"/>
      <c r="G2938" s="54"/>
      <c r="H2938" s="114"/>
      <c r="I2938" s="53"/>
      <c r="J2938" s="53"/>
      <c r="K2938" s="53"/>
      <c r="L2938" s="53"/>
      <c r="M2938" s="53"/>
      <c r="N2938" s="53"/>
      <c r="O2938" s="53"/>
      <c r="P2938" s="53"/>
      <c r="Q2938" s="53"/>
      <c r="R2938" s="53"/>
      <c r="S2938" s="53"/>
      <c r="T2938" s="53"/>
      <c r="U2938" s="81"/>
      <c r="V2938" s="53"/>
      <c r="W2938" s="53"/>
    </row>
    <row r="2939" spans="1:23" x14ac:dyDescent="0.25">
      <c r="A2939" s="116" t="str">
        <f>IF(ISBLANK(TBL_DATA[[#This Row],[Row.names]]), "",   DATE(YEAR(TBL_DATA[[#This Row],[Row.names]]), MONTH(TBL_DATA[[#This Row],[Row.names]]), DAY(TBL_DATA[[#This Row],[Row.names]])))</f>
        <v/>
      </c>
      <c r="B2939" s="119"/>
      <c r="C2939" s="68"/>
      <c r="E2939" s="53"/>
      <c r="F2939" s="53"/>
      <c r="G2939" s="54"/>
      <c r="H2939" s="114"/>
      <c r="I2939" s="53"/>
      <c r="J2939" s="53"/>
      <c r="K2939" s="53"/>
      <c r="L2939" s="53"/>
      <c r="M2939" s="53"/>
      <c r="N2939" s="53"/>
      <c r="O2939" s="53"/>
      <c r="P2939" s="53"/>
      <c r="Q2939" s="53"/>
      <c r="R2939" s="53"/>
      <c r="S2939" s="53"/>
      <c r="T2939" s="53"/>
      <c r="U2939" s="81"/>
      <c r="V2939" s="53"/>
      <c r="W2939" s="53"/>
    </row>
    <row r="2940" spans="1:23" x14ac:dyDescent="0.25">
      <c r="A2940" s="116" t="str">
        <f>IF(ISBLANK(TBL_DATA[[#This Row],[Row.names]]), "",   DATE(YEAR(TBL_DATA[[#This Row],[Row.names]]), MONTH(TBL_DATA[[#This Row],[Row.names]]), DAY(TBL_DATA[[#This Row],[Row.names]])))</f>
        <v/>
      </c>
      <c r="B2940" s="119"/>
      <c r="C2940" s="68"/>
      <c r="E2940" s="53"/>
      <c r="F2940" s="53"/>
      <c r="G2940" s="54"/>
      <c r="H2940" s="114"/>
      <c r="I2940" s="53"/>
      <c r="J2940" s="53"/>
      <c r="K2940" s="53"/>
      <c r="L2940" s="53"/>
      <c r="M2940" s="53"/>
      <c r="N2940" s="53"/>
      <c r="O2940" s="53"/>
      <c r="P2940" s="53"/>
      <c r="Q2940" s="53"/>
      <c r="R2940" s="53"/>
      <c r="S2940" s="53"/>
      <c r="T2940" s="53"/>
      <c r="U2940" s="81"/>
      <c r="V2940" s="53"/>
      <c r="W2940" s="53"/>
    </row>
    <row r="2941" spans="1:23" x14ac:dyDescent="0.25">
      <c r="A2941" s="116" t="str">
        <f>IF(ISBLANK(TBL_DATA[[#This Row],[Row.names]]), "",   DATE(YEAR(TBL_DATA[[#This Row],[Row.names]]), MONTH(TBL_DATA[[#This Row],[Row.names]]), DAY(TBL_DATA[[#This Row],[Row.names]])))</f>
        <v/>
      </c>
      <c r="B2941" s="119"/>
      <c r="C2941" s="68"/>
      <c r="E2941" s="53"/>
      <c r="F2941" s="53"/>
      <c r="G2941" s="54"/>
      <c r="H2941" s="114"/>
      <c r="I2941" s="53"/>
      <c r="J2941" s="53"/>
      <c r="K2941" s="53"/>
      <c r="L2941" s="53"/>
      <c r="M2941" s="53"/>
      <c r="N2941" s="53"/>
      <c r="O2941" s="53"/>
      <c r="P2941" s="53"/>
      <c r="Q2941" s="53"/>
      <c r="R2941" s="53"/>
      <c r="S2941" s="53"/>
      <c r="T2941" s="53"/>
      <c r="U2941" s="81"/>
      <c r="V2941" s="53"/>
      <c r="W2941" s="53"/>
    </row>
    <row r="2942" spans="1:23" x14ac:dyDescent="0.25">
      <c r="A2942" s="116" t="str">
        <f>IF(ISBLANK(TBL_DATA[[#This Row],[Row.names]]), "",   DATE(YEAR(TBL_DATA[[#This Row],[Row.names]]), MONTH(TBL_DATA[[#This Row],[Row.names]]), DAY(TBL_DATA[[#This Row],[Row.names]])))</f>
        <v/>
      </c>
      <c r="B2942" s="119"/>
      <c r="C2942" s="68"/>
      <c r="E2942" s="53"/>
      <c r="F2942" s="53"/>
      <c r="G2942" s="54"/>
      <c r="H2942" s="114"/>
      <c r="I2942" s="53"/>
      <c r="J2942" s="53"/>
      <c r="K2942" s="53"/>
      <c r="L2942" s="53"/>
      <c r="M2942" s="53"/>
      <c r="N2942" s="53"/>
      <c r="O2942" s="53"/>
      <c r="P2942" s="53"/>
      <c r="Q2942" s="53"/>
      <c r="R2942" s="53"/>
      <c r="S2942" s="53"/>
      <c r="T2942" s="53"/>
      <c r="U2942" s="81"/>
      <c r="V2942" s="53"/>
      <c r="W2942" s="53"/>
    </row>
    <row r="2943" spans="1:23" x14ac:dyDescent="0.25">
      <c r="A2943" s="116" t="str">
        <f>IF(ISBLANK(TBL_DATA[[#This Row],[Row.names]]), "",   DATE(YEAR(TBL_DATA[[#This Row],[Row.names]]), MONTH(TBL_DATA[[#This Row],[Row.names]]), DAY(TBL_DATA[[#This Row],[Row.names]])))</f>
        <v/>
      </c>
      <c r="B2943" s="119"/>
      <c r="C2943" s="68"/>
      <c r="E2943" s="53"/>
      <c r="F2943" s="53"/>
      <c r="G2943" s="54"/>
      <c r="H2943" s="114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  <c r="U2943" s="81"/>
      <c r="V2943" s="53"/>
      <c r="W2943" s="53"/>
    </row>
    <row r="2944" spans="1:23" x14ac:dyDescent="0.25">
      <c r="A2944" s="116" t="str">
        <f>IF(ISBLANK(TBL_DATA[[#This Row],[Row.names]]), "",   DATE(YEAR(TBL_DATA[[#This Row],[Row.names]]), MONTH(TBL_DATA[[#This Row],[Row.names]]), DAY(TBL_DATA[[#This Row],[Row.names]])))</f>
        <v/>
      </c>
      <c r="B2944" s="119"/>
      <c r="C2944" s="68"/>
      <c r="E2944" s="53"/>
      <c r="F2944" s="53"/>
      <c r="G2944" s="54"/>
      <c r="H2944" s="114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  <c r="U2944" s="81"/>
      <c r="V2944" s="53"/>
      <c r="W2944" s="53"/>
    </row>
    <row r="2945" spans="1:23" x14ac:dyDescent="0.25">
      <c r="A2945" s="116" t="str">
        <f>IF(ISBLANK(TBL_DATA[[#This Row],[Row.names]]), "",   DATE(YEAR(TBL_DATA[[#This Row],[Row.names]]), MONTH(TBL_DATA[[#This Row],[Row.names]]), DAY(TBL_DATA[[#This Row],[Row.names]])))</f>
        <v/>
      </c>
      <c r="B2945" s="119"/>
      <c r="C2945" s="68"/>
      <c r="E2945" s="53"/>
      <c r="F2945" s="53"/>
      <c r="G2945" s="54"/>
      <c r="H2945" s="114"/>
      <c r="I2945" s="53"/>
      <c r="J2945" s="53"/>
      <c r="K2945" s="53"/>
      <c r="L2945" s="53"/>
      <c r="M2945" s="53"/>
      <c r="N2945" s="53"/>
      <c r="O2945" s="53"/>
      <c r="P2945" s="53"/>
      <c r="Q2945" s="53"/>
      <c r="R2945" s="53"/>
      <c r="S2945" s="53"/>
      <c r="T2945" s="53"/>
      <c r="U2945" s="81"/>
      <c r="V2945" s="53"/>
      <c r="W2945" s="53"/>
    </row>
    <row r="2946" spans="1:23" x14ac:dyDescent="0.25">
      <c r="A2946" s="116" t="str">
        <f>IF(ISBLANK(TBL_DATA[[#This Row],[Row.names]]), "",   DATE(YEAR(TBL_DATA[[#This Row],[Row.names]]), MONTH(TBL_DATA[[#This Row],[Row.names]]), DAY(TBL_DATA[[#This Row],[Row.names]])))</f>
        <v/>
      </c>
      <c r="B2946" s="119"/>
      <c r="C2946" s="68"/>
      <c r="E2946" s="53"/>
      <c r="F2946" s="53"/>
      <c r="G2946" s="54"/>
      <c r="H2946" s="114"/>
      <c r="I2946" s="53"/>
      <c r="J2946" s="53"/>
      <c r="K2946" s="53"/>
      <c r="L2946" s="53"/>
      <c r="M2946" s="53"/>
      <c r="N2946" s="53"/>
      <c r="O2946" s="53"/>
      <c r="P2946" s="53"/>
      <c r="Q2946" s="53"/>
      <c r="R2946" s="53"/>
      <c r="S2946" s="53"/>
      <c r="T2946" s="53"/>
      <c r="U2946" s="81"/>
      <c r="V2946" s="53"/>
      <c r="W2946" s="53"/>
    </row>
    <row r="2947" spans="1:23" x14ac:dyDescent="0.25">
      <c r="A2947" s="116" t="str">
        <f>IF(ISBLANK(TBL_DATA[[#This Row],[Row.names]]), "",   DATE(YEAR(TBL_DATA[[#This Row],[Row.names]]), MONTH(TBL_DATA[[#This Row],[Row.names]]), DAY(TBL_DATA[[#This Row],[Row.names]])))</f>
        <v/>
      </c>
      <c r="B2947" s="119"/>
      <c r="C2947" s="68"/>
      <c r="E2947" s="53"/>
      <c r="F2947" s="53"/>
      <c r="G2947" s="54"/>
      <c r="H2947" s="114"/>
      <c r="I2947" s="53"/>
      <c r="J2947" s="53"/>
      <c r="K2947" s="53"/>
      <c r="L2947" s="53"/>
      <c r="M2947" s="53"/>
      <c r="N2947" s="53"/>
      <c r="O2947" s="53"/>
      <c r="P2947" s="53"/>
      <c r="Q2947" s="53"/>
      <c r="R2947" s="53"/>
      <c r="S2947" s="53"/>
      <c r="T2947" s="53"/>
      <c r="U2947" s="81"/>
      <c r="V2947" s="53"/>
      <c r="W2947" s="53"/>
    </row>
    <row r="2948" spans="1:23" x14ac:dyDescent="0.25">
      <c r="A2948" s="116" t="str">
        <f>IF(ISBLANK(TBL_DATA[[#This Row],[Row.names]]), "",   DATE(YEAR(TBL_DATA[[#This Row],[Row.names]]), MONTH(TBL_DATA[[#This Row],[Row.names]]), DAY(TBL_DATA[[#This Row],[Row.names]])))</f>
        <v/>
      </c>
      <c r="B2948" s="119"/>
      <c r="C2948" s="68"/>
      <c r="E2948" s="53"/>
      <c r="F2948" s="53"/>
      <c r="G2948" s="54"/>
      <c r="H2948" s="114"/>
      <c r="I2948" s="53"/>
      <c r="J2948" s="53"/>
      <c r="K2948" s="53"/>
      <c r="L2948" s="53"/>
      <c r="M2948" s="53"/>
      <c r="N2948" s="53"/>
      <c r="O2948" s="53"/>
      <c r="P2948" s="53"/>
      <c r="Q2948" s="53"/>
      <c r="R2948" s="53"/>
      <c r="S2948" s="53"/>
      <c r="T2948" s="53"/>
      <c r="U2948" s="81"/>
      <c r="V2948" s="53"/>
      <c r="W2948" s="53"/>
    </row>
    <row r="2949" spans="1:23" x14ac:dyDescent="0.25">
      <c r="A2949" s="116" t="str">
        <f>IF(ISBLANK(TBL_DATA[[#This Row],[Row.names]]), "",   DATE(YEAR(TBL_DATA[[#This Row],[Row.names]]), MONTH(TBL_DATA[[#This Row],[Row.names]]), DAY(TBL_DATA[[#This Row],[Row.names]])))</f>
        <v/>
      </c>
      <c r="B2949" s="119"/>
      <c r="C2949" s="68"/>
      <c r="E2949" s="53"/>
      <c r="F2949" s="53"/>
      <c r="G2949" s="54"/>
      <c r="H2949" s="114"/>
      <c r="I2949" s="53"/>
      <c r="J2949" s="53"/>
      <c r="K2949" s="53"/>
      <c r="L2949" s="53"/>
      <c r="M2949" s="53"/>
      <c r="N2949" s="53"/>
      <c r="O2949" s="53"/>
      <c r="P2949" s="53"/>
      <c r="Q2949" s="53"/>
      <c r="R2949" s="53"/>
      <c r="S2949" s="53"/>
      <c r="T2949" s="53"/>
      <c r="U2949" s="81"/>
      <c r="V2949" s="53"/>
      <c r="W2949" s="53"/>
    </row>
    <row r="2950" spans="1:23" x14ac:dyDescent="0.25">
      <c r="A2950" s="116" t="str">
        <f>IF(ISBLANK(TBL_DATA[[#This Row],[Row.names]]), "",   DATE(YEAR(TBL_DATA[[#This Row],[Row.names]]), MONTH(TBL_DATA[[#This Row],[Row.names]]), DAY(TBL_DATA[[#This Row],[Row.names]])))</f>
        <v/>
      </c>
      <c r="B2950" s="119"/>
      <c r="C2950" s="68"/>
      <c r="E2950" s="53"/>
      <c r="F2950" s="53"/>
      <c r="G2950" s="54"/>
      <c r="H2950" s="114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  <c r="U2950" s="81"/>
      <c r="V2950" s="53"/>
      <c r="W2950" s="53"/>
    </row>
    <row r="2951" spans="1:23" x14ac:dyDescent="0.25">
      <c r="A2951" s="116" t="str">
        <f>IF(ISBLANK(TBL_DATA[[#This Row],[Row.names]]), "",   DATE(YEAR(TBL_DATA[[#This Row],[Row.names]]), MONTH(TBL_DATA[[#This Row],[Row.names]]), DAY(TBL_DATA[[#This Row],[Row.names]])))</f>
        <v/>
      </c>
      <c r="B2951" s="119"/>
      <c r="C2951" s="68"/>
      <c r="E2951" s="53"/>
      <c r="F2951" s="53"/>
      <c r="G2951" s="54"/>
      <c r="H2951" s="114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  <c r="U2951" s="81"/>
      <c r="V2951" s="53"/>
      <c r="W2951" s="53"/>
    </row>
    <row r="2952" spans="1:23" x14ac:dyDescent="0.25">
      <c r="A2952" s="116" t="str">
        <f>IF(ISBLANK(TBL_DATA[[#This Row],[Row.names]]), "",   DATE(YEAR(TBL_DATA[[#This Row],[Row.names]]), MONTH(TBL_DATA[[#This Row],[Row.names]]), DAY(TBL_DATA[[#This Row],[Row.names]])))</f>
        <v/>
      </c>
      <c r="B2952" s="119"/>
      <c r="C2952" s="68"/>
      <c r="E2952" s="53"/>
      <c r="F2952" s="53"/>
      <c r="G2952" s="54"/>
      <c r="H2952" s="114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  <c r="U2952" s="81"/>
      <c r="V2952" s="53"/>
      <c r="W2952" s="53"/>
    </row>
    <row r="2953" spans="1:23" x14ac:dyDescent="0.25">
      <c r="A2953" s="116" t="str">
        <f>IF(ISBLANK(TBL_DATA[[#This Row],[Row.names]]), "",   DATE(YEAR(TBL_DATA[[#This Row],[Row.names]]), MONTH(TBL_DATA[[#This Row],[Row.names]]), DAY(TBL_DATA[[#This Row],[Row.names]])))</f>
        <v/>
      </c>
      <c r="B2953" s="119"/>
      <c r="C2953" s="68"/>
      <c r="E2953" s="53"/>
      <c r="F2953" s="53"/>
      <c r="G2953" s="54"/>
      <c r="H2953" s="114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  <c r="U2953" s="81"/>
      <c r="V2953" s="53"/>
      <c r="W2953" s="53"/>
    </row>
    <row r="2954" spans="1:23" x14ac:dyDescent="0.25">
      <c r="A2954" s="116" t="str">
        <f>IF(ISBLANK(TBL_DATA[[#This Row],[Row.names]]), "",   DATE(YEAR(TBL_DATA[[#This Row],[Row.names]]), MONTH(TBL_DATA[[#This Row],[Row.names]]), DAY(TBL_DATA[[#This Row],[Row.names]])))</f>
        <v/>
      </c>
      <c r="B2954" s="119"/>
      <c r="C2954" s="68"/>
      <c r="E2954" s="53"/>
      <c r="F2954" s="53"/>
      <c r="G2954" s="54"/>
      <c r="H2954" s="114"/>
      <c r="I2954" s="53"/>
      <c r="J2954" s="53"/>
      <c r="K2954" s="53"/>
      <c r="L2954" s="53"/>
      <c r="M2954" s="53"/>
      <c r="N2954" s="53"/>
      <c r="O2954" s="53"/>
      <c r="P2954" s="53"/>
      <c r="Q2954" s="53"/>
      <c r="R2954" s="53"/>
      <c r="S2954" s="53"/>
      <c r="T2954" s="53"/>
      <c r="U2954" s="81"/>
      <c r="V2954" s="53"/>
      <c r="W2954" s="53"/>
    </row>
    <row r="2955" spans="1:23" x14ac:dyDescent="0.25">
      <c r="A2955" s="116" t="str">
        <f>IF(ISBLANK(TBL_DATA[[#This Row],[Row.names]]), "",   DATE(YEAR(TBL_DATA[[#This Row],[Row.names]]), MONTH(TBL_DATA[[#This Row],[Row.names]]), DAY(TBL_DATA[[#This Row],[Row.names]])))</f>
        <v/>
      </c>
      <c r="B2955" s="119"/>
      <c r="C2955" s="68"/>
      <c r="E2955" s="53"/>
      <c r="F2955" s="53"/>
      <c r="G2955" s="54"/>
      <c r="H2955" s="114"/>
      <c r="I2955" s="53"/>
      <c r="J2955" s="53"/>
      <c r="K2955" s="53"/>
      <c r="L2955" s="53"/>
      <c r="M2955" s="53"/>
      <c r="N2955" s="53"/>
      <c r="O2955" s="53"/>
      <c r="P2955" s="53"/>
      <c r="Q2955" s="53"/>
      <c r="R2955" s="53"/>
      <c r="S2955" s="53"/>
      <c r="T2955" s="53"/>
      <c r="U2955" s="81"/>
      <c r="V2955" s="53"/>
      <c r="W2955" s="53"/>
    </row>
    <row r="2956" spans="1:23" x14ac:dyDescent="0.25">
      <c r="A2956" s="116" t="str">
        <f>IF(ISBLANK(TBL_DATA[[#This Row],[Row.names]]), "",   DATE(YEAR(TBL_DATA[[#This Row],[Row.names]]), MONTH(TBL_DATA[[#This Row],[Row.names]]), DAY(TBL_DATA[[#This Row],[Row.names]])))</f>
        <v/>
      </c>
      <c r="B2956" s="119"/>
      <c r="C2956" s="68"/>
      <c r="E2956" s="53"/>
      <c r="F2956" s="53"/>
      <c r="G2956" s="54"/>
      <c r="H2956" s="114"/>
      <c r="I2956" s="53"/>
      <c r="J2956" s="53"/>
      <c r="K2956" s="53"/>
      <c r="L2956" s="53"/>
      <c r="M2956" s="53"/>
      <c r="N2956" s="53"/>
      <c r="O2956" s="53"/>
      <c r="P2956" s="53"/>
      <c r="Q2956" s="53"/>
      <c r="R2956" s="53"/>
      <c r="S2956" s="53"/>
      <c r="T2956" s="53"/>
      <c r="U2956" s="81"/>
      <c r="V2956" s="53"/>
      <c r="W2956" s="53"/>
    </row>
    <row r="2957" spans="1:23" x14ac:dyDescent="0.25">
      <c r="A2957" s="116" t="str">
        <f>IF(ISBLANK(TBL_DATA[[#This Row],[Row.names]]), "",   DATE(YEAR(TBL_DATA[[#This Row],[Row.names]]), MONTH(TBL_DATA[[#This Row],[Row.names]]), DAY(TBL_DATA[[#This Row],[Row.names]])))</f>
        <v/>
      </c>
      <c r="B2957" s="119"/>
      <c r="C2957" s="68"/>
      <c r="E2957" s="53"/>
      <c r="F2957" s="53"/>
      <c r="G2957" s="54"/>
      <c r="H2957" s="114"/>
      <c r="I2957" s="53"/>
      <c r="J2957" s="53"/>
      <c r="K2957" s="53"/>
      <c r="L2957" s="53"/>
      <c r="M2957" s="53"/>
      <c r="N2957" s="53"/>
      <c r="O2957" s="53"/>
      <c r="P2957" s="53"/>
      <c r="Q2957" s="53"/>
      <c r="R2957" s="53"/>
      <c r="S2957" s="53"/>
      <c r="T2957" s="53"/>
      <c r="U2957" s="81"/>
      <c r="V2957" s="53"/>
      <c r="W2957" s="53"/>
    </row>
    <row r="2958" spans="1:23" x14ac:dyDescent="0.25">
      <c r="A2958" s="116" t="str">
        <f>IF(ISBLANK(TBL_DATA[[#This Row],[Row.names]]), "",   DATE(YEAR(TBL_DATA[[#This Row],[Row.names]]), MONTH(TBL_DATA[[#This Row],[Row.names]]), DAY(TBL_DATA[[#This Row],[Row.names]])))</f>
        <v/>
      </c>
      <c r="B2958" s="119"/>
      <c r="C2958" s="68"/>
      <c r="E2958" s="53"/>
      <c r="F2958" s="53"/>
      <c r="G2958" s="54"/>
      <c r="H2958" s="114"/>
      <c r="I2958" s="53"/>
      <c r="J2958" s="53"/>
      <c r="K2958" s="53"/>
      <c r="L2958" s="53"/>
      <c r="M2958" s="53"/>
      <c r="N2958" s="53"/>
      <c r="O2958" s="53"/>
      <c r="P2958" s="53"/>
      <c r="Q2958" s="53"/>
      <c r="R2958" s="53"/>
      <c r="S2958" s="53"/>
      <c r="T2958" s="53"/>
      <c r="U2958" s="81"/>
      <c r="V2958" s="53"/>
      <c r="W2958" s="53"/>
    </row>
    <row r="2959" spans="1:23" x14ac:dyDescent="0.25">
      <c r="A2959" s="116" t="str">
        <f>IF(ISBLANK(TBL_DATA[[#This Row],[Row.names]]), "",   DATE(YEAR(TBL_DATA[[#This Row],[Row.names]]), MONTH(TBL_DATA[[#This Row],[Row.names]]), DAY(TBL_DATA[[#This Row],[Row.names]])))</f>
        <v/>
      </c>
      <c r="B2959" s="119"/>
      <c r="C2959" s="68"/>
      <c r="E2959" s="53"/>
      <c r="F2959" s="53"/>
      <c r="G2959" s="54"/>
      <c r="H2959" s="114"/>
      <c r="I2959" s="53"/>
      <c r="J2959" s="53"/>
      <c r="K2959" s="53"/>
      <c r="L2959" s="53"/>
      <c r="M2959" s="53"/>
      <c r="N2959" s="53"/>
      <c r="O2959" s="53"/>
      <c r="P2959" s="53"/>
      <c r="Q2959" s="53"/>
      <c r="R2959" s="53"/>
      <c r="S2959" s="53"/>
      <c r="T2959" s="53"/>
      <c r="U2959" s="81"/>
      <c r="V2959" s="53"/>
      <c r="W2959" s="53"/>
    </row>
    <row r="2960" spans="1:23" x14ac:dyDescent="0.25">
      <c r="A2960" s="116" t="str">
        <f>IF(ISBLANK(TBL_DATA[[#This Row],[Row.names]]), "",   DATE(YEAR(TBL_DATA[[#This Row],[Row.names]]), MONTH(TBL_DATA[[#This Row],[Row.names]]), DAY(TBL_DATA[[#This Row],[Row.names]])))</f>
        <v/>
      </c>
      <c r="B2960" s="119"/>
      <c r="C2960" s="68"/>
      <c r="E2960" s="53"/>
      <c r="F2960" s="53"/>
      <c r="G2960" s="54"/>
      <c r="H2960" s="114"/>
      <c r="I2960" s="53"/>
      <c r="J2960" s="53"/>
      <c r="K2960" s="53"/>
      <c r="L2960" s="53"/>
      <c r="M2960" s="53"/>
      <c r="N2960" s="53"/>
      <c r="O2960" s="53"/>
      <c r="P2960" s="53"/>
      <c r="Q2960" s="53"/>
      <c r="R2960" s="53"/>
      <c r="S2960" s="53"/>
      <c r="T2960" s="53"/>
      <c r="U2960" s="81"/>
      <c r="V2960" s="53"/>
      <c r="W2960" s="53"/>
    </row>
    <row r="2961" spans="1:23" x14ac:dyDescent="0.25">
      <c r="A2961" s="116" t="str">
        <f>IF(ISBLANK(TBL_DATA[[#This Row],[Row.names]]), "",   DATE(YEAR(TBL_DATA[[#This Row],[Row.names]]), MONTH(TBL_DATA[[#This Row],[Row.names]]), DAY(TBL_DATA[[#This Row],[Row.names]])))</f>
        <v/>
      </c>
      <c r="B2961" s="119"/>
      <c r="C2961" s="68"/>
      <c r="E2961" s="53"/>
      <c r="F2961" s="53"/>
      <c r="G2961" s="54"/>
      <c r="H2961" s="114"/>
      <c r="I2961" s="53"/>
      <c r="J2961" s="53"/>
      <c r="K2961" s="53"/>
      <c r="L2961" s="53"/>
      <c r="M2961" s="53"/>
      <c r="N2961" s="53"/>
      <c r="O2961" s="53"/>
      <c r="P2961" s="53"/>
      <c r="Q2961" s="53"/>
      <c r="R2961" s="53"/>
      <c r="S2961" s="53"/>
      <c r="T2961" s="53"/>
      <c r="U2961" s="81"/>
      <c r="V2961" s="53"/>
      <c r="W2961" s="53"/>
    </row>
    <row r="2962" spans="1:23" x14ac:dyDescent="0.25">
      <c r="A2962" s="116" t="str">
        <f>IF(ISBLANK(TBL_DATA[[#This Row],[Row.names]]), "",   DATE(YEAR(TBL_DATA[[#This Row],[Row.names]]), MONTH(TBL_DATA[[#This Row],[Row.names]]), DAY(TBL_DATA[[#This Row],[Row.names]])))</f>
        <v/>
      </c>
      <c r="B2962" s="119"/>
      <c r="C2962" s="68"/>
      <c r="E2962" s="53"/>
      <c r="F2962" s="53"/>
      <c r="G2962" s="54"/>
      <c r="H2962" s="114"/>
      <c r="I2962" s="53"/>
      <c r="J2962" s="53"/>
      <c r="K2962" s="53"/>
      <c r="L2962" s="53"/>
      <c r="M2962" s="53"/>
      <c r="N2962" s="53"/>
      <c r="O2962" s="53"/>
      <c r="P2962" s="53"/>
      <c r="Q2962" s="53"/>
      <c r="R2962" s="53"/>
      <c r="S2962" s="53"/>
      <c r="T2962" s="53"/>
      <c r="U2962" s="81"/>
      <c r="V2962" s="53"/>
      <c r="W2962" s="53"/>
    </row>
    <row r="2963" spans="1:23" x14ac:dyDescent="0.25">
      <c r="A2963" s="116" t="str">
        <f>IF(ISBLANK(TBL_DATA[[#This Row],[Row.names]]), "",   DATE(YEAR(TBL_DATA[[#This Row],[Row.names]]), MONTH(TBL_DATA[[#This Row],[Row.names]]), DAY(TBL_DATA[[#This Row],[Row.names]])))</f>
        <v/>
      </c>
      <c r="B2963" s="119"/>
      <c r="C2963" s="68"/>
      <c r="E2963" s="53"/>
      <c r="F2963" s="53"/>
      <c r="G2963" s="54"/>
      <c r="H2963" s="114"/>
      <c r="I2963" s="53"/>
      <c r="J2963" s="53"/>
      <c r="K2963" s="53"/>
      <c r="L2963" s="53"/>
      <c r="M2963" s="53"/>
      <c r="N2963" s="53"/>
      <c r="O2963" s="53"/>
      <c r="P2963" s="53"/>
      <c r="Q2963" s="53"/>
      <c r="R2963" s="53"/>
      <c r="S2963" s="53"/>
      <c r="T2963" s="53"/>
      <c r="U2963" s="81"/>
      <c r="V2963" s="53"/>
      <c r="W2963" s="53"/>
    </row>
    <row r="2964" spans="1:23" x14ac:dyDescent="0.25">
      <c r="A2964" s="116" t="str">
        <f>IF(ISBLANK(TBL_DATA[[#This Row],[Row.names]]), "",   DATE(YEAR(TBL_DATA[[#This Row],[Row.names]]), MONTH(TBL_DATA[[#This Row],[Row.names]]), DAY(TBL_DATA[[#This Row],[Row.names]])))</f>
        <v/>
      </c>
      <c r="B2964" s="119"/>
      <c r="C2964" s="68"/>
      <c r="E2964" s="53"/>
      <c r="F2964" s="53"/>
      <c r="G2964" s="54"/>
      <c r="H2964" s="114"/>
      <c r="I2964" s="53"/>
      <c r="J2964" s="53"/>
      <c r="K2964" s="53"/>
      <c r="L2964" s="53"/>
      <c r="M2964" s="53"/>
      <c r="N2964" s="53"/>
      <c r="O2964" s="53"/>
      <c r="P2964" s="53"/>
      <c r="Q2964" s="53"/>
      <c r="R2964" s="53"/>
      <c r="S2964" s="53"/>
      <c r="T2964" s="53"/>
      <c r="U2964" s="81"/>
      <c r="V2964" s="53"/>
      <c r="W2964" s="53"/>
    </row>
    <row r="2965" spans="1:23" x14ac:dyDescent="0.25">
      <c r="A2965" s="116" t="str">
        <f>IF(ISBLANK(TBL_DATA[[#This Row],[Row.names]]), "",   DATE(YEAR(TBL_DATA[[#This Row],[Row.names]]), MONTH(TBL_DATA[[#This Row],[Row.names]]), DAY(TBL_DATA[[#This Row],[Row.names]])))</f>
        <v/>
      </c>
      <c r="B2965" s="119"/>
      <c r="C2965" s="68"/>
      <c r="E2965" s="53"/>
      <c r="F2965" s="53"/>
      <c r="G2965" s="54"/>
      <c r="H2965" s="114"/>
      <c r="I2965" s="53"/>
      <c r="J2965" s="53"/>
      <c r="K2965" s="53"/>
      <c r="L2965" s="53"/>
      <c r="M2965" s="53"/>
      <c r="N2965" s="53"/>
      <c r="O2965" s="53"/>
      <c r="P2965" s="53"/>
      <c r="Q2965" s="53"/>
      <c r="R2965" s="53"/>
      <c r="S2965" s="53"/>
      <c r="T2965" s="53"/>
      <c r="U2965" s="81"/>
      <c r="V2965" s="53"/>
      <c r="W2965" s="53"/>
    </row>
    <row r="2966" spans="1:23" x14ac:dyDescent="0.25">
      <c r="A2966" s="116" t="str">
        <f>IF(ISBLANK(TBL_DATA[[#This Row],[Row.names]]), "",   DATE(YEAR(TBL_DATA[[#This Row],[Row.names]]), MONTH(TBL_DATA[[#This Row],[Row.names]]), DAY(TBL_DATA[[#This Row],[Row.names]])))</f>
        <v/>
      </c>
      <c r="B2966" s="119"/>
      <c r="C2966" s="68"/>
      <c r="E2966" s="53"/>
      <c r="F2966" s="53"/>
      <c r="G2966" s="54"/>
      <c r="H2966" s="114"/>
      <c r="I2966" s="53"/>
      <c r="J2966" s="53"/>
      <c r="K2966" s="53"/>
      <c r="L2966" s="53"/>
      <c r="M2966" s="53"/>
      <c r="N2966" s="53"/>
      <c r="O2966" s="53"/>
      <c r="P2966" s="53"/>
      <c r="Q2966" s="53"/>
      <c r="R2966" s="53"/>
      <c r="S2966" s="53"/>
      <c r="T2966" s="53"/>
      <c r="U2966" s="81"/>
      <c r="V2966" s="53"/>
      <c r="W2966" s="53"/>
    </row>
    <row r="2967" spans="1:23" x14ac:dyDescent="0.25">
      <c r="A2967" s="116" t="str">
        <f>IF(ISBLANK(TBL_DATA[[#This Row],[Row.names]]), "",   DATE(YEAR(TBL_DATA[[#This Row],[Row.names]]), MONTH(TBL_DATA[[#This Row],[Row.names]]), DAY(TBL_DATA[[#This Row],[Row.names]])))</f>
        <v/>
      </c>
      <c r="B2967" s="119"/>
      <c r="C2967" s="68"/>
      <c r="E2967" s="53"/>
      <c r="F2967" s="53"/>
      <c r="G2967" s="54"/>
      <c r="H2967" s="114"/>
      <c r="I2967" s="53"/>
      <c r="J2967" s="53"/>
      <c r="K2967" s="53"/>
      <c r="L2967" s="53"/>
      <c r="M2967" s="53"/>
      <c r="N2967" s="53"/>
      <c r="O2967" s="53"/>
      <c r="P2967" s="53"/>
      <c r="Q2967" s="53"/>
      <c r="R2967" s="53"/>
      <c r="S2967" s="53"/>
      <c r="T2967" s="53"/>
      <c r="U2967" s="81"/>
      <c r="V2967" s="53"/>
      <c r="W2967" s="53"/>
    </row>
    <row r="2968" spans="1:23" x14ac:dyDescent="0.25">
      <c r="A2968" s="116" t="str">
        <f>IF(ISBLANK(TBL_DATA[[#This Row],[Row.names]]), "",   DATE(YEAR(TBL_DATA[[#This Row],[Row.names]]), MONTH(TBL_DATA[[#This Row],[Row.names]]), DAY(TBL_DATA[[#This Row],[Row.names]])))</f>
        <v/>
      </c>
      <c r="B2968" s="119"/>
      <c r="C2968" s="68"/>
      <c r="E2968" s="53"/>
      <c r="F2968" s="53"/>
      <c r="G2968" s="54"/>
      <c r="H2968" s="114"/>
      <c r="I2968" s="53"/>
      <c r="J2968" s="53"/>
      <c r="K2968" s="53"/>
      <c r="L2968" s="53"/>
      <c r="M2968" s="53"/>
      <c r="N2968" s="53"/>
      <c r="O2968" s="53"/>
      <c r="P2968" s="53"/>
      <c r="Q2968" s="53"/>
      <c r="R2968" s="53"/>
      <c r="S2968" s="53"/>
      <c r="T2968" s="53"/>
      <c r="U2968" s="81"/>
      <c r="V2968" s="53"/>
      <c r="W2968" s="53"/>
    </row>
    <row r="2969" spans="1:23" x14ac:dyDescent="0.25">
      <c r="A2969" s="116" t="str">
        <f>IF(ISBLANK(TBL_DATA[[#This Row],[Row.names]]), "",   DATE(YEAR(TBL_DATA[[#This Row],[Row.names]]), MONTH(TBL_DATA[[#This Row],[Row.names]]), DAY(TBL_DATA[[#This Row],[Row.names]])))</f>
        <v/>
      </c>
      <c r="B2969" s="119"/>
      <c r="C2969" s="68"/>
      <c r="E2969" s="53"/>
      <c r="F2969" s="53"/>
      <c r="G2969" s="54"/>
      <c r="H2969" s="114"/>
      <c r="I2969" s="53"/>
      <c r="J2969" s="53"/>
      <c r="K2969" s="53"/>
      <c r="L2969" s="53"/>
      <c r="M2969" s="53"/>
      <c r="N2969" s="53"/>
      <c r="O2969" s="53"/>
      <c r="P2969" s="53"/>
      <c r="Q2969" s="53"/>
      <c r="R2969" s="53"/>
      <c r="S2969" s="53"/>
      <c r="T2969" s="53"/>
      <c r="U2969" s="81"/>
      <c r="V2969" s="53"/>
      <c r="W2969" s="53"/>
    </row>
    <row r="2970" spans="1:23" x14ac:dyDescent="0.25">
      <c r="A2970" s="116" t="str">
        <f>IF(ISBLANK(TBL_DATA[[#This Row],[Row.names]]), "",   DATE(YEAR(TBL_DATA[[#This Row],[Row.names]]), MONTH(TBL_DATA[[#This Row],[Row.names]]), DAY(TBL_DATA[[#This Row],[Row.names]])))</f>
        <v/>
      </c>
      <c r="B2970" s="119"/>
      <c r="C2970" s="68"/>
      <c r="E2970" s="53"/>
      <c r="F2970" s="53"/>
      <c r="G2970" s="54"/>
      <c r="H2970" s="114"/>
      <c r="I2970" s="53"/>
      <c r="J2970" s="53"/>
      <c r="K2970" s="53"/>
      <c r="L2970" s="53"/>
      <c r="M2970" s="53"/>
      <c r="N2970" s="53"/>
      <c r="O2970" s="53"/>
      <c r="P2970" s="53"/>
      <c r="Q2970" s="53"/>
      <c r="R2970" s="53"/>
      <c r="S2970" s="53"/>
      <c r="T2970" s="53"/>
      <c r="U2970" s="81"/>
      <c r="V2970" s="53"/>
      <c r="W2970" s="53"/>
    </row>
    <row r="2971" spans="1:23" x14ac:dyDescent="0.25">
      <c r="A2971" s="116" t="str">
        <f>IF(ISBLANK(TBL_DATA[[#This Row],[Row.names]]), "",   DATE(YEAR(TBL_DATA[[#This Row],[Row.names]]), MONTH(TBL_DATA[[#This Row],[Row.names]]), DAY(TBL_DATA[[#This Row],[Row.names]])))</f>
        <v/>
      </c>
      <c r="B2971" s="119"/>
      <c r="C2971" s="68"/>
      <c r="E2971" s="53"/>
      <c r="F2971" s="53"/>
      <c r="G2971" s="54"/>
      <c r="H2971" s="114"/>
      <c r="I2971" s="53"/>
      <c r="J2971" s="53"/>
      <c r="K2971" s="53"/>
      <c r="L2971" s="53"/>
      <c r="M2971" s="53"/>
      <c r="N2971" s="53"/>
      <c r="O2971" s="53"/>
      <c r="P2971" s="53"/>
      <c r="Q2971" s="53"/>
      <c r="R2971" s="53"/>
      <c r="S2971" s="53"/>
      <c r="T2971" s="53"/>
      <c r="U2971" s="81"/>
      <c r="V2971" s="53"/>
      <c r="W2971" s="53"/>
    </row>
    <row r="2972" spans="1:23" x14ac:dyDescent="0.25">
      <c r="A2972" s="116" t="str">
        <f>IF(ISBLANK(TBL_DATA[[#This Row],[Row.names]]), "",   DATE(YEAR(TBL_DATA[[#This Row],[Row.names]]), MONTH(TBL_DATA[[#This Row],[Row.names]]), DAY(TBL_DATA[[#This Row],[Row.names]])))</f>
        <v/>
      </c>
      <c r="B2972" s="119"/>
      <c r="C2972" s="68"/>
      <c r="E2972" s="53"/>
      <c r="F2972" s="53"/>
      <c r="G2972" s="54"/>
      <c r="H2972" s="114"/>
      <c r="I2972" s="53"/>
      <c r="J2972" s="53"/>
      <c r="K2972" s="53"/>
      <c r="L2972" s="53"/>
      <c r="M2972" s="53"/>
      <c r="N2972" s="53"/>
      <c r="O2972" s="53"/>
      <c r="P2972" s="53"/>
      <c r="Q2972" s="53"/>
      <c r="R2972" s="53"/>
      <c r="S2972" s="53"/>
      <c r="T2972" s="53"/>
      <c r="U2972" s="81"/>
      <c r="V2972" s="53"/>
      <c r="W2972" s="53"/>
    </row>
    <row r="2973" spans="1:23" x14ac:dyDescent="0.25">
      <c r="A2973" s="116" t="str">
        <f>IF(ISBLANK(TBL_DATA[[#This Row],[Row.names]]), "",   DATE(YEAR(TBL_DATA[[#This Row],[Row.names]]), MONTH(TBL_DATA[[#This Row],[Row.names]]), DAY(TBL_DATA[[#This Row],[Row.names]])))</f>
        <v/>
      </c>
      <c r="B2973" s="119"/>
      <c r="C2973" s="68"/>
      <c r="E2973" s="53"/>
      <c r="F2973" s="53"/>
      <c r="G2973" s="54"/>
      <c r="H2973" s="114"/>
      <c r="I2973" s="53"/>
      <c r="J2973" s="53"/>
      <c r="K2973" s="53"/>
      <c r="L2973" s="53"/>
      <c r="M2973" s="53"/>
      <c r="N2973" s="53"/>
      <c r="O2973" s="53"/>
      <c r="P2973" s="53"/>
      <c r="Q2973" s="53"/>
      <c r="R2973" s="53"/>
      <c r="S2973" s="53"/>
      <c r="T2973" s="53"/>
      <c r="U2973" s="81"/>
      <c r="V2973" s="53"/>
      <c r="W2973" s="53"/>
    </row>
    <row r="2974" spans="1:23" x14ac:dyDescent="0.25">
      <c r="A2974" s="116" t="str">
        <f>IF(ISBLANK(TBL_DATA[[#This Row],[Row.names]]), "",   DATE(YEAR(TBL_DATA[[#This Row],[Row.names]]), MONTH(TBL_DATA[[#This Row],[Row.names]]), DAY(TBL_DATA[[#This Row],[Row.names]])))</f>
        <v/>
      </c>
      <c r="B2974" s="119"/>
      <c r="C2974" s="68"/>
      <c r="E2974" s="53"/>
      <c r="F2974" s="53"/>
      <c r="G2974" s="54"/>
      <c r="H2974" s="114"/>
      <c r="I2974" s="53"/>
      <c r="J2974" s="53"/>
      <c r="K2974" s="53"/>
      <c r="L2974" s="53"/>
      <c r="M2974" s="53"/>
      <c r="N2974" s="53"/>
      <c r="O2974" s="53"/>
      <c r="P2974" s="53"/>
      <c r="Q2974" s="53"/>
      <c r="R2974" s="53"/>
      <c r="S2974" s="53"/>
      <c r="T2974" s="53"/>
      <c r="U2974" s="81"/>
      <c r="V2974" s="53"/>
      <c r="W2974" s="53"/>
    </row>
    <row r="2975" spans="1:23" x14ac:dyDescent="0.25">
      <c r="A2975" s="116" t="str">
        <f>IF(ISBLANK(TBL_DATA[[#This Row],[Row.names]]), "",   DATE(YEAR(TBL_DATA[[#This Row],[Row.names]]), MONTH(TBL_DATA[[#This Row],[Row.names]]), DAY(TBL_DATA[[#This Row],[Row.names]])))</f>
        <v/>
      </c>
      <c r="B2975" s="119"/>
      <c r="C2975" s="68"/>
      <c r="E2975" s="53"/>
      <c r="F2975" s="53"/>
      <c r="G2975" s="54"/>
      <c r="H2975" s="114"/>
      <c r="I2975" s="53"/>
      <c r="J2975" s="53"/>
      <c r="K2975" s="53"/>
      <c r="L2975" s="53"/>
      <c r="M2975" s="53"/>
      <c r="N2975" s="53"/>
      <c r="O2975" s="53"/>
      <c r="P2975" s="53"/>
      <c r="Q2975" s="53"/>
      <c r="R2975" s="53"/>
      <c r="S2975" s="53"/>
      <c r="T2975" s="53"/>
      <c r="U2975" s="81"/>
      <c r="V2975" s="53"/>
      <c r="W2975" s="53"/>
    </row>
    <row r="2976" spans="1:23" x14ac:dyDescent="0.25">
      <c r="A2976" s="116" t="str">
        <f>IF(ISBLANK(TBL_DATA[[#This Row],[Row.names]]), "",   DATE(YEAR(TBL_DATA[[#This Row],[Row.names]]), MONTH(TBL_DATA[[#This Row],[Row.names]]), DAY(TBL_DATA[[#This Row],[Row.names]])))</f>
        <v/>
      </c>
      <c r="B2976" s="119"/>
      <c r="C2976" s="68"/>
      <c r="E2976" s="53"/>
      <c r="F2976" s="53"/>
      <c r="G2976" s="54"/>
      <c r="H2976" s="114"/>
      <c r="I2976" s="53"/>
      <c r="J2976" s="53"/>
      <c r="K2976" s="53"/>
      <c r="L2976" s="53"/>
      <c r="M2976" s="53"/>
      <c r="N2976" s="53"/>
      <c r="O2976" s="53"/>
      <c r="P2976" s="53"/>
      <c r="Q2976" s="53"/>
      <c r="R2976" s="53"/>
      <c r="S2976" s="53"/>
      <c r="T2976" s="53"/>
      <c r="U2976" s="81"/>
      <c r="V2976" s="53"/>
      <c r="W2976" s="53"/>
    </row>
    <row r="2977" spans="1:23" x14ac:dyDescent="0.25">
      <c r="A2977" s="116" t="str">
        <f>IF(ISBLANK(TBL_DATA[[#This Row],[Row.names]]), "",   DATE(YEAR(TBL_DATA[[#This Row],[Row.names]]), MONTH(TBL_DATA[[#This Row],[Row.names]]), DAY(TBL_DATA[[#This Row],[Row.names]])))</f>
        <v/>
      </c>
      <c r="B2977" s="119"/>
      <c r="C2977" s="68"/>
      <c r="E2977" s="53"/>
      <c r="F2977" s="53"/>
      <c r="G2977" s="54"/>
      <c r="H2977" s="114"/>
      <c r="I2977" s="53"/>
      <c r="J2977" s="53"/>
      <c r="K2977" s="53"/>
      <c r="L2977" s="53"/>
      <c r="M2977" s="53"/>
      <c r="N2977" s="53"/>
      <c r="O2977" s="53"/>
      <c r="P2977" s="53"/>
      <c r="Q2977" s="53"/>
      <c r="R2977" s="53"/>
      <c r="S2977" s="53"/>
      <c r="T2977" s="53"/>
      <c r="U2977" s="81"/>
      <c r="V2977" s="53"/>
      <c r="W2977" s="53"/>
    </row>
    <row r="2978" spans="1:23" x14ac:dyDescent="0.25">
      <c r="A2978" s="116" t="str">
        <f>IF(ISBLANK(TBL_DATA[[#This Row],[Row.names]]), "",   DATE(YEAR(TBL_DATA[[#This Row],[Row.names]]), MONTH(TBL_DATA[[#This Row],[Row.names]]), DAY(TBL_DATA[[#This Row],[Row.names]])))</f>
        <v/>
      </c>
      <c r="B2978" s="119"/>
      <c r="C2978" s="68"/>
      <c r="E2978" s="53"/>
      <c r="F2978" s="53"/>
      <c r="G2978" s="54"/>
      <c r="H2978" s="114"/>
      <c r="I2978" s="53"/>
      <c r="J2978" s="53"/>
      <c r="K2978" s="53"/>
      <c r="L2978" s="53"/>
      <c r="M2978" s="53"/>
      <c r="N2978" s="53"/>
      <c r="O2978" s="53"/>
      <c r="P2978" s="53"/>
      <c r="Q2978" s="53"/>
      <c r="R2978" s="53"/>
      <c r="S2978" s="53"/>
      <c r="T2978" s="53"/>
      <c r="U2978" s="81"/>
      <c r="V2978" s="53"/>
      <c r="W2978" s="53"/>
    </row>
    <row r="2979" spans="1:23" x14ac:dyDescent="0.25">
      <c r="A2979" s="116" t="str">
        <f>IF(ISBLANK(TBL_DATA[[#This Row],[Row.names]]), "",   DATE(YEAR(TBL_DATA[[#This Row],[Row.names]]), MONTH(TBL_DATA[[#This Row],[Row.names]]), DAY(TBL_DATA[[#This Row],[Row.names]])))</f>
        <v/>
      </c>
      <c r="B2979" s="119"/>
      <c r="C2979" s="68"/>
      <c r="E2979" s="53"/>
      <c r="F2979" s="53"/>
      <c r="G2979" s="54"/>
      <c r="H2979" s="114"/>
      <c r="I2979" s="53"/>
      <c r="J2979" s="53"/>
      <c r="K2979" s="53"/>
      <c r="L2979" s="53"/>
      <c r="M2979" s="53"/>
      <c r="N2979" s="53"/>
      <c r="O2979" s="53"/>
      <c r="P2979" s="53"/>
      <c r="Q2979" s="53"/>
      <c r="R2979" s="53"/>
      <c r="S2979" s="53"/>
      <c r="T2979" s="53"/>
      <c r="U2979" s="81"/>
      <c r="V2979" s="53"/>
      <c r="W2979" s="53"/>
    </row>
    <row r="2980" spans="1:23" x14ac:dyDescent="0.25">
      <c r="A2980" s="116" t="str">
        <f>IF(ISBLANK(TBL_DATA[[#This Row],[Row.names]]), "",   DATE(YEAR(TBL_DATA[[#This Row],[Row.names]]), MONTH(TBL_DATA[[#This Row],[Row.names]]), DAY(TBL_DATA[[#This Row],[Row.names]])))</f>
        <v/>
      </c>
      <c r="B2980" s="119"/>
      <c r="C2980" s="68"/>
      <c r="E2980" s="53"/>
      <c r="F2980" s="53"/>
      <c r="G2980" s="54"/>
      <c r="H2980" s="114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  <c r="U2980" s="81"/>
      <c r="V2980" s="53"/>
      <c r="W2980" s="53"/>
    </row>
    <row r="2981" spans="1:23" x14ac:dyDescent="0.25">
      <c r="A2981" s="116" t="str">
        <f>IF(ISBLANK(TBL_DATA[[#This Row],[Row.names]]), "",   DATE(YEAR(TBL_DATA[[#This Row],[Row.names]]), MONTH(TBL_DATA[[#This Row],[Row.names]]), DAY(TBL_DATA[[#This Row],[Row.names]])))</f>
        <v/>
      </c>
      <c r="B2981" s="119"/>
      <c r="C2981" s="68"/>
      <c r="E2981" s="53"/>
      <c r="F2981" s="53"/>
      <c r="G2981" s="54"/>
      <c r="H2981" s="114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  <c r="U2981" s="81"/>
      <c r="V2981" s="53"/>
      <c r="W2981" s="53"/>
    </row>
    <row r="2982" spans="1:23" x14ac:dyDescent="0.25">
      <c r="A2982" s="116" t="str">
        <f>IF(ISBLANK(TBL_DATA[[#This Row],[Row.names]]), "",   DATE(YEAR(TBL_DATA[[#This Row],[Row.names]]), MONTH(TBL_DATA[[#This Row],[Row.names]]), DAY(TBL_DATA[[#This Row],[Row.names]])))</f>
        <v/>
      </c>
      <c r="B2982" s="119"/>
      <c r="C2982" s="68"/>
      <c r="E2982" s="53"/>
      <c r="F2982" s="53"/>
      <c r="G2982" s="54"/>
      <c r="H2982" s="114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  <c r="U2982" s="81"/>
      <c r="V2982" s="53"/>
      <c r="W2982" s="53"/>
    </row>
    <row r="2983" spans="1:23" x14ac:dyDescent="0.25">
      <c r="A2983" s="116" t="str">
        <f>IF(ISBLANK(TBL_DATA[[#This Row],[Row.names]]), "",   DATE(YEAR(TBL_DATA[[#This Row],[Row.names]]), MONTH(TBL_DATA[[#This Row],[Row.names]]), DAY(TBL_DATA[[#This Row],[Row.names]])))</f>
        <v/>
      </c>
      <c r="B2983" s="119"/>
      <c r="C2983" s="68"/>
      <c r="E2983" s="53"/>
      <c r="F2983" s="53"/>
      <c r="G2983" s="54"/>
      <c r="H2983" s="114"/>
      <c r="I2983" s="53"/>
      <c r="J2983" s="53"/>
      <c r="K2983" s="53"/>
      <c r="L2983" s="53"/>
      <c r="M2983" s="53"/>
      <c r="N2983" s="53"/>
      <c r="O2983" s="53"/>
      <c r="P2983" s="53"/>
      <c r="Q2983" s="53"/>
      <c r="R2983" s="53"/>
      <c r="S2983" s="53"/>
      <c r="T2983" s="53"/>
      <c r="U2983" s="81"/>
      <c r="V2983" s="53"/>
      <c r="W2983" s="53"/>
    </row>
    <row r="2984" spans="1:23" x14ac:dyDescent="0.25">
      <c r="A2984" s="116" t="str">
        <f>IF(ISBLANK(TBL_DATA[[#This Row],[Row.names]]), "",   DATE(YEAR(TBL_DATA[[#This Row],[Row.names]]), MONTH(TBL_DATA[[#This Row],[Row.names]]), DAY(TBL_DATA[[#This Row],[Row.names]])))</f>
        <v/>
      </c>
      <c r="B2984" s="119"/>
      <c r="C2984" s="68"/>
      <c r="E2984" s="53"/>
      <c r="F2984" s="53"/>
      <c r="G2984" s="54"/>
      <c r="H2984" s="114"/>
      <c r="I2984" s="53"/>
      <c r="J2984" s="53"/>
      <c r="K2984" s="53"/>
      <c r="L2984" s="53"/>
      <c r="M2984" s="53"/>
      <c r="N2984" s="53"/>
      <c r="O2984" s="53"/>
      <c r="P2984" s="53"/>
      <c r="Q2984" s="53"/>
      <c r="R2984" s="53"/>
      <c r="S2984" s="53"/>
      <c r="T2984" s="53"/>
      <c r="U2984" s="81"/>
      <c r="V2984" s="53"/>
      <c r="W2984" s="53"/>
    </row>
    <row r="2985" spans="1:23" x14ac:dyDescent="0.25">
      <c r="A2985" s="116" t="str">
        <f>IF(ISBLANK(TBL_DATA[[#This Row],[Row.names]]), "",   DATE(YEAR(TBL_DATA[[#This Row],[Row.names]]), MONTH(TBL_DATA[[#This Row],[Row.names]]), DAY(TBL_DATA[[#This Row],[Row.names]])))</f>
        <v/>
      </c>
      <c r="B2985" s="119"/>
      <c r="C2985" s="68"/>
      <c r="E2985" s="53"/>
      <c r="F2985" s="53"/>
      <c r="G2985" s="54"/>
      <c r="H2985" s="114"/>
      <c r="I2985" s="53"/>
      <c r="J2985" s="53"/>
      <c r="K2985" s="53"/>
      <c r="L2985" s="53"/>
      <c r="M2985" s="53"/>
      <c r="N2985" s="53"/>
      <c r="O2985" s="53"/>
      <c r="P2985" s="53"/>
      <c r="Q2985" s="53"/>
      <c r="R2985" s="53"/>
      <c r="S2985" s="53"/>
      <c r="T2985" s="53"/>
      <c r="U2985" s="81"/>
      <c r="V2985" s="53"/>
      <c r="W2985" s="53"/>
    </row>
    <row r="2986" spans="1:23" x14ac:dyDescent="0.25">
      <c r="A2986" s="116" t="str">
        <f>IF(ISBLANK(TBL_DATA[[#This Row],[Row.names]]), "",   DATE(YEAR(TBL_DATA[[#This Row],[Row.names]]), MONTH(TBL_DATA[[#This Row],[Row.names]]), DAY(TBL_DATA[[#This Row],[Row.names]])))</f>
        <v/>
      </c>
      <c r="B2986" s="119"/>
      <c r="C2986" s="68"/>
      <c r="E2986" s="53"/>
      <c r="F2986" s="53"/>
      <c r="G2986" s="54"/>
      <c r="H2986" s="114"/>
      <c r="I2986" s="53"/>
      <c r="J2986" s="53"/>
      <c r="K2986" s="53"/>
      <c r="L2986" s="53"/>
      <c r="M2986" s="53"/>
      <c r="N2986" s="53"/>
      <c r="O2986" s="53"/>
      <c r="P2986" s="53"/>
      <c r="Q2986" s="53"/>
      <c r="R2986" s="53"/>
      <c r="S2986" s="53"/>
      <c r="T2986" s="53"/>
      <c r="U2986" s="81"/>
      <c r="V2986" s="53"/>
      <c r="W2986" s="53"/>
    </row>
    <row r="2987" spans="1:23" x14ac:dyDescent="0.25">
      <c r="A2987" s="116" t="str">
        <f>IF(ISBLANK(TBL_DATA[[#This Row],[Row.names]]), "",   DATE(YEAR(TBL_DATA[[#This Row],[Row.names]]), MONTH(TBL_DATA[[#This Row],[Row.names]]), DAY(TBL_DATA[[#This Row],[Row.names]])))</f>
        <v/>
      </c>
      <c r="B2987" s="119"/>
      <c r="C2987" s="68"/>
      <c r="E2987" s="53"/>
      <c r="F2987" s="53"/>
      <c r="G2987" s="54"/>
      <c r="H2987" s="114"/>
      <c r="I2987" s="53"/>
      <c r="J2987" s="53"/>
      <c r="K2987" s="53"/>
      <c r="L2987" s="53"/>
      <c r="M2987" s="53"/>
      <c r="N2987" s="53"/>
      <c r="O2987" s="53"/>
      <c r="P2987" s="53"/>
      <c r="Q2987" s="53"/>
      <c r="R2987" s="53"/>
      <c r="S2987" s="53"/>
      <c r="T2987" s="53"/>
      <c r="U2987" s="81"/>
      <c r="V2987" s="53"/>
      <c r="W2987" s="53"/>
    </row>
    <row r="2988" spans="1:23" x14ac:dyDescent="0.25">
      <c r="A2988" s="116" t="str">
        <f>IF(ISBLANK(TBL_DATA[[#This Row],[Row.names]]), "",   DATE(YEAR(TBL_DATA[[#This Row],[Row.names]]), MONTH(TBL_DATA[[#This Row],[Row.names]]), DAY(TBL_DATA[[#This Row],[Row.names]])))</f>
        <v/>
      </c>
      <c r="B2988" s="119"/>
      <c r="C2988" s="68"/>
      <c r="E2988" s="53"/>
      <c r="F2988" s="53"/>
      <c r="G2988" s="54"/>
      <c r="H2988" s="114"/>
      <c r="I2988" s="53"/>
      <c r="J2988" s="53"/>
      <c r="K2988" s="53"/>
      <c r="L2988" s="53"/>
      <c r="M2988" s="53"/>
      <c r="N2988" s="53"/>
      <c r="O2988" s="53"/>
      <c r="P2988" s="53"/>
      <c r="Q2988" s="53"/>
      <c r="R2988" s="53"/>
      <c r="S2988" s="53"/>
      <c r="T2988" s="53"/>
      <c r="U2988" s="81"/>
      <c r="V2988" s="53"/>
      <c r="W2988" s="53"/>
    </row>
    <row r="2989" spans="1:23" x14ac:dyDescent="0.25">
      <c r="A2989" s="116" t="str">
        <f>IF(ISBLANK(TBL_DATA[[#This Row],[Row.names]]), "",   DATE(YEAR(TBL_DATA[[#This Row],[Row.names]]), MONTH(TBL_DATA[[#This Row],[Row.names]]), DAY(TBL_DATA[[#This Row],[Row.names]])))</f>
        <v/>
      </c>
      <c r="B2989" s="119"/>
      <c r="C2989" s="68"/>
      <c r="E2989" s="53"/>
      <c r="F2989" s="53"/>
      <c r="G2989" s="54"/>
      <c r="H2989" s="114"/>
      <c r="I2989" s="53"/>
      <c r="J2989" s="53"/>
      <c r="K2989" s="53"/>
      <c r="L2989" s="53"/>
      <c r="M2989" s="53"/>
      <c r="N2989" s="53"/>
      <c r="O2989" s="53"/>
      <c r="P2989" s="53"/>
      <c r="Q2989" s="53"/>
      <c r="R2989" s="53"/>
      <c r="S2989" s="53"/>
      <c r="T2989" s="53"/>
      <c r="U2989" s="81"/>
      <c r="V2989" s="53"/>
      <c r="W2989" s="53"/>
    </row>
    <row r="2990" spans="1:23" x14ac:dyDescent="0.25">
      <c r="A2990" s="116" t="str">
        <f>IF(ISBLANK(TBL_DATA[[#This Row],[Row.names]]), "",   DATE(YEAR(TBL_DATA[[#This Row],[Row.names]]), MONTH(TBL_DATA[[#This Row],[Row.names]]), DAY(TBL_DATA[[#This Row],[Row.names]])))</f>
        <v/>
      </c>
      <c r="B2990" s="119"/>
      <c r="C2990" s="68"/>
      <c r="E2990" s="53"/>
      <c r="F2990" s="53"/>
      <c r="G2990" s="54"/>
      <c r="H2990" s="114"/>
      <c r="I2990" s="53"/>
      <c r="J2990" s="53"/>
      <c r="K2990" s="53"/>
      <c r="L2990" s="53"/>
      <c r="M2990" s="53"/>
      <c r="N2990" s="53"/>
      <c r="O2990" s="53"/>
      <c r="P2990" s="53"/>
      <c r="Q2990" s="53"/>
      <c r="R2990" s="53"/>
      <c r="S2990" s="53"/>
      <c r="T2990" s="53"/>
      <c r="U2990" s="81"/>
      <c r="V2990" s="53"/>
      <c r="W2990" s="53"/>
    </row>
    <row r="2991" spans="1:23" x14ac:dyDescent="0.25">
      <c r="A2991" s="116" t="str">
        <f>IF(ISBLANK(TBL_DATA[[#This Row],[Row.names]]), "",   DATE(YEAR(TBL_DATA[[#This Row],[Row.names]]), MONTH(TBL_DATA[[#This Row],[Row.names]]), DAY(TBL_DATA[[#This Row],[Row.names]])))</f>
        <v/>
      </c>
      <c r="B2991" s="119"/>
      <c r="C2991" s="68"/>
      <c r="E2991" s="53"/>
      <c r="F2991" s="53"/>
      <c r="G2991" s="54"/>
      <c r="H2991" s="114"/>
      <c r="I2991" s="53"/>
      <c r="J2991" s="53"/>
      <c r="K2991" s="53"/>
      <c r="L2991" s="53"/>
      <c r="M2991" s="53"/>
      <c r="N2991" s="53"/>
      <c r="O2991" s="53"/>
      <c r="P2991" s="53"/>
      <c r="Q2991" s="53"/>
      <c r="R2991" s="53"/>
      <c r="S2991" s="53"/>
      <c r="T2991" s="53"/>
      <c r="U2991" s="81"/>
      <c r="V2991" s="53"/>
      <c r="W2991" s="53"/>
    </row>
    <row r="2992" spans="1:23" x14ac:dyDescent="0.25">
      <c r="A2992" s="116" t="str">
        <f>IF(ISBLANK(TBL_DATA[[#This Row],[Row.names]]), "",   DATE(YEAR(TBL_DATA[[#This Row],[Row.names]]), MONTH(TBL_DATA[[#This Row],[Row.names]]), DAY(TBL_DATA[[#This Row],[Row.names]])))</f>
        <v/>
      </c>
      <c r="B2992" s="119"/>
      <c r="C2992" s="68"/>
      <c r="E2992" s="53"/>
      <c r="F2992" s="53"/>
      <c r="G2992" s="54"/>
      <c r="H2992" s="114"/>
      <c r="I2992" s="53"/>
      <c r="J2992" s="53"/>
      <c r="K2992" s="53"/>
      <c r="L2992" s="53"/>
      <c r="M2992" s="53"/>
      <c r="N2992" s="53"/>
      <c r="O2992" s="53"/>
      <c r="P2992" s="53"/>
      <c r="Q2992" s="53"/>
      <c r="R2992" s="53"/>
      <c r="S2992" s="53"/>
      <c r="T2992" s="53"/>
      <c r="U2992" s="81"/>
      <c r="V2992" s="53"/>
      <c r="W2992" s="53"/>
    </row>
    <row r="2993" spans="1:23" x14ac:dyDescent="0.25">
      <c r="A2993" s="116" t="str">
        <f>IF(ISBLANK(TBL_DATA[[#This Row],[Row.names]]), "",   DATE(YEAR(TBL_DATA[[#This Row],[Row.names]]), MONTH(TBL_DATA[[#This Row],[Row.names]]), DAY(TBL_DATA[[#This Row],[Row.names]])))</f>
        <v/>
      </c>
      <c r="B2993" s="119"/>
      <c r="C2993" s="68"/>
      <c r="E2993" s="53"/>
      <c r="F2993" s="53"/>
      <c r="G2993" s="54"/>
      <c r="H2993" s="114"/>
      <c r="I2993" s="53"/>
      <c r="J2993" s="53"/>
      <c r="K2993" s="53"/>
      <c r="L2993" s="53"/>
      <c r="M2993" s="53"/>
      <c r="N2993" s="53"/>
      <c r="O2993" s="53"/>
      <c r="P2993" s="53"/>
      <c r="Q2993" s="53"/>
      <c r="R2993" s="53"/>
      <c r="S2993" s="53"/>
      <c r="T2993" s="53"/>
      <c r="U2993" s="81"/>
      <c r="V2993" s="53"/>
      <c r="W2993" s="53"/>
    </row>
    <row r="2994" spans="1:23" x14ac:dyDescent="0.25">
      <c r="A2994" s="116" t="str">
        <f>IF(ISBLANK(TBL_DATA[[#This Row],[Row.names]]), "",   DATE(YEAR(TBL_DATA[[#This Row],[Row.names]]), MONTH(TBL_DATA[[#This Row],[Row.names]]), DAY(TBL_DATA[[#This Row],[Row.names]])))</f>
        <v/>
      </c>
      <c r="B2994" s="119"/>
      <c r="C2994" s="68"/>
      <c r="E2994" s="53"/>
      <c r="F2994" s="53"/>
      <c r="G2994" s="54"/>
      <c r="H2994" s="114"/>
      <c r="I2994" s="53"/>
      <c r="J2994" s="53"/>
      <c r="K2994" s="53"/>
      <c r="L2994" s="53"/>
      <c r="M2994" s="53"/>
      <c r="N2994" s="53"/>
      <c r="O2994" s="53"/>
      <c r="P2994" s="53"/>
      <c r="Q2994" s="53"/>
      <c r="R2994" s="53"/>
      <c r="S2994" s="53"/>
      <c r="T2994" s="53"/>
      <c r="U2994" s="81"/>
      <c r="V2994" s="53"/>
      <c r="W2994" s="53"/>
    </row>
    <row r="2995" spans="1:23" x14ac:dyDescent="0.25">
      <c r="A2995" s="116" t="str">
        <f>IF(ISBLANK(TBL_DATA[[#This Row],[Row.names]]), "",   DATE(YEAR(TBL_DATA[[#This Row],[Row.names]]), MONTH(TBL_DATA[[#This Row],[Row.names]]), DAY(TBL_DATA[[#This Row],[Row.names]])))</f>
        <v/>
      </c>
      <c r="B2995" s="119"/>
      <c r="C2995" s="68"/>
      <c r="E2995" s="53"/>
      <c r="F2995" s="53"/>
      <c r="G2995" s="54"/>
      <c r="H2995" s="114"/>
      <c r="I2995" s="53"/>
      <c r="J2995" s="53"/>
      <c r="K2995" s="53"/>
      <c r="L2995" s="53"/>
      <c r="M2995" s="53"/>
      <c r="N2995" s="53"/>
      <c r="O2995" s="53"/>
      <c r="P2995" s="53"/>
      <c r="Q2995" s="53"/>
      <c r="R2995" s="53"/>
      <c r="S2995" s="53"/>
      <c r="T2995" s="53"/>
      <c r="U2995" s="81"/>
      <c r="V2995" s="53"/>
      <c r="W2995" s="53"/>
    </row>
    <row r="2996" spans="1:23" x14ac:dyDescent="0.25">
      <c r="A2996" s="116" t="str">
        <f>IF(ISBLANK(TBL_DATA[[#This Row],[Row.names]]), "",   DATE(YEAR(TBL_DATA[[#This Row],[Row.names]]), MONTH(TBL_DATA[[#This Row],[Row.names]]), DAY(TBL_DATA[[#This Row],[Row.names]])))</f>
        <v/>
      </c>
      <c r="B2996" s="119"/>
      <c r="C2996" s="68"/>
      <c r="E2996" s="53"/>
      <c r="F2996" s="53"/>
      <c r="G2996" s="54"/>
      <c r="H2996" s="114"/>
      <c r="I2996" s="53"/>
      <c r="J2996" s="53"/>
      <c r="K2996" s="53"/>
      <c r="L2996" s="53"/>
      <c r="M2996" s="53"/>
      <c r="N2996" s="53"/>
      <c r="O2996" s="53"/>
      <c r="P2996" s="53"/>
      <c r="Q2996" s="53"/>
      <c r="R2996" s="53"/>
      <c r="S2996" s="53"/>
      <c r="T2996" s="53"/>
      <c r="U2996" s="81"/>
      <c r="V2996" s="53"/>
      <c r="W2996" s="53"/>
    </row>
    <row r="2997" spans="1:23" x14ac:dyDescent="0.25">
      <c r="A2997" s="116" t="str">
        <f>IF(ISBLANK(TBL_DATA[[#This Row],[Row.names]]), "",   DATE(YEAR(TBL_DATA[[#This Row],[Row.names]]), MONTH(TBL_DATA[[#This Row],[Row.names]]), DAY(TBL_DATA[[#This Row],[Row.names]])))</f>
        <v/>
      </c>
      <c r="B2997" s="119"/>
      <c r="C2997" s="68"/>
      <c r="E2997" s="53"/>
      <c r="F2997" s="53"/>
      <c r="G2997" s="54"/>
      <c r="H2997" s="114"/>
      <c r="I2997" s="53"/>
      <c r="J2997" s="53"/>
      <c r="K2997" s="53"/>
      <c r="L2997" s="53"/>
      <c r="M2997" s="53"/>
      <c r="N2997" s="53"/>
      <c r="O2997" s="53"/>
      <c r="P2997" s="53"/>
      <c r="Q2997" s="53"/>
      <c r="R2997" s="53"/>
      <c r="S2997" s="53"/>
      <c r="T2997" s="53"/>
      <c r="U2997" s="81"/>
      <c r="V2997" s="53"/>
      <c r="W2997" s="53"/>
    </row>
    <row r="2998" spans="1:23" x14ac:dyDescent="0.25">
      <c r="A2998" s="116" t="str">
        <f>IF(ISBLANK(TBL_DATA[[#This Row],[Row.names]]), "",   DATE(YEAR(TBL_DATA[[#This Row],[Row.names]]), MONTH(TBL_DATA[[#This Row],[Row.names]]), DAY(TBL_DATA[[#This Row],[Row.names]])))</f>
        <v/>
      </c>
      <c r="B2998" s="119"/>
      <c r="C2998" s="68"/>
      <c r="E2998" s="53"/>
      <c r="F2998" s="53"/>
      <c r="G2998" s="54"/>
      <c r="H2998" s="114"/>
      <c r="I2998" s="53"/>
      <c r="J2998" s="53"/>
      <c r="K2998" s="53"/>
      <c r="L2998" s="53"/>
      <c r="M2998" s="53"/>
      <c r="N2998" s="53"/>
      <c r="O2998" s="53"/>
      <c r="P2998" s="53"/>
      <c r="Q2998" s="53"/>
      <c r="R2998" s="53"/>
      <c r="S2998" s="53"/>
      <c r="T2998" s="53"/>
      <c r="U2998" s="81"/>
      <c r="V2998" s="53"/>
      <c r="W2998" s="53"/>
    </row>
    <row r="2999" spans="1:23" x14ac:dyDescent="0.25">
      <c r="A2999" s="116" t="str">
        <f>IF(ISBLANK(TBL_DATA[[#This Row],[Row.names]]), "",   DATE(YEAR(TBL_DATA[[#This Row],[Row.names]]), MONTH(TBL_DATA[[#This Row],[Row.names]]), DAY(TBL_DATA[[#This Row],[Row.names]])))</f>
        <v/>
      </c>
      <c r="B2999" s="119"/>
      <c r="C2999" s="68"/>
      <c r="E2999" s="53"/>
      <c r="F2999" s="53"/>
      <c r="G2999" s="54"/>
      <c r="H2999" s="114"/>
      <c r="I2999" s="53"/>
      <c r="J2999" s="53"/>
      <c r="K2999" s="53"/>
      <c r="L2999" s="53"/>
      <c r="M2999" s="53"/>
      <c r="N2999" s="53"/>
      <c r="O2999" s="53"/>
      <c r="P2999" s="53"/>
      <c r="Q2999" s="53"/>
      <c r="R2999" s="53"/>
      <c r="S2999" s="53"/>
      <c r="T2999" s="53"/>
      <c r="U2999" s="81"/>
      <c r="V2999" s="53"/>
      <c r="W2999" s="53"/>
    </row>
    <row r="3000" spans="1:23" x14ac:dyDescent="0.25">
      <c r="A3000" s="116" t="str">
        <f>IF(ISBLANK(TBL_DATA[[#This Row],[Row.names]]), "",   DATE(YEAR(TBL_DATA[[#This Row],[Row.names]]), MONTH(TBL_DATA[[#This Row],[Row.names]]), DAY(TBL_DATA[[#This Row],[Row.names]])))</f>
        <v/>
      </c>
      <c r="B3000" s="119"/>
      <c r="C3000" s="68"/>
      <c r="E3000" s="53"/>
      <c r="F3000" s="53"/>
      <c r="G3000" s="54"/>
      <c r="H3000" s="114"/>
      <c r="I3000" s="53"/>
      <c r="J3000" s="53"/>
      <c r="K3000" s="53"/>
      <c r="L3000" s="53"/>
      <c r="M3000" s="53"/>
      <c r="N3000" s="53"/>
      <c r="O3000" s="53"/>
      <c r="P3000" s="53"/>
      <c r="Q3000" s="53"/>
      <c r="R3000" s="53"/>
      <c r="S3000" s="53"/>
      <c r="T3000" s="53"/>
      <c r="U3000" s="81"/>
      <c r="V3000" s="53"/>
      <c r="W3000" s="53"/>
    </row>
  </sheetData>
  <sheetCalcPr fullCalcOnLoad="true"/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8" sqref="D8"/>
    </sheetView>
  </sheetViews>
  <sheetFormatPr defaultRowHeight="15" x14ac:dyDescent="0.25"/>
  <cols>
    <col min="1" max="1" bestFit="true" customWidth="true" width="9.7109375" collapsed="true"/>
  </cols>
  <sheetData>
    <row r="1" spans="1:4" x14ac:dyDescent="0.25">
      <c r="A1" s="15">
        <f>INDEX(TBL_DATA[Row.names], 1)</f>
        <v>0</v>
      </c>
      <c r="B1" s="42" t="e">
        <f t="array" ref="B1" xml:space="preserve"> IF(ISBLANK($A2),_xlfn.STDEV.S(IF((TBL_DATA[Row.names]&gt;=Sheet1!$A1),TBL_DATA[Daily.Return])),_xlfn.STDEV.S(IF((TBL_DATA[Row.names]&gt;=Sheet1!$A1)*(TBL_DATA[Row.names]&lt;Sheet1!$A2),TBL_DATA[Daily.Return])))*SQRT(252)</f>
        <v>#DIV/0!</v>
      </c>
      <c r="C1" s="42" t="e">
        <f>_xlfn.STDEV.S(RISKSTATS!D2:D92)*SQRT(252)</f>
        <v>#DIV/0!</v>
      </c>
      <c r="D1" t="e">
        <f>MATCH(A1,TBL_DATA[Row.names],0)</f>
        <v>#N/A</v>
      </c>
    </row>
    <row r="2" spans="1:4" x14ac:dyDescent="0.25">
      <c r="A2" s="15" t="str">
        <f t="array" ref="A2" xml:space="preserve"> IFERROR(INDEX(TBL_DATA[Row.names], SMALL(IF((TBL_DATA[Coe.to.SPTR]=1),ROW(TBL_DATA[Row.names])),ROW(1:1))),"")</f>
        <v/>
      </c>
      <c r="B2" s="42" t="e">
        <f t="array" ref="B2" xml:space="preserve"> IF(ISBLANK($A3),_xlfn.STDEV.S(IF((TBL_DATA[Row.names]&gt;=Sheet1!$A2),TBL_DATA[Daily.Return])),_xlfn.STDEV.S(IF((TBL_DATA[Row.names]&gt;=Sheet1!$A2)*(TBL_DATA[Row.names]&lt;Sheet1!$A3),TBL_DATA[Daily.Return])))*SQRT(252)</f>
        <v>#DIV/0!</v>
      </c>
      <c r="C2" s="42" t="e">
        <f>_xlfn.STDEV.S(RISKSTATS!D93:D261)*SQRT(252)</f>
        <v>#DIV/0!</v>
      </c>
      <c r="D2" t="e">
        <f>MATCH(A2,TBL_DATA[Row.names],0)</f>
        <v>#N/A</v>
      </c>
    </row>
    <row r="3" spans="1:4" x14ac:dyDescent="0.25">
      <c r="A3" s="15" t="str">
        <f t="array" ref="A3" xml:space="preserve"> IFERROR(INDEX(TBL_DATA[Row.names], SMALL(IF((TBL_DATA[Coe.to.SPTR]=1),ROW(TBL_DATA[Row.names])),ROW(2:2))),"")</f>
        <v/>
      </c>
      <c r="B3" s="42" t="e">
        <f t="array" ref="B3" xml:space="preserve"> IF(ISBLANK($A4),_xlfn.STDEV.S(IF((TBL_DATA[Row.names]&gt;=Sheet1!$A3),TBL_DATA[Daily.Return])),_xlfn.STDEV.S(IF((TBL_DATA[Row.names]&gt;=Sheet1!$A3)*(TBL_DATA[Row.names]&lt;Sheet1!$A4),TBL_DATA[Daily.Return])))*SQRT(252)</f>
        <v>#DIV/0!</v>
      </c>
      <c r="C3" s="42" t="e">
        <f>_xlfn.STDEV.S(RISKSTATS!D262:D507)*SQRT(252)</f>
        <v>#DIV/0!</v>
      </c>
      <c r="D3" t="e">
        <f>MATCH(A3,TBL_DATA[Row.names],0)</f>
        <v>#N/A</v>
      </c>
    </row>
    <row r="4" spans="1:4" x14ac:dyDescent="0.25">
      <c r="A4" s="15" t="str">
        <f t="array" ref="A4" xml:space="preserve"> IFERROR(INDEX(TBL_DATA[Row.names], SMALL(IF((TBL_DATA[Coe.to.SPTR]=1),ROW(TBL_DATA[Row.names])),ROW(3:3))),"")</f>
        <v/>
      </c>
    </row>
    <row r="5" spans="1:4" x14ac:dyDescent="0.25">
      <c r="A5" s="15" t="str">
        <f t="array" ref="A5" xml:space="preserve"> IFERROR(INDEX(TBL_DATA[Row.names], SMALL(IF((TBL_DATA[Coe.to.SPTR]=1),ROW(TBL_DATA[Row.names])),ROW(4:4))),"")</f>
        <v/>
      </c>
    </row>
    <row r="6" spans="1:4" x14ac:dyDescent="0.25">
      <c r="A6" s="15" t="str">
        <f t="array" ref="A6" xml:space="preserve"> IFERROR(INDEX(TBL_DATA[Row.names], SMALL(IF((TBL_DATA[Coe.to.SPTR]=1),ROW(TBL_DATA[Row.names])),ROW(5:5))),"")</f>
        <v/>
      </c>
    </row>
    <row r="7" spans="1:4" x14ac:dyDescent="0.25">
      <c r="A7" s="15" t="str">
        <f t="array" ref="A7" xml:space="preserve"> IFERROR(INDEX(TBL_DATA[Row.names], SMALL(IF((TBL_DATA[Coe.to.SPTR]=1),ROW(TBL_DATA[Row.names])),ROW(6:6))),"")</f>
        <v/>
      </c>
    </row>
    <row r="8" spans="1:4" x14ac:dyDescent="0.25">
      <c r="A8" s="15" t="str">
        <f t="array" ref="A8" xml:space="preserve"> IFERROR(INDEX(TBL_DATA[Row.names], SMALL(IF((TBL_DATA[Coe.to.SPTR]=1),ROW(TBL_DATA[Row.names])),ROW(7:7))),"")</f>
        <v/>
      </c>
    </row>
    <row r="9" spans="1:4" x14ac:dyDescent="0.25">
      <c r="A9" s="15" t="str">
        <f t="array" ref="A9" xml:space="preserve"> IFERROR(INDEX(TBL_DATA[Row.names], SMALL(IF((TBL_DATA[Coe.to.SPTR]=1),ROW(TBL_DATA[Row.names])),ROW(8:8))),"")</f>
        <v/>
      </c>
    </row>
    <row r="10" spans="1:4" x14ac:dyDescent="0.25">
      <c r="A10" s="15" t="str">
        <f t="array" ref="A10" xml:space="preserve"> IFERROR(INDEX(TBL_DATA[Row.names], SMALL(IF((TBL_DATA[Coe.to.SPTR]=1),ROW(TBL_DATA[Row.names])),ROW(9:9))),"")</f>
        <v/>
      </c>
    </row>
    <row r="11" spans="1:4" x14ac:dyDescent="0.25">
      <c r="A11" s="15" t="str">
        <f t="array" ref="A11" xml:space="preserve"> IFERROR(INDEX(TBL_DATA[Row.names], SMALL(IF((TBL_DATA[Coe.to.SPTR]=1),ROW(TBL_DATA[Row.names])),ROW(10:10))),"")</f>
        <v/>
      </c>
    </row>
    <row r="12" spans="1:4" x14ac:dyDescent="0.25">
      <c r="A12" s="15" t="str">
        <f t="array" ref="A12" xml:space="preserve"> IFERROR(INDEX(TBL_DATA[Row.names], SMALL(IF((TBL_DATA[Coe.to.SPTR]=1),ROW(TBL_DATA[Row.names])),ROW(11:11))),"")</f>
        <v/>
      </c>
    </row>
    <row r="13" spans="1:4" x14ac:dyDescent="0.25">
      <c r="A13" s="15" t="str">
        <f t="array" ref="A13" xml:space="preserve"> IFERROR(INDEX(TBL_DATA[Row.names], SMALL(IF((TBL_DATA[Coe.to.SPTR]=1),ROW(TBL_DATA[Row.names])),ROW(12:12))),"")</f>
        <v/>
      </c>
    </row>
    <row r="14" spans="1:4" x14ac:dyDescent="0.25">
      <c r="A14" s="15" t="str">
        <f t="array" ref="A14" xml:space="preserve"> IFERROR(INDEX(TBL_DATA[Row.names], SMALL(IF((TBL_DATA[Coe.to.SPTR]=1),ROW(TBL_DATA[Row.names])),ROW(13:13))),"")</f>
        <v/>
      </c>
    </row>
    <row r="15" spans="1:4" x14ac:dyDescent="0.25">
      <c r="A15" s="15" t="str">
        <f t="array" ref="A15" xml:space="preserve"> IFERROR(INDEX(TBL_DATA[Row.names], SMALL(IF((TBL_DATA[Coe.to.SPTR]=1),ROW(TBL_DATA[Row.names])),ROW(14:14))),"")</f>
        <v/>
      </c>
    </row>
    <row r="16" spans="1:4" x14ac:dyDescent="0.25">
      <c r="A16" s="15"/>
    </row>
    <row r="17" spans="1:1" x14ac:dyDescent="0.25">
      <c r="A17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5"/>
  <sheetViews>
    <sheetView view="pageBreakPreview" topLeftCell="A43" zoomScale="25" zoomScaleNormal="25" zoomScaleSheetLayoutView="25" workbookViewId="0">
      <selection activeCell="S67" sqref="S67"/>
    </sheetView>
  </sheetViews>
  <sheetFormatPr defaultColWidth="30.7109375" defaultRowHeight="15" x14ac:dyDescent="0.25"/>
  <sheetData>
    <row r="1" spans="1:6" ht="54" customHeight="1" x14ac:dyDescent="0.25"/>
    <row r="2" spans="1:6" ht="54" customHeight="1" thickBot="1" x14ac:dyDescent="0.9">
      <c r="A2" s="49"/>
      <c r="B2" s="50" t="s">
        <v>73</v>
      </c>
      <c r="C2" s="47" t="s">
        <v>53</v>
      </c>
      <c r="D2" s="48" t="s">
        <v>55</v>
      </c>
      <c r="E2" s="48" t="s">
        <v>56</v>
      </c>
      <c r="F2" s="63" t="s">
        <v>118</v>
      </c>
    </row>
    <row r="3" spans="1:6" ht="54" customHeight="1" x14ac:dyDescent="0.8">
      <c r="A3" s="37"/>
      <c r="B3" s="38" t="s">
        <v>54</v>
      </c>
      <c r="C3" s="44">
        <f ca="1">INDEX(INDIRECT("TBL_DATA[" &amp; TRIM($B3) &amp; "]"),ROW_LATEST)</f>
        <v>0</v>
      </c>
      <c r="D3" s="41" t="e">
        <f ca="1">$C3-INDEX(INDIRECT("TBL_DATA[" &amp; TRIM($B4) &amp; "]"),ROW_LATEST-21)</f>
        <v>#VALUE!</v>
      </c>
      <c r="E3" s="41" t="e">
        <f ca="1">$C3-INDEX(INDIRECT("TBL_DATA[" &amp; TRIM($B3) &amp; "]"),ROW_LATEST-63)</f>
        <v>#VALUE!</v>
      </c>
      <c r="F3" s="64" t="e">
        <f ca="1">$C3-INDEX(INDIRECT("TBL_DATA[" &amp; TRIM($B3) &amp; "]"),ROW_LATEST-252)</f>
        <v>#VALUE!</v>
      </c>
    </row>
    <row r="4" spans="1:6" ht="54" customHeight="1" x14ac:dyDescent="0.8">
      <c r="A4" s="37"/>
      <c r="B4" s="38" t="s">
        <v>61</v>
      </c>
      <c r="C4" s="44">
        <f ca="1">INDEX(INDIRECT("TBL_DATA[" &amp; TRIM($B4) &amp; "]"),ROW_LATEST)</f>
        <v>0</v>
      </c>
      <c r="D4" s="41">
        <v>3.2774251145550881E-4</v>
      </c>
      <c r="E4" s="41">
        <v>9.7001488825340099E-3</v>
      </c>
      <c r="F4" s="64">
        <v>9.7001488825340099E-3</v>
      </c>
    </row>
    <row r="5" spans="1:6" ht="54" customHeight="1" x14ac:dyDescent="0.8">
      <c r="A5" s="37"/>
      <c r="B5" s="38" t="s">
        <v>47</v>
      </c>
      <c r="C5" s="44">
        <f ca="1">INDEX(INDIRECT("TBL_DATA[" &amp; TRIM($B5) &amp; "]"),ROW_LATEST)</f>
        <v>0</v>
      </c>
      <c r="D5" s="41" t="e">
        <f ca="1">$C5-INDEX(INDIRECT("TBL_DATA[" &amp; TRIM($B5) &amp; "]"),ROW_LATEST-21)</f>
        <v>#VALUE!</v>
      </c>
      <c r="E5" s="41" t="e">
        <f ca="1">$C5-INDEX(INDIRECT("TBL_DATA[" &amp; TRIM($B5) &amp; "]"),ROW_LATEST-63)</f>
        <v>#VALUE!</v>
      </c>
      <c r="F5" s="64" t="e">
        <f ca="1">$C5-INDEX(INDIRECT("TBL_DATA[" &amp; TRIM($B5) &amp; "]"),ROW_LATEST-252)</f>
        <v>#VALUE!</v>
      </c>
    </row>
    <row r="6" spans="1:6" ht="54" customHeight="1" x14ac:dyDescent="0.8">
      <c r="A6" s="37"/>
      <c r="B6" s="38" t="s">
        <v>114</v>
      </c>
      <c r="C6" s="44">
        <f ca="1">INDEX(INDIRECT("TBL_DATA[" &amp; TRIM($B6) &amp; "]"),ROW_LATEST)</f>
        <v>0</v>
      </c>
      <c r="D6" s="41" t="e">
        <f ca="1">$C6-INDEX(INDIRECT("TBL_DATA[" &amp; TRIM($B6) &amp; "]"),ROW_LATEST-21)</f>
        <v>#VALUE!</v>
      </c>
      <c r="E6" s="41" t="e">
        <f ca="1">$C6-INDEX(INDIRECT("TBL_DATA[" &amp; TRIM($B6) &amp; "]"),ROW_LATEST-63)</f>
        <v>#VALUE!</v>
      </c>
      <c r="F6" s="64" t="e">
        <f ca="1">$C6-INDEX(INDIRECT("TBL_DATA[" &amp; TRIM($B6) &amp; "]"),ROW_LATEST-252)</f>
        <v>#VALUE!</v>
      </c>
    </row>
    <row r="7" spans="1:6" ht="54" customHeight="1" x14ac:dyDescent="0.8">
      <c r="A7" s="37"/>
      <c r="B7" s="38" t="s">
        <v>117</v>
      </c>
      <c r="C7" s="45">
        <f ca="1">INDEX(INDIRECT("TBL_DATA[" &amp; TRIM($B7) &amp; "]"),ROW_LATEST)</f>
        <v>0</v>
      </c>
      <c r="D7" s="41" t="e">
        <f ca="1">$C7-INDEX(INDIRECT("TBL_DATA[" &amp; TRIM($B7) &amp; "]"),ROW_LATEST-21)</f>
        <v>#VALUE!</v>
      </c>
      <c r="E7" s="41" t="e">
        <f ca="1">$C7-INDEX(INDIRECT("TBL_DATA[" &amp; TRIM($B7) &amp; "]"),ROW_LATEST-63)</f>
        <v>#VALUE!</v>
      </c>
      <c r="F7" s="64" t="e">
        <f ca="1">$C7-INDEX(INDIRECT("TBL_DATA[" &amp; TRIM($B7) &amp; "]"),ROW_LATEST-252)</f>
        <v>#VALUE!</v>
      </c>
    </row>
    <row r="8" spans="1:6" ht="54" customHeight="1" x14ac:dyDescent="0.8">
      <c r="A8" s="51"/>
      <c r="B8" s="38"/>
      <c r="C8" s="46"/>
      <c r="D8" s="43"/>
      <c r="E8" s="43"/>
      <c r="F8" s="62"/>
    </row>
    <row r="9" spans="1:6" ht="54" customHeight="1" x14ac:dyDescent="0.25"/>
    <row r="10" spans="1:6" ht="54" customHeight="1" x14ac:dyDescent="0.25"/>
    <row r="11" spans="1:6" ht="54" customHeight="1" x14ac:dyDescent="0.25"/>
    <row r="12" spans="1:6" ht="54" customHeight="1" x14ac:dyDescent="0.25"/>
    <row r="13" spans="1:6" ht="54" customHeight="1" x14ac:dyDescent="0.25"/>
    <row r="14" spans="1:6" ht="54" customHeight="1" x14ac:dyDescent="0.25"/>
    <row r="15" spans="1:6" ht="54" customHeight="1" x14ac:dyDescent="0.25"/>
    <row r="16" spans="1:6" ht="54" customHeight="1" x14ac:dyDescent="0.25"/>
    <row r="17" ht="54" customHeight="1" x14ac:dyDescent="0.25"/>
    <row r="18" ht="54" customHeight="1" x14ac:dyDescent="0.25"/>
    <row r="19" ht="54" customHeight="1" x14ac:dyDescent="0.25"/>
    <row r="20" ht="54" customHeight="1" x14ac:dyDescent="0.25"/>
    <row r="21" ht="54" customHeight="1" x14ac:dyDescent="0.25"/>
    <row r="22" ht="54" customHeight="1" x14ac:dyDescent="0.25"/>
    <row r="23" ht="54" customHeight="1" x14ac:dyDescent="0.25"/>
    <row r="24" ht="54" customHeight="1" x14ac:dyDescent="0.25"/>
    <row r="25" ht="54" customHeight="1" x14ac:dyDescent="0.25"/>
    <row r="26" ht="54" customHeight="1" x14ac:dyDescent="0.25"/>
    <row r="27" ht="54" customHeight="1" x14ac:dyDescent="0.25"/>
    <row r="28" ht="54" customHeight="1" x14ac:dyDescent="0.25"/>
    <row r="29" ht="54" customHeight="1" x14ac:dyDescent="0.25"/>
    <row r="30" ht="54" customHeight="1" x14ac:dyDescent="0.25"/>
    <row r="31" ht="54" customHeight="1" x14ac:dyDescent="0.25"/>
    <row r="32" ht="54" customHeight="1" x14ac:dyDescent="0.25"/>
    <row r="33" ht="54" customHeight="1" x14ac:dyDescent="0.25"/>
    <row r="34" ht="54" customHeight="1" x14ac:dyDescent="0.25"/>
    <row r="35" ht="54" customHeight="1" x14ac:dyDescent="0.25"/>
    <row r="36" ht="54" customHeight="1" x14ac:dyDescent="0.25"/>
    <row r="37" ht="54" customHeight="1" x14ac:dyDescent="0.25"/>
    <row r="38" ht="54" customHeight="1" x14ac:dyDescent="0.25"/>
    <row r="39" ht="54" customHeight="1" x14ac:dyDescent="0.25"/>
    <row r="40" ht="54" customHeight="1" x14ac:dyDescent="0.25"/>
    <row r="41" ht="54" customHeight="1" x14ac:dyDescent="0.25"/>
    <row r="42" ht="54" customHeight="1" x14ac:dyDescent="0.25"/>
    <row r="43" ht="54" customHeight="1" x14ac:dyDescent="0.25"/>
    <row r="44" ht="54" customHeight="1" x14ac:dyDescent="0.25"/>
    <row r="45" ht="54" customHeight="1" x14ac:dyDescent="0.25"/>
    <row r="46" ht="54" customHeight="1" x14ac:dyDescent="0.25"/>
    <row r="47" ht="54" customHeight="1" x14ac:dyDescent="0.25"/>
    <row r="48" ht="54" customHeight="1" x14ac:dyDescent="0.25"/>
    <row r="49" ht="54" customHeight="1" x14ac:dyDescent="0.25"/>
    <row r="50" ht="54" customHeight="1" x14ac:dyDescent="0.25"/>
    <row r="51" ht="54" customHeight="1" x14ac:dyDescent="0.25"/>
    <row r="52" ht="54" customHeight="1" x14ac:dyDescent="0.25"/>
    <row r="53" ht="54" customHeight="1" x14ac:dyDescent="0.25"/>
    <row r="54" ht="54" customHeight="1" x14ac:dyDescent="0.25"/>
    <row r="55" ht="54" customHeight="1" x14ac:dyDescent="0.25"/>
    <row r="56" ht="54" customHeight="1" x14ac:dyDescent="0.25"/>
    <row r="57" ht="54" customHeight="1" x14ac:dyDescent="0.25"/>
    <row r="58" ht="54" customHeight="1" x14ac:dyDescent="0.25"/>
    <row r="59" ht="54" customHeight="1" x14ac:dyDescent="0.25"/>
    <row r="60" ht="54" customHeight="1" x14ac:dyDescent="0.25"/>
    <row r="61" ht="54" customHeight="1" x14ac:dyDescent="0.25"/>
    <row r="62" ht="54" customHeight="1" x14ac:dyDescent="0.25"/>
    <row r="63" ht="54" customHeight="1" x14ac:dyDescent="0.25"/>
    <row r="64" ht="54" customHeight="1" x14ac:dyDescent="0.25"/>
    <row r="65" ht="54" customHeight="1" x14ac:dyDescent="0.25"/>
    <row r="66" ht="54" customHeight="1" x14ac:dyDescent="0.25"/>
    <row r="67" ht="54" customHeight="1" x14ac:dyDescent="0.25"/>
    <row r="68" ht="54" customHeight="1" x14ac:dyDescent="0.25"/>
    <row r="69" ht="54" customHeight="1" x14ac:dyDescent="0.25"/>
    <row r="70" ht="54" customHeight="1" x14ac:dyDescent="0.25"/>
    <row r="71" ht="54" customHeight="1" x14ac:dyDescent="0.25"/>
    <row r="72" ht="54" customHeight="1" x14ac:dyDescent="0.25"/>
    <row r="73" ht="54" customHeight="1" x14ac:dyDescent="0.25"/>
    <row r="74" ht="54" customHeight="1" x14ac:dyDescent="0.25"/>
    <row r="75" ht="54" customHeight="1" x14ac:dyDescent="0.25"/>
    <row r="76" ht="54" customHeight="1" x14ac:dyDescent="0.25"/>
    <row r="77" ht="54" customHeight="1" x14ac:dyDescent="0.25"/>
    <row r="78" ht="54" customHeight="1" x14ac:dyDescent="0.25"/>
    <row r="79" ht="54" customHeight="1" x14ac:dyDescent="0.25"/>
    <row r="80" ht="54" customHeight="1" x14ac:dyDescent="0.25"/>
    <row r="81" ht="54" customHeight="1" x14ac:dyDescent="0.25"/>
    <row r="82" ht="54" customHeight="1" x14ac:dyDescent="0.25"/>
    <row r="83" ht="54" customHeight="1" x14ac:dyDescent="0.25"/>
    <row r="84" ht="54" customHeight="1" x14ac:dyDescent="0.25"/>
    <row r="85" ht="54" customHeight="1" x14ac:dyDescent="0.25"/>
    <row r="86" ht="54" customHeight="1" x14ac:dyDescent="0.25"/>
    <row r="87" ht="54" customHeight="1" x14ac:dyDescent="0.25"/>
    <row r="88" ht="54" customHeight="1" x14ac:dyDescent="0.25"/>
    <row r="89" ht="54" customHeight="1" x14ac:dyDescent="0.25"/>
    <row r="90" ht="54" customHeight="1" x14ac:dyDescent="0.25"/>
    <row r="91" ht="54" customHeight="1" x14ac:dyDescent="0.25"/>
    <row r="92" ht="54" customHeight="1" x14ac:dyDescent="0.25"/>
    <row r="93" ht="54" customHeight="1" x14ac:dyDescent="0.25"/>
    <row r="94" ht="54" customHeight="1" x14ac:dyDescent="0.25"/>
    <row r="95" ht="54" customHeight="1" x14ac:dyDescent="0.25"/>
    <row r="96" ht="54" customHeight="1" x14ac:dyDescent="0.25"/>
    <row r="97" ht="54" customHeight="1" x14ac:dyDescent="0.25"/>
    <row r="98" ht="54" customHeight="1" x14ac:dyDescent="0.25"/>
    <row r="99" ht="54" customHeight="1" x14ac:dyDescent="0.25"/>
    <row r="100" ht="54" customHeight="1" x14ac:dyDescent="0.25"/>
    <row r="101" ht="54" customHeight="1" x14ac:dyDescent="0.25"/>
    <row r="102" ht="54" customHeight="1" x14ac:dyDescent="0.25"/>
    <row r="103" ht="54" customHeight="1" x14ac:dyDescent="0.25"/>
    <row r="104" ht="54" customHeight="1" x14ac:dyDescent="0.25"/>
    <row r="105" ht="54" customHeight="1" x14ac:dyDescent="0.25"/>
    <row r="106" ht="54" customHeight="1" x14ac:dyDescent="0.25"/>
    <row r="107" ht="54" customHeight="1" x14ac:dyDescent="0.25"/>
    <row r="108" ht="54" customHeight="1" x14ac:dyDescent="0.25"/>
    <row r="109" ht="54" customHeight="1" x14ac:dyDescent="0.25"/>
    <row r="110" ht="54" customHeight="1" x14ac:dyDescent="0.25"/>
    <row r="111" ht="54" customHeight="1" x14ac:dyDescent="0.25"/>
    <row r="112" ht="54" customHeight="1" x14ac:dyDescent="0.25"/>
    <row r="113" ht="54" customHeight="1" x14ac:dyDescent="0.25"/>
    <row r="114" ht="54" customHeight="1" x14ac:dyDescent="0.25"/>
    <row r="115" ht="54" customHeight="1" x14ac:dyDescent="0.25"/>
    <row r="116" ht="54" customHeight="1" x14ac:dyDescent="0.25"/>
    <row r="117" ht="54" customHeight="1" x14ac:dyDescent="0.25"/>
    <row r="118" ht="54" customHeight="1" x14ac:dyDescent="0.25"/>
    <row r="119" ht="54" customHeight="1" x14ac:dyDescent="0.25"/>
    <row r="120" ht="54" customHeight="1" x14ac:dyDescent="0.25"/>
    <row r="121" ht="54" customHeight="1" x14ac:dyDescent="0.25"/>
    <row r="122" ht="54" customHeight="1" x14ac:dyDescent="0.25"/>
    <row r="123" ht="54" customHeight="1" x14ac:dyDescent="0.25"/>
    <row r="124" ht="54" customHeight="1" x14ac:dyDescent="0.25"/>
    <row r="125" ht="54" customHeight="1" x14ac:dyDescent="0.25"/>
    <row r="126" ht="54" customHeight="1" x14ac:dyDescent="0.25"/>
    <row r="127" ht="54" customHeight="1" x14ac:dyDescent="0.25"/>
    <row r="128" ht="54" customHeight="1" x14ac:dyDescent="0.25"/>
    <row r="129" ht="54" customHeight="1" x14ac:dyDescent="0.25"/>
    <row r="130" ht="54" customHeight="1" x14ac:dyDescent="0.25"/>
    <row r="131" ht="54" customHeight="1" x14ac:dyDescent="0.25"/>
    <row r="132" ht="54" customHeight="1" x14ac:dyDescent="0.25"/>
    <row r="133" ht="54" customHeight="1" x14ac:dyDescent="0.25"/>
    <row r="134" ht="54" customHeight="1" x14ac:dyDescent="0.25"/>
    <row r="135" ht="54" customHeight="1" x14ac:dyDescent="0.25"/>
    <row r="136" ht="54" customHeight="1" x14ac:dyDescent="0.25"/>
    <row r="137" ht="54" customHeight="1" x14ac:dyDescent="0.25"/>
    <row r="138" ht="54" customHeight="1" x14ac:dyDescent="0.25"/>
    <row r="139" ht="54" customHeight="1" x14ac:dyDescent="0.25"/>
    <row r="140" ht="54" customHeight="1" x14ac:dyDescent="0.25"/>
    <row r="141" ht="54" customHeight="1" x14ac:dyDescent="0.25"/>
    <row r="142" ht="54" customHeight="1" x14ac:dyDescent="0.25"/>
    <row r="143" ht="54" customHeight="1" x14ac:dyDescent="0.25"/>
    <row r="144" ht="54" customHeight="1" x14ac:dyDescent="0.25"/>
    <row r="145" ht="54" customHeight="1" x14ac:dyDescent="0.25"/>
    <row r="146" ht="54" customHeight="1" x14ac:dyDescent="0.25"/>
    <row r="147" ht="54" customHeight="1" x14ac:dyDescent="0.25"/>
    <row r="148" ht="54" customHeight="1" x14ac:dyDescent="0.25"/>
    <row r="149" ht="54" customHeight="1" x14ac:dyDescent="0.25"/>
    <row r="150" ht="54" customHeight="1" x14ac:dyDescent="0.25"/>
    <row r="151" ht="54" customHeight="1" x14ac:dyDescent="0.25"/>
    <row r="152" ht="54" customHeight="1" x14ac:dyDescent="0.25"/>
    <row r="153" ht="54" customHeight="1" x14ac:dyDescent="0.25"/>
    <row r="154" ht="54" customHeight="1" x14ac:dyDescent="0.25"/>
    <row r="155" ht="54" customHeight="1" x14ac:dyDescent="0.25"/>
    <row r="156" ht="54" customHeight="1" x14ac:dyDescent="0.25"/>
    <row r="157" ht="54" customHeight="1" x14ac:dyDescent="0.25"/>
    <row r="158" ht="54" customHeight="1" x14ac:dyDescent="0.25"/>
    <row r="159" ht="54" customHeight="1" x14ac:dyDescent="0.25"/>
    <row r="160" ht="54" customHeight="1" x14ac:dyDescent="0.25"/>
    <row r="161" ht="54" customHeight="1" x14ac:dyDescent="0.25"/>
    <row r="162" ht="54" customHeight="1" x14ac:dyDescent="0.25"/>
    <row r="163" ht="54" customHeight="1" x14ac:dyDescent="0.25"/>
    <row r="164" ht="54" customHeight="1" x14ac:dyDescent="0.25"/>
    <row r="165" ht="54" customHeight="1" x14ac:dyDescent="0.25"/>
    <row r="166" ht="54" customHeight="1" x14ac:dyDescent="0.25"/>
    <row r="167" ht="54" customHeight="1" x14ac:dyDescent="0.25"/>
    <row r="168" ht="54" customHeight="1" x14ac:dyDescent="0.25"/>
    <row r="169" ht="54" customHeight="1" x14ac:dyDescent="0.25"/>
    <row r="170" ht="54" customHeight="1" x14ac:dyDescent="0.25"/>
    <row r="171" ht="54" customHeight="1" x14ac:dyDescent="0.25"/>
    <row r="172" ht="54" customHeight="1" x14ac:dyDescent="0.25"/>
    <row r="173" ht="54" customHeight="1" x14ac:dyDescent="0.25"/>
    <row r="174" ht="54" customHeight="1" x14ac:dyDescent="0.25"/>
    <row r="175" ht="54" customHeight="1" x14ac:dyDescent="0.25"/>
    <row r="176" ht="54" customHeight="1" x14ac:dyDescent="0.25"/>
    <row r="177" ht="54" customHeight="1" x14ac:dyDescent="0.25"/>
    <row r="178" ht="54" customHeight="1" x14ac:dyDescent="0.25"/>
    <row r="179" ht="54" customHeight="1" x14ac:dyDescent="0.25"/>
    <row r="180" ht="54" customHeight="1" x14ac:dyDescent="0.25"/>
    <row r="181" ht="54" customHeight="1" x14ac:dyDescent="0.25"/>
    <row r="182" ht="54" customHeight="1" x14ac:dyDescent="0.25"/>
    <row r="183" ht="54" customHeight="1" x14ac:dyDescent="0.25"/>
    <row r="184" ht="54" customHeight="1" x14ac:dyDescent="0.25"/>
    <row r="185" ht="54" customHeight="1" x14ac:dyDescent="0.25"/>
    <row r="186" ht="54" customHeight="1" x14ac:dyDescent="0.25"/>
    <row r="187" ht="54" customHeight="1" x14ac:dyDescent="0.25"/>
    <row r="188" ht="54" customHeight="1" x14ac:dyDescent="0.25"/>
    <row r="189" ht="54" customHeight="1" x14ac:dyDescent="0.25"/>
    <row r="190" ht="54" customHeight="1" x14ac:dyDescent="0.25"/>
    <row r="191" ht="54" customHeight="1" x14ac:dyDescent="0.25"/>
    <row r="192" ht="54" customHeight="1" x14ac:dyDescent="0.25"/>
    <row r="193" ht="54" customHeight="1" x14ac:dyDescent="0.25"/>
    <row r="194" ht="54" customHeight="1" x14ac:dyDescent="0.25"/>
    <row r="195" ht="54" customHeight="1" x14ac:dyDescent="0.25"/>
    <row r="196" ht="54" customHeight="1" x14ac:dyDescent="0.25"/>
    <row r="197" ht="54" customHeight="1" x14ac:dyDescent="0.25"/>
    <row r="198" ht="54" customHeight="1" x14ac:dyDescent="0.25"/>
    <row r="199" ht="54" customHeight="1" x14ac:dyDescent="0.25"/>
    <row r="200" ht="54" customHeight="1" x14ac:dyDescent="0.25"/>
    <row r="201" ht="54" customHeight="1" x14ac:dyDescent="0.25"/>
    <row r="202" ht="54" customHeight="1" x14ac:dyDescent="0.25"/>
    <row r="203" ht="54" customHeight="1" x14ac:dyDescent="0.25"/>
    <row r="204" ht="54" customHeight="1" x14ac:dyDescent="0.25"/>
    <row r="205" ht="54" customHeight="1" x14ac:dyDescent="0.25"/>
    <row r="206" ht="54" customHeight="1" x14ac:dyDescent="0.25"/>
    <row r="207" ht="54" customHeight="1" x14ac:dyDescent="0.25"/>
    <row r="208" ht="54" customHeight="1" x14ac:dyDescent="0.25"/>
    <row r="209" ht="54" customHeight="1" x14ac:dyDescent="0.25"/>
    <row r="210" ht="54" customHeight="1" x14ac:dyDescent="0.25"/>
    <row r="211" ht="54" customHeight="1" x14ac:dyDescent="0.25"/>
    <row r="212" ht="54" customHeight="1" x14ac:dyDescent="0.25"/>
    <row r="213" ht="54" customHeight="1" x14ac:dyDescent="0.25"/>
    <row r="214" ht="54" customHeight="1" x14ac:dyDescent="0.25"/>
    <row r="215" ht="54" customHeight="1" x14ac:dyDescent="0.25"/>
    <row r="216" ht="54" customHeight="1" x14ac:dyDescent="0.25"/>
    <row r="217" ht="54" customHeight="1" x14ac:dyDescent="0.25"/>
    <row r="218" ht="54" customHeight="1" x14ac:dyDescent="0.25"/>
    <row r="219" ht="54" customHeight="1" x14ac:dyDescent="0.25"/>
    <row r="220" ht="54" customHeight="1" x14ac:dyDescent="0.25"/>
    <row r="221" ht="54" customHeight="1" x14ac:dyDescent="0.25"/>
    <row r="222" ht="54" customHeight="1" x14ac:dyDescent="0.25"/>
    <row r="223" ht="54" customHeight="1" x14ac:dyDescent="0.25"/>
    <row r="224" ht="54" customHeight="1" x14ac:dyDescent="0.25"/>
    <row r="225" ht="54" customHeight="1" x14ac:dyDescent="0.25"/>
    <row r="226" ht="54" customHeight="1" x14ac:dyDescent="0.25"/>
    <row r="227" ht="54" customHeight="1" x14ac:dyDescent="0.25"/>
    <row r="228" ht="54" customHeight="1" x14ac:dyDescent="0.25"/>
    <row r="229" ht="54" customHeight="1" x14ac:dyDescent="0.25"/>
    <row r="230" ht="54" customHeight="1" x14ac:dyDescent="0.25"/>
    <row r="231" ht="54" customHeight="1" x14ac:dyDescent="0.25"/>
    <row r="232" ht="54" customHeight="1" x14ac:dyDescent="0.25"/>
    <row r="233" ht="54" customHeight="1" x14ac:dyDescent="0.25"/>
    <row r="234" ht="54" customHeight="1" x14ac:dyDescent="0.25"/>
    <row r="235" ht="54" customHeight="1" x14ac:dyDescent="0.25"/>
    <row r="236" ht="54" customHeight="1" x14ac:dyDescent="0.25"/>
    <row r="237" ht="54" customHeight="1" x14ac:dyDescent="0.25"/>
    <row r="238" ht="54" customHeight="1" x14ac:dyDescent="0.25"/>
    <row r="239" ht="54" customHeight="1" x14ac:dyDescent="0.25"/>
    <row r="240" ht="54" customHeight="1" x14ac:dyDescent="0.25"/>
    <row r="241" ht="54" customHeight="1" x14ac:dyDescent="0.25"/>
    <row r="242" ht="54" customHeight="1" x14ac:dyDescent="0.25"/>
    <row r="243" ht="54" customHeight="1" x14ac:dyDescent="0.25"/>
    <row r="244" ht="54" customHeight="1" x14ac:dyDescent="0.25"/>
    <row r="245" ht="54" customHeight="1" x14ac:dyDescent="0.25"/>
    <row r="246" ht="54" customHeight="1" x14ac:dyDescent="0.25"/>
    <row r="247" ht="54" customHeight="1" x14ac:dyDescent="0.25"/>
    <row r="248" ht="54" customHeight="1" x14ac:dyDescent="0.25"/>
    <row r="249" ht="54" customHeight="1" x14ac:dyDescent="0.25"/>
    <row r="250" ht="54" customHeight="1" x14ac:dyDescent="0.25"/>
    <row r="251" ht="54" customHeight="1" x14ac:dyDescent="0.25"/>
    <row r="252" ht="54" customHeight="1" x14ac:dyDescent="0.25"/>
    <row r="253" ht="54" customHeight="1" x14ac:dyDescent="0.25"/>
    <row r="254" ht="54" customHeight="1" x14ac:dyDescent="0.25"/>
    <row r="255" ht="54" customHeight="1" x14ac:dyDescent="0.25"/>
    <row r="256" ht="54" customHeight="1" x14ac:dyDescent="0.25"/>
    <row r="257" ht="54" customHeight="1" x14ac:dyDescent="0.25"/>
    <row r="258" ht="54" customHeight="1" x14ac:dyDescent="0.25"/>
    <row r="259" ht="54" customHeight="1" x14ac:dyDescent="0.25"/>
    <row r="260" ht="54" customHeight="1" x14ac:dyDescent="0.25"/>
    <row r="261" ht="54" customHeight="1" x14ac:dyDescent="0.25"/>
    <row r="262" ht="54" customHeight="1" x14ac:dyDescent="0.25"/>
    <row r="263" ht="54" customHeight="1" x14ac:dyDescent="0.25"/>
    <row r="264" ht="54" customHeight="1" x14ac:dyDescent="0.25"/>
    <row r="265" ht="54" customHeight="1" x14ac:dyDescent="0.25"/>
    <row r="266" ht="54" customHeight="1" x14ac:dyDescent="0.25"/>
    <row r="267" ht="54" customHeight="1" x14ac:dyDescent="0.25"/>
    <row r="268" ht="54" customHeight="1" x14ac:dyDescent="0.25"/>
    <row r="269" ht="54" customHeight="1" x14ac:dyDescent="0.25"/>
    <row r="270" ht="54" customHeight="1" x14ac:dyDescent="0.25"/>
    <row r="271" ht="54" customHeight="1" x14ac:dyDescent="0.25"/>
    <row r="272" ht="54" customHeight="1" x14ac:dyDescent="0.25"/>
    <row r="273" ht="54" customHeight="1" x14ac:dyDescent="0.25"/>
    <row r="274" ht="54" customHeight="1" x14ac:dyDescent="0.25"/>
    <row r="275" ht="54" customHeight="1" x14ac:dyDescent="0.25"/>
    <row r="276" ht="54" customHeight="1" x14ac:dyDescent="0.25"/>
    <row r="277" ht="54" customHeight="1" x14ac:dyDescent="0.25"/>
    <row r="278" ht="54" customHeight="1" x14ac:dyDescent="0.25"/>
    <row r="279" ht="54" customHeight="1" x14ac:dyDescent="0.25"/>
    <row r="280" ht="54" customHeight="1" x14ac:dyDescent="0.25"/>
    <row r="281" ht="54" customHeight="1" x14ac:dyDescent="0.25"/>
    <row r="282" ht="54" customHeight="1" x14ac:dyDescent="0.25"/>
    <row r="283" ht="54" customHeight="1" x14ac:dyDescent="0.25"/>
    <row r="284" ht="54" customHeight="1" x14ac:dyDescent="0.25"/>
    <row r="285" ht="54" customHeight="1" x14ac:dyDescent="0.25"/>
    <row r="286" ht="54" customHeight="1" x14ac:dyDescent="0.25"/>
    <row r="287" ht="54" customHeight="1" x14ac:dyDescent="0.25"/>
    <row r="288" ht="54" customHeight="1" x14ac:dyDescent="0.25"/>
    <row r="289" ht="54" customHeight="1" x14ac:dyDescent="0.25"/>
    <row r="290" ht="54" customHeight="1" x14ac:dyDescent="0.25"/>
    <row r="291" ht="54" customHeight="1" x14ac:dyDescent="0.25"/>
    <row r="292" ht="54" customHeight="1" x14ac:dyDescent="0.25"/>
    <row r="293" ht="54" customHeight="1" x14ac:dyDescent="0.25"/>
    <row r="294" ht="54" customHeight="1" x14ac:dyDescent="0.25"/>
    <row r="295" ht="54" customHeight="1" x14ac:dyDescent="0.25"/>
    <row r="296" ht="54" customHeight="1" x14ac:dyDescent="0.25"/>
    <row r="297" ht="54" customHeight="1" x14ac:dyDescent="0.25"/>
    <row r="298" ht="54" customHeight="1" x14ac:dyDescent="0.25"/>
    <row r="299" ht="54" customHeight="1" x14ac:dyDescent="0.25"/>
    <row r="300" ht="54" customHeight="1" x14ac:dyDescent="0.25"/>
    <row r="301" ht="54" customHeight="1" x14ac:dyDescent="0.25"/>
    <row r="302" ht="54" customHeight="1" x14ac:dyDescent="0.25"/>
    <row r="303" ht="54" customHeight="1" x14ac:dyDescent="0.25"/>
    <row r="304" ht="54" customHeight="1" x14ac:dyDescent="0.25"/>
    <row r="305" ht="54" customHeight="1" x14ac:dyDescent="0.25"/>
    <row r="306" ht="54" customHeight="1" x14ac:dyDescent="0.25"/>
    <row r="307" ht="54" customHeight="1" x14ac:dyDescent="0.25"/>
    <row r="308" ht="54" customHeight="1" x14ac:dyDescent="0.25"/>
    <row r="309" ht="54" customHeight="1" x14ac:dyDescent="0.25"/>
    <row r="310" ht="54" customHeight="1" x14ac:dyDescent="0.25"/>
    <row r="311" ht="54" customHeight="1" x14ac:dyDescent="0.25"/>
    <row r="312" ht="54" customHeight="1" x14ac:dyDescent="0.25"/>
    <row r="313" ht="54" customHeight="1" x14ac:dyDescent="0.25"/>
    <row r="314" ht="54" customHeight="1" x14ac:dyDescent="0.25"/>
    <row r="315" ht="54" customHeight="1" x14ac:dyDescent="0.25"/>
    <row r="316" ht="54" customHeight="1" x14ac:dyDescent="0.25"/>
    <row r="317" ht="54" customHeight="1" x14ac:dyDescent="0.25"/>
    <row r="318" ht="54" customHeight="1" x14ac:dyDescent="0.25"/>
    <row r="319" ht="54" customHeight="1" x14ac:dyDescent="0.25"/>
    <row r="320" ht="54" customHeight="1" x14ac:dyDescent="0.25"/>
    <row r="321" ht="54" customHeight="1" x14ac:dyDescent="0.25"/>
    <row r="322" ht="54" customHeight="1" x14ac:dyDescent="0.25"/>
    <row r="323" ht="54" customHeight="1" x14ac:dyDescent="0.25"/>
    <row r="324" ht="54" customHeight="1" x14ac:dyDescent="0.25"/>
    <row r="325" ht="54" customHeight="1" x14ac:dyDescent="0.25"/>
    <row r="326" ht="54" customHeight="1" x14ac:dyDescent="0.25"/>
    <row r="327" ht="54" customHeight="1" x14ac:dyDescent="0.25"/>
    <row r="328" ht="54" customHeight="1" x14ac:dyDescent="0.25"/>
    <row r="329" ht="54" customHeight="1" x14ac:dyDescent="0.25"/>
    <row r="330" ht="54" customHeight="1" x14ac:dyDescent="0.25"/>
    <row r="331" ht="54" customHeight="1" x14ac:dyDescent="0.25"/>
    <row r="332" ht="54" customHeight="1" x14ac:dyDescent="0.25"/>
    <row r="333" ht="54" customHeight="1" x14ac:dyDescent="0.25"/>
    <row r="334" ht="54" customHeight="1" x14ac:dyDescent="0.25"/>
    <row r="335" ht="54" customHeight="1" x14ac:dyDescent="0.25"/>
    <row r="336" ht="54" customHeight="1" x14ac:dyDescent="0.25"/>
    <row r="337" ht="54" customHeight="1" x14ac:dyDescent="0.25"/>
    <row r="338" ht="54" customHeight="1" x14ac:dyDescent="0.25"/>
    <row r="339" ht="54" customHeight="1" x14ac:dyDescent="0.25"/>
    <row r="340" ht="54" customHeight="1" x14ac:dyDescent="0.25"/>
    <row r="341" ht="54" customHeight="1" x14ac:dyDescent="0.25"/>
    <row r="342" ht="54" customHeight="1" x14ac:dyDescent="0.25"/>
    <row r="343" ht="54" customHeight="1" x14ac:dyDescent="0.25"/>
    <row r="344" ht="54" customHeight="1" x14ac:dyDescent="0.25"/>
    <row r="345" ht="54" customHeight="1" x14ac:dyDescent="0.25"/>
    <row r="346" ht="54" customHeight="1" x14ac:dyDescent="0.25"/>
    <row r="347" ht="54" customHeight="1" x14ac:dyDescent="0.25"/>
    <row r="348" ht="54" customHeight="1" x14ac:dyDescent="0.25"/>
    <row r="349" ht="54" customHeight="1" x14ac:dyDescent="0.25"/>
    <row r="350" ht="54" customHeight="1" x14ac:dyDescent="0.25"/>
    <row r="351" ht="54" customHeight="1" x14ac:dyDescent="0.25"/>
    <row r="352" ht="54" customHeight="1" x14ac:dyDescent="0.25"/>
    <row r="353" ht="54" customHeight="1" x14ac:dyDescent="0.25"/>
    <row r="354" ht="54" customHeight="1" x14ac:dyDescent="0.25"/>
    <row r="355" ht="54" customHeight="1" x14ac:dyDescent="0.25"/>
    <row r="356" ht="54" customHeight="1" x14ac:dyDescent="0.25"/>
    <row r="357" ht="54" customHeight="1" x14ac:dyDescent="0.25"/>
    <row r="358" ht="54" customHeight="1" x14ac:dyDescent="0.25"/>
    <row r="359" ht="54" customHeight="1" x14ac:dyDescent="0.25"/>
    <row r="360" ht="54" customHeight="1" x14ac:dyDescent="0.25"/>
    <row r="361" ht="54" customHeight="1" x14ac:dyDescent="0.25"/>
    <row r="362" ht="54" customHeight="1" x14ac:dyDescent="0.25"/>
    <row r="363" ht="54" customHeight="1" x14ac:dyDescent="0.25"/>
    <row r="364" ht="54" customHeight="1" x14ac:dyDescent="0.25"/>
    <row r="365" ht="54" customHeight="1" x14ac:dyDescent="0.25"/>
    <row r="366" ht="54" customHeight="1" x14ac:dyDescent="0.25"/>
    <row r="367" ht="54" customHeight="1" x14ac:dyDescent="0.25"/>
    <row r="368" ht="54" customHeight="1" x14ac:dyDescent="0.25"/>
    <row r="369" ht="54" customHeight="1" x14ac:dyDescent="0.25"/>
    <row r="370" ht="54" customHeight="1" x14ac:dyDescent="0.25"/>
    <row r="371" ht="54" customHeight="1" x14ac:dyDescent="0.25"/>
    <row r="372" ht="54" customHeight="1" x14ac:dyDescent="0.25"/>
    <row r="373" ht="54" customHeight="1" x14ac:dyDescent="0.25"/>
    <row r="374" ht="54" customHeight="1" x14ac:dyDescent="0.25"/>
    <row r="375" ht="54" customHeight="1" x14ac:dyDescent="0.25"/>
    <row r="376" ht="54" customHeight="1" x14ac:dyDescent="0.25"/>
    <row r="377" ht="54" customHeight="1" x14ac:dyDescent="0.25"/>
    <row r="378" ht="54" customHeight="1" x14ac:dyDescent="0.25"/>
    <row r="379" ht="54" customHeight="1" x14ac:dyDescent="0.25"/>
    <row r="380" ht="54" customHeight="1" x14ac:dyDescent="0.25"/>
    <row r="381" ht="54" customHeight="1" x14ac:dyDescent="0.25"/>
    <row r="382" ht="54" customHeight="1" x14ac:dyDescent="0.25"/>
    <row r="383" ht="54" customHeight="1" x14ac:dyDescent="0.25"/>
    <row r="384" ht="54" customHeight="1" x14ac:dyDescent="0.25"/>
    <row r="385" ht="54" customHeight="1" x14ac:dyDescent="0.25"/>
    <row r="386" ht="54" customHeight="1" x14ac:dyDescent="0.25"/>
    <row r="387" ht="54" customHeight="1" x14ac:dyDescent="0.25"/>
    <row r="388" ht="54" customHeight="1" x14ac:dyDescent="0.25"/>
    <row r="389" ht="54" customHeight="1" x14ac:dyDescent="0.25"/>
    <row r="390" ht="54" customHeight="1" x14ac:dyDescent="0.25"/>
    <row r="391" ht="54" customHeight="1" x14ac:dyDescent="0.25"/>
    <row r="392" ht="54" customHeight="1" x14ac:dyDescent="0.25"/>
    <row r="393" ht="54" customHeight="1" x14ac:dyDescent="0.25"/>
    <row r="394" ht="54" customHeight="1" x14ac:dyDescent="0.25"/>
    <row r="395" ht="54" customHeight="1" x14ac:dyDescent="0.25"/>
    <row r="396" ht="54" customHeight="1" x14ac:dyDescent="0.25"/>
    <row r="397" ht="54" customHeight="1" x14ac:dyDescent="0.25"/>
    <row r="398" ht="54" customHeight="1" x14ac:dyDescent="0.25"/>
    <row r="399" ht="54" customHeight="1" x14ac:dyDescent="0.25"/>
    <row r="400" ht="54" customHeight="1" x14ac:dyDescent="0.25"/>
    <row r="401" ht="54" customHeight="1" x14ac:dyDescent="0.25"/>
    <row r="402" ht="54" customHeight="1" x14ac:dyDescent="0.25"/>
    <row r="403" ht="54" customHeight="1" x14ac:dyDescent="0.25"/>
    <row r="404" ht="54" customHeight="1" x14ac:dyDescent="0.25"/>
    <row r="405" ht="54" customHeight="1" x14ac:dyDescent="0.25"/>
  </sheetData>
  <conditionalFormatting sqref="D6:E7">
    <cfRule type="cellIs" dxfId="132" priority="1" operator="greaterThan">
      <formula>0</formula>
    </cfRule>
    <cfRule type="cellIs" dxfId="131" priority="2" operator="lessThan">
      <formula>0</formula>
    </cfRule>
  </conditionalFormatting>
  <conditionalFormatting sqref="F3">
    <cfRule type="cellIs" dxfId="130" priority="17" operator="greaterThan">
      <formula>0</formula>
    </cfRule>
  </conditionalFormatting>
  <conditionalFormatting sqref="F4">
    <cfRule type="cellIs" dxfId="129" priority="16" operator="greaterThan">
      <formula>0</formula>
    </cfRule>
  </conditionalFormatting>
  <conditionalFormatting sqref="F5 F7:F8">
    <cfRule type="cellIs" dxfId="128" priority="14" operator="lessThan">
      <formula>0</formula>
    </cfRule>
    <cfRule type="cellIs" dxfId="127" priority="15" operator="greaterThan">
      <formula>0</formula>
    </cfRule>
  </conditionalFormatting>
  <conditionalFormatting sqref="F6">
    <cfRule type="cellIs" dxfId="126" priority="13" operator="greaterThan">
      <formula>0</formula>
    </cfRule>
  </conditionalFormatting>
  <conditionalFormatting sqref="D4:E4">
    <cfRule type="cellIs" dxfId="125" priority="12" operator="lessThan">
      <formula>0</formula>
    </cfRule>
  </conditionalFormatting>
  <conditionalFormatting sqref="D4:E4">
    <cfRule type="cellIs" dxfId="124" priority="11" operator="greaterThan">
      <formula>0</formula>
    </cfRule>
  </conditionalFormatting>
  <conditionalFormatting sqref="E5 D8:E8">
    <cfRule type="cellIs" dxfId="123" priority="9" operator="lessThan">
      <formula>0</formula>
    </cfRule>
    <cfRule type="cellIs" dxfId="122" priority="10" operator="greaterThan">
      <formula>0</formula>
    </cfRule>
  </conditionalFormatting>
  <conditionalFormatting sqref="D3:E3">
    <cfRule type="cellIs" dxfId="121" priority="8" operator="greaterThan">
      <formula>0</formula>
    </cfRule>
  </conditionalFormatting>
  <conditionalFormatting sqref="D3:E3">
    <cfRule type="cellIs" dxfId="120" priority="7" operator="lessThan">
      <formula>0</formula>
    </cfRule>
  </conditionalFormatting>
  <conditionalFormatting sqref="D5:E5">
    <cfRule type="cellIs" dxfId="119" priority="5" operator="lessThan">
      <formula>0</formula>
    </cfRule>
    <cfRule type="cellIs" dxfId="118" priority="6" operator="greaterThan">
      <formula>0</formula>
    </cfRule>
  </conditionalFormatting>
  <conditionalFormatting sqref="E6:E7">
    <cfRule type="cellIs" dxfId="117" priority="3" operator="lessThan">
      <formula>0</formula>
    </cfRule>
    <cfRule type="cellIs" dxfId="116" priority="4" operator="greaterThan">
      <formula>0</formula>
    </cfRule>
  </conditionalFormatting>
  <pageMargins left="0.7" right="0.7" top="0.75" bottom="0.75" header="0.3" footer="0.3"/>
  <pageSetup scale="18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543"/>
  <sheetViews>
    <sheetView tabSelected="1" view="pageBreakPreview" zoomScale="25" zoomScaleNormal="100" zoomScaleSheetLayoutView="25" workbookViewId="0">
      <selection activeCell="B3" sqref="B3"/>
    </sheetView>
  </sheetViews>
  <sheetFormatPr defaultRowHeight="15" x14ac:dyDescent="0.25"/>
  <cols>
    <col min="1" max="1" customWidth="true" width="33.28515625" collapsed="true"/>
    <col min="2" max="3" customWidth="true" width="30.7109375" collapsed="true"/>
    <col min="4" max="4" customWidth="true" width="33.28515625" collapsed="true"/>
    <col min="5" max="13" customWidth="true" width="30.7109375" collapsed="true"/>
    <col min="14" max="14" customWidth="true" style="52" width="60.7109375" collapsed="true"/>
    <col min="15" max="15" customWidth="true" width="50.140625" collapsed="true"/>
    <col min="16" max="16" customWidth="true" width="45.0" collapsed="true"/>
    <col min="17" max="23" customWidth="true" width="30.7109375" collapsed="true"/>
    <col min="24" max="24" customWidth="true" width="27.42578125" collapsed="true"/>
    <col min="25" max="25" customWidth="true" width="15.7109375" collapsed="true"/>
    <col min="26" max="26" customWidth="true" width="12.7109375" collapsed="true"/>
  </cols>
  <sheetData>
    <row r="1" spans="2:14" s="6" customFormat="1" ht="61.5" x14ac:dyDescent="0.9">
      <c r="B1" s="35" t="s">
        <v>2</v>
      </c>
      <c r="N1" s="32"/>
    </row>
    <row r="2" spans="2:14" s="6" customFormat="1" ht="61.5" customHeight="1" x14ac:dyDescent="0.9">
      <c r="B2" s="35" t="s">
        <v>50</v>
      </c>
      <c r="N2" s="32"/>
    </row>
    <row r="3" spans="2:14" s="6" customFormat="1" ht="61.5" x14ac:dyDescent="0.9">
      <c r="B3" s="52572" t="s">
        <v>2599</v>
      </c>
      <c r="N3" s="32"/>
    </row>
    <row r="4" spans="2:14" s="6" customFormat="1" ht="35.1" customHeight="1" x14ac:dyDescent="0.5">
      <c r="N4" s="32"/>
    </row>
    <row r="5" spans="2:14" s="6" customFormat="1" ht="34.5" customHeight="1" x14ac:dyDescent="0.5">
      <c r="N5" s="32"/>
    </row>
    <row r="6" spans="2:14" s="6" customFormat="1" ht="35.1" customHeight="1" x14ac:dyDescent="0.5">
      <c r="N6" s="32"/>
    </row>
    <row r="7" spans="2:14" s="6" customFormat="1" ht="35.1" customHeight="1" x14ac:dyDescent="0.5">
      <c r="N7" s="32"/>
    </row>
    <row r="8" spans="2:14" s="6" customFormat="1" ht="35.1" customHeight="1" x14ac:dyDescent="0.5">
      <c r="N8" s="32"/>
    </row>
    <row r="9" spans="2:14" s="6" customFormat="1" ht="35.1" customHeight="1" x14ac:dyDescent="0.5">
      <c r="N9" s="32"/>
    </row>
    <row r="10" spans="2:14" s="6" customFormat="1" ht="35.1" customHeight="1" x14ac:dyDescent="0.5">
      <c r="N10" s="32"/>
    </row>
    <row r="11" spans="2:14" s="6" customFormat="1" ht="35.1" customHeight="1" x14ac:dyDescent="0.5">
      <c r="N11" s="32"/>
    </row>
    <row r="12" spans="2:14" s="6" customFormat="1" ht="35.1" customHeight="1" x14ac:dyDescent="0.5">
      <c r="N12" s="32"/>
    </row>
    <row r="13" spans="2:14" s="6" customFormat="1" ht="35.1" customHeight="1" x14ac:dyDescent="0.5">
      <c r="N13" s="32"/>
    </row>
    <row r="14" spans="2:14" s="6" customFormat="1" ht="35.1" customHeight="1" x14ac:dyDescent="0.5">
      <c r="N14" s="32"/>
    </row>
    <row r="15" spans="2:14" s="6" customFormat="1" ht="35.1" customHeight="1" x14ac:dyDescent="0.5">
      <c r="N15" s="32"/>
    </row>
    <row r="16" spans="2:14" s="6" customFormat="1" ht="34.5" customHeight="1" x14ac:dyDescent="0.5">
      <c r="N16" s="32"/>
    </row>
    <row r="17" spans="4:18" s="6" customFormat="1" ht="34.5" customHeight="1" x14ac:dyDescent="0.5">
      <c r="N17" s="32"/>
    </row>
    <row r="18" spans="4:18" s="6" customFormat="1" ht="35.1" customHeight="1" x14ac:dyDescent="0.5">
      <c r="N18" s="32"/>
    </row>
    <row r="19" spans="4:18" s="6" customFormat="1" ht="35.1" customHeight="1" x14ac:dyDescent="0.5">
      <c r="N19" s="32"/>
    </row>
    <row r="20" spans="4:18" s="6" customFormat="1" ht="35.1" customHeight="1" x14ac:dyDescent="0.5">
      <c r="N20" s="32"/>
    </row>
    <row r="21" spans="4:18" s="6" customFormat="1" ht="35.1" customHeight="1" x14ac:dyDescent="0.5">
      <c r="N21" s="32"/>
    </row>
    <row r="22" spans="4:18" s="6" customFormat="1" ht="35.1" customHeight="1" x14ac:dyDescent="0.5">
      <c r="N22" s="32"/>
    </row>
    <row r="23" spans="4:18" s="6" customFormat="1" ht="35.1" customHeight="1" x14ac:dyDescent="0.5">
      <c r="D23" s="32"/>
      <c r="E23" s="32"/>
      <c r="F23" s="32"/>
      <c r="G23" s="32"/>
      <c r="N23" s="32"/>
    </row>
    <row r="24" spans="4:18" s="30" customFormat="1" ht="35.1" customHeight="1" x14ac:dyDescent="0.35">
      <c r="N24" s="33"/>
    </row>
    <row r="25" spans="4:18" s="30" customFormat="1" ht="35.1" customHeight="1" x14ac:dyDescent="0.35">
      <c r="N25" s="33"/>
      <c r="Q25" s="30" t="s">
        <v>74</v>
      </c>
    </row>
    <row r="26" spans="4:18" s="30" customFormat="1" ht="35.1" customHeight="1" x14ac:dyDescent="0.35">
      <c r="N26" s="33"/>
    </row>
    <row r="27" spans="4:18" s="30" customFormat="1" ht="35.1" customHeight="1" x14ac:dyDescent="0.35">
      <c r="N27" s="33"/>
    </row>
    <row r="28" spans="4:18" s="30" customFormat="1" ht="35.1" customHeight="1" x14ac:dyDescent="0.35">
      <c r="N28" s="33"/>
    </row>
    <row r="29" spans="4:18" s="30" customFormat="1" ht="30" customHeight="1" x14ac:dyDescent="0.35">
      <c r="N29" s="33"/>
    </row>
    <row r="30" spans="4:18" s="30" customFormat="1" ht="30" customHeight="1" x14ac:dyDescent="0.35">
      <c r="N30" s="33"/>
    </row>
    <row r="31" spans="4:18" s="30" customFormat="1" ht="30" customHeight="1" x14ac:dyDescent="0.35">
      <c r="N31" s="33"/>
    </row>
    <row r="32" spans="4:18" s="30" customFormat="1" ht="30" customHeight="1" x14ac:dyDescent="0.35">
      <c r="N32" s="33"/>
      <c r="R32" s="60" t="s">
        <v>87</v>
      </c>
    </row>
    <row r="33" spans="2:18" s="30" customFormat="1" ht="30" customHeight="1" x14ac:dyDescent="0.35">
      <c r="N33" s="33"/>
      <c r="R33" s="61" t="s">
        <v>88</v>
      </c>
    </row>
    <row r="34" spans="2:18" s="30" customFormat="1" ht="54" customHeight="1" x14ac:dyDescent="0.35">
      <c r="N34" s="33"/>
      <c r="R34" s="61" t="s">
        <v>89</v>
      </c>
    </row>
    <row r="35" spans="2:18" s="30" customFormat="1" ht="54" customHeight="1" x14ac:dyDescent="0.35">
      <c r="N35" s="33"/>
    </row>
    <row r="36" spans="2:18" s="40" customFormat="1" ht="54" customHeight="1" thickBot="1" x14ac:dyDescent="0.9">
      <c r="B36" s="49"/>
      <c r="C36" s="50" t="s">
        <v>51</v>
      </c>
      <c r="D36" s="47" t="s">
        <v>53</v>
      </c>
      <c r="E36" s="48" t="s">
        <v>55</v>
      </c>
      <c r="F36" s="48" t="s">
        <v>56</v>
      </c>
      <c r="G36" s="48" t="s">
        <v>57</v>
      </c>
    </row>
    <row r="37" spans="2:18" s="37" customFormat="1" ht="54" customHeight="1" x14ac:dyDescent="0.8">
      <c r="C37" s="38" t="s">
        <v>54</v>
      </c>
      <c r="D37" s="44">
        <f ca="1">INDEX(INDIRECT("TBL_DATA[" &amp; TRIM($C37) &amp; "]"),ROW_LATEST)</f>
        <v>0</v>
      </c>
      <c r="E37" s="41" t="e">
        <f ca="1">$D37-INDEX(INDIRECT("TBL_DATA[" &amp; TRIM($C37) &amp; "]"),ROW_LATEST-21)</f>
        <v>#VALUE!</v>
      </c>
      <c r="F37" s="41" t="e">
        <f ca="1">$D37-INDEX(INDIRECT("TBL_DATA[" &amp; TRIM($C37) &amp; "]"),ROW_LATEST-63)</f>
        <v>#VALUE!</v>
      </c>
      <c r="G37" s="41" t="e">
        <f ca="1">$D37-INDEX(INDIRECT("TBL_DATA[" &amp; TRIM($C37) &amp; "]"),ROW_LATEST-252)</f>
        <v>#VALUE!</v>
      </c>
    </row>
    <row r="38" spans="2:18" s="37" customFormat="1" ht="54" customHeight="1" x14ac:dyDescent="0.8">
      <c r="C38" s="38" t="s">
        <v>59</v>
      </c>
      <c r="D38" s="44">
        <f ca="1">INDEX(INDIRECT("TBL_DATA[" &amp; TRIM($C38) &amp; "]"),ROW_LATEST)</f>
        <v>0</v>
      </c>
      <c r="E38" s="41" t="e">
        <f ca="1">$D38-INDEX(INDIRECT("TBL_DATA[" &amp; TRIM($C38) &amp; "]"),ROW_LATEST-21)</f>
        <v>#VALUE!</v>
      </c>
      <c r="F38" s="41" t="e">
        <f ca="1">$D38-INDEX(INDIRECT("TBL_DATA[" &amp; TRIM($C38) &amp; "]"),ROW_LATEST-63)</f>
        <v>#VALUE!</v>
      </c>
      <c r="G38" s="41" t="e">
        <f ca="1">$D38-INDEX(INDIRECT("TBL_DATA[" &amp; TRIM($C38) &amp; "]"),ROW_LATEST-252)</f>
        <v>#VALUE!</v>
      </c>
    </row>
    <row r="39" spans="2:18" s="37" customFormat="1" ht="54" customHeight="1" x14ac:dyDescent="0.8">
      <c r="C39" s="38" t="s">
        <v>52</v>
      </c>
      <c r="D39" s="44">
        <f ca="1">INDEX(INDIRECT("TBL_DATA[" &amp; TRIM($C39) &amp; "]"),ROW_LATEST)</f>
        <v>0</v>
      </c>
      <c r="E39" s="41" t="e">
        <f ca="1">$D39-INDEX(INDIRECT("TBL_DATA[" &amp; TRIM($C39) &amp; "]"),ROW_LATEST-21)</f>
        <v>#VALUE!</v>
      </c>
      <c r="F39" s="41" t="e">
        <f ca="1">$D39-INDEX(INDIRECT("TBL_DATA[" &amp; TRIM($C39) &amp; "]"),ROW_LATEST-63)</f>
        <v>#VALUE!</v>
      </c>
      <c r="G39" s="41" t="e">
        <f ca="1">$D39-INDEX(INDIRECT("TBL_DATA[" &amp; TRIM($C39) &amp; "]"),ROW_LATEST-252)</f>
        <v>#VALUE!</v>
      </c>
    </row>
    <row r="40" spans="2:18" s="37" customFormat="1" ht="54" customHeight="1" x14ac:dyDescent="0.8">
      <c r="C40" s="38" t="s">
        <v>88</v>
      </c>
      <c r="D40" s="44">
        <f ca="1">INDEX(INDIRECT("TBL_DATA[" &amp; TRIM($C40) &amp; "]"),ROW_LATEST)</f>
        <v>0</v>
      </c>
      <c r="E40" s="41" t="e">
        <f ca="1">$D40-INDEX(INDIRECT("TBL_DATA[" &amp; TRIM($C40) &amp; "]"),ROW_LATEST-21)</f>
        <v>#VALUE!</v>
      </c>
      <c r="F40" s="41" t="e">
        <f ca="1">$D40-INDEX(INDIRECT("TBL_DATA[" &amp; TRIM($C40) &amp; "]"),ROW_LATEST-63)</f>
        <v>#VALUE!</v>
      </c>
      <c r="G40" s="41" t="e">
        <f ca="1">$D40-INDEX(INDIRECT("TBL_DATA[" &amp; TRIM($C40) &amp; "]"),ROW_LATEST-252)</f>
        <v>#VALUE!</v>
      </c>
    </row>
    <row r="41" spans="2:18" s="37" customFormat="1" ht="54" customHeight="1" x14ac:dyDescent="0.8">
      <c r="C41" s="38" t="s">
        <v>87</v>
      </c>
      <c r="D41" s="45">
        <f ca="1">INDEX(INDIRECT("TBL_DATA[" &amp; TRIM($C41) &amp; "]"),ROW_LATEST)</f>
        <v>0</v>
      </c>
      <c r="E41" s="41" t="e">
        <f ca="1">$D41-INDEX(INDIRECT("TBL_DATA[" &amp; TRIM($C41) &amp; "]"),ROW_LATEST-21)</f>
        <v>#VALUE!</v>
      </c>
      <c r="F41" s="41" t="e">
        <f ca="1">$D41-INDEX(INDIRECT("TBL_DATA[" &amp; TRIM($C41) &amp; "]"),ROW_LATEST-63)</f>
        <v>#VALUE!</v>
      </c>
      <c r="G41" s="41" t="e">
        <f ca="1">$D41-INDEX(INDIRECT("TBL_DATA[" &amp; TRIM($C41) &amp; "]"),ROW_LATEST-252)</f>
        <v>#VALUE!</v>
      </c>
    </row>
    <row r="42" spans="2:18" s="37" customFormat="1" ht="54" customHeight="1" x14ac:dyDescent="0.8">
      <c r="B42" s="51"/>
      <c r="C42" s="38" t="s">
        <v>89</v>
      </c>
      <c r="D42" s="46">
        <f ca="1">INDEX(INDIRECT("TBL_DATA[" &amp; TRIM($C42) &amp; "]"),ROW_LATEST)</f>
        <v>0</v>
      </c>
      <c r="E42" s="43" t="e">
        <f ca="1">$D42-INDEX(INDIRECT("TBL_DATA[" &amp; TRIM($C42) &amp; "]"),ROW_LATEST-21)</f>
        <v>#VALUE!</v>
      </c>
      <c r="F42" s="43" t="e">
        <f ca="1">$D42-INDEX(INDIRECT("TBL_DATA[" &amp; TRIM($C42) &amp; "]"),ROW_LATEST-63)</f>
        <v>#VALUE!</v>
      </c>
      <c r="G42" s="43" t="e">
        <f ca="1">$D42-INDEX(INDIRECT("TBL_DATA[" &amp; TRIM($C42) &amp; "]"),ROW_LATEST-252)</f>
        <v>#VALUE!</v>
      </c>
    </row>
    <row r="43" spans="2:18" s="37" customFormat="1" ht="54" customHeight="1" x14ac:dyDescent="0.8">
      <c r="B43" s="38"/>
      <c r="C43" s="41"/>
      <c r="D43" s="41"/>
      <c r="E43" s="41"/>
      <c r="F43" s="41"/>
      <c r="N43" s="36"/>
    </row>
    <row r="44" spans="2:18" s="37" customFormat="1" ht="54" customHeight="1" x14ac:dyDescent="0.8">
      <c r="B44" s="38"/>
      <c r="C44" s="41"/>
      <c r="D44" s="41"/>
      <c r="E44" s="41"/>
      <c r="F44" s="41"/>
      <c r="N44" s="36"/>
    </row>
    <row r="45" spans="2:18" s="37" customFormat="1" ht="54" customHeight="1" x14ac:dyDescent="0.8">
      <c r="B45" s="38"/>
      <c r="C45" s="41"/>
      <c r="D45" s="41"/>
      <c r="E45" s="41"/>
      <c r="F45" s="41"/>
      <c r="N45" s="36"/>
    </row>
    <row r="46" spans="2:18" s="37" customFormat="1" ht="54" customHeight="1" x14ac:dyDescent="0.8">
      <c r="B46" s="38"/>
      <c r="C46" s="41"/>
      <c r="D46" s="41"/>
      <c r="E46" s="41"/>
      <c r="F46" s="41"/>
      <c r="N46" s="36"/>
    </row>
    <row r="47" spans="2:18" s="37" customFormat="1" ht="54" customHeight="1" x14ac:dyDescent="0.8">
      <c r="B47" s="38"/>
      <c r="C47" s="41"/>
      <c r="D47" s="41"/>
      <c r="E47" s="41"/>
      <c r="F47" s="41"/>
      <c r="N47" s="36"/>
    </row>
    <row r="48" spans="2:18" s="37" customFormat="1" ht="54" customHeight="1" x14ac:dyDescent="0.8">
      <c r="B48" s="38"/>
      <c r="C48" s="41"/>
      <c r="D48" s="41"/>
      <c r="E48" s="41"/>
      <c r="F48" s="41"/>
      <c r="N48" s="36"/>
    </row>
    <row r="49" spans="2:14" s="37" customFormat="1" ht="54" customHeight="1" x14ac:dyDescent="0.8">
      <c r="B49" s="38"/>
      <c r="C49" s="41"/>
      <c r="D49" s="41"/>
      <c r="E49" s="41"/>
      <c r="F49" s="41"/>
      <c r="N49" s="36"/>
    </row>
    <row r="50" spans="2:14" s="37" customFormat="1" ht="54" customHeight="1" x14ac:dyDescent="0.8">
      <c r="B50" s="38"/>
      <c r="C50" s="41"/>
      <c r="D50" s="41"/>
      <c r="E50" s="41"/>
      <c r="F50" s="41"/>
      <c r="N50" s="36"/>
    </row>
    <row r="51" spans="2:14" s="37" customFormat="1" ht="54" customHeight="1" x14ac:dyDescent="0.8">
      <c r="B51" s="38"/>
      <c r="C51" s="41"/>
      <c r="D51" s="41"/>
      <c r="E51" s="41"/>
      <c r="F51" s="41"/>
      <c r="N51" s="36"/>
    </row>
    <row r="52" spans="2:14" s="37" customFormat="1" ht="54" customHeight="1" x14ac:dyDescent="0.8">
      <c r="B52" s="38"/>
      <c r="C52" s="41"/>
      <c r="D52" s="41"/>
      <c r="E52" s="41"/>
      <c r="F52" s="41"/>
      <c r="N52" s="36"/>
    </row>
    <row r="53" spans="2:14" s="37" customFormat="1" ht="54" customHeight="1" x14ac:dyDescent="0.8">
      <c r="B53" s="38"/>
      <c r="C53" s="41"/>
      <c r="D53" s="41"/>
      <c r="E53" s="41"/>
      <c r="F53" s="41"/>
      <c r="N53" s="36"/>
    </row>
    <row r="54" spans="2:14" s="37" customFormat="1" ht="54" customHeight="1" x14ac:dyDescent="0.8">
      <c r="B54" s="38"/>
      <c r="C54" s="41"/>
      <c r="D54" s="41"/>
      <c r="E54" s="41"/>
      <c r="F54" s="41"/>
      <c r="N54" s="36"/>
    </row>
    <row r="55" spans="2:14" s="37" customFormat="1" ht="54" customHeight="1" x14ac:dyDescent="0.8">
      <c r="B55" s="38"/>
      <c r="C55" s="39"/>
      <c r="D55" s="39"/>
      <c r="E55" s="39"/>
      <c r="F55" s="39"/>
      <c r="G55" s="30"/>
      <c r="N55" s="36"/>
    </row>
    <row r="56" spans="2:14" s="37" customFormat="1" ht="54" customHeight="1" x14ac:dyDescent="0.8">
      <c r="B56" s="38"/>
      <c r="C56" s="39"/>
      <c r="D56" s="39"/>
      <c r="E56" s="39"/>
      <c r="F56" s="39"/>
      <c r="G56" s="30"/>
      <c r="N56" s="36"/>
    </row>
    <row r="57" spans="2:14" s="37" customFormat="1" ht="54" customHeight="1" x14ac:dyDescent="0.8">
      <c r="B57" s="38"/>
      <c r="C57" s="39"/>
      <c r="D57" s="39"/>
      <c r="E57" s="39"/>
      <c r="F57" s="39"/>
      <c r="G57" s="30"/>
      <c r="N57" s="36"/>
    </row>
    <row r="58" spans="2:14" s="37" customFormat="1" ht="54" customHeight="1" x14ac:dyDescent="0.8">
      <c r="B58" s="38"/>
      <c r="C58" s="39"/>
      <c r="D58" s="39"/>
      <c r="E58" s="39"/>
      <c r="F58" s="39"/>
      <c r="G58" s="30"/>
      <c r="N58" s="36"/>
    </row>
    <row r="59" spans="2:14" s="37" customFormat="1" ht="54" customHeight="1" x14ac:dyDescent="0.8">
      <c r="B59" s="38"/>
      <c r="C59" s="39"/>
      <c r="D59" s="39"/>
      <c r="E59" s="39"/>
      <c r="F59" s="39"/>
      <c r="G59" s="30"/>
      <c r="N59" s="36"/>
    </row>
    <row r="60" spans="2:14" s="37" customFormat="1" ht="54" customHeight="1" x14ac:dyDescent="0.8">
      <c r="B60" s="38"/>
      <c r="C60" s="39"/>
      <c r="D60" s="39"/>
      <c r="E60" s="39"/>
      <c r="F60" s="39"/>
      <c r="G60" s="30"/>
      <c r="N60" s="36"/>
    </row>
    <row r="61" spans="2:14" s="37" customFormat="1" ht="54" customHeight="1" x14ac:dyDescent="0.8">
      <c r="B61" s="38"/>
      <c r="C61" s="39"/>
      <c r="D61" s="39"/>
      <c r="E61" s="39"/>
      <c r="F61" s="39"/>
      <c r="G61" s="30"/>
      <c r="N61" s="36"/>
    </row>
    <row r="62" spans="2:14" s="37" customFormat="1" ht="54" customHeight="1" x14ac:dyDescent="0.8">
      <c r="B62" s="38"/>
      <c r="C62" s="39"/>
      <c r="D62" s="39"/>
      <c r="E62" s="39"/>
      <c r="F62" s="39"/>
      <c r="G62" s="30"/>
      <c r="N62" s="36"/>
    </row>
    <row r="63" spans="2:14" s="37" customFormat="1" ht="54" customHeight="1" x14ac:dyDescent="0.8">
      <c r="B63" s="38"/>
      <c r="C63" s="41"/>
      <c r="D63" s="41"/>
      <c r="E63" s="41"/>
      <c r="F63" s="41"/>
      <c r="N63" s="36"/>
    </row>
    <row r="64" spans="2:14" s="37" customFormat="1" ht="54" customHeight="1" x14ac:dyDescent="0.8">
      <c r="B64" s="38"/>
      <c r="C64" s="41"/>
      <c r="D64" s="41"/>
      <c r="E64" s="41"/>
      <c r="F64" s="41"/>
      <c r="N64" s="36"/>
    </row>
    <row r="65" spans="2:14" s="37" customFormat="1" ht="54" customHeight="1" x14ac:dyDescent="0.8">
      <c r="B65" s="38"/>
      <c r="C65" s="41"/>
      <c r="D65" s="41"/>
      <c r="E65" s="41"/>
      <c r="F65" s="41"/>
      <c r="N65" s="36"/>
    </row>
    <row r="66" spans="2:14" s="37" customFormat="1" ht="54" customHeight="1" x14ac:dyDescent="0.8">
      <c r="B66" s="38"/>
      <c r="C66" s="41"/>
      <c r="D66" s="41"/>
      <c r="E66" s="41"/>
      <c r="F66" s="41"/>
      <c r="N66" s="36"/>
    </row>
    <row r="67" spans="2:14" s="37" customFormat="1" ht="54" customHeight="1" x14ac:dyDescent="0.8">
      <c r="B67" s="38"/>
      <c r="C67" s="41"/>
      <c r="D67" s="41"/>
      <c r="E67" s="41"/>
      <c r="F67" s="41"/>
      <c r="N67" s="36"/>
    </row>
    <row r="68" spans="2:14" s="37" customFormat="1" ht="54" customHeight="1" x14ac:dyDescent="0.8">
      <c r="B68" s="38"/>
      <c r="C68" s="41"/>
      <c r="D68" s="41"/>
      <c r="E68" s="41"/>
      <c r="F68" s="41"/>
      <c r="N68" s="36"/>
    </row>
    <row r="69" spans="2:14" s="37" customFormat="1" ht="54" customHeight="1" x14ac:dyDescent="0.8">
      <c r="B69" s="38"/>
      <c r="C69" s="41"/>
      <c r="D69" s="41"/>
      <c r="E69" s="41"/>
      <c r="F69" s="41"/>
      <c r="N69" s="36"/>
    </row>
    <row r="70" spans="2:14" s="37" customFormat="1" ht="54" customHeight="1" x14ac:dyDescent="0.8">
      <c r="B70" s="38"/>
      <c r="C70" s="41"/>
      <c r="D70" s="41"/>
      <c r="E70" s="41"/>
      <c r="F70" s="41"/>
      <c r="N70" s="36"/>
    </row>
    <row r="71" spans="2:14" s="37" customFormat="1" ht="54" customHeight="1" x14ac:dyDescent="0.8">
      <c r="B71" s="38"/>
      <c r="C71" s="41"/>
      <c r="D71" s="41"/>
      <c r="E71" s="41"/>
      <c r="F71" s="41"/>
      <c r="N71" s="36"/>
    </row>
    <row r="72" spans="2:14" s="37" customFormat="1" ht="54" customHeight="1" x14ac:dyDescent="0.8">
      <c r="B72" s="38"/>
      <c r="C72" s="41"/>
      <c r="D72" s="41"/>
      <c r="E72" s="41"/>
      <c r="F72" s="41"/>
      <c r="N72" s="36"/>
    </row>
    <row r="73" spans="2:14" s="37" customFormat="1" ht="54" customHeight="1" x14ac:dyDescent="0.8">
      <c r="B73" s="38"/>
      <c r="C73" s="41"/>
      <c r="D73" s="41"/>
      <c r="E73" s="41"/>
      <c r="F73" s="41"/>
      <c r="N73" s="36"/>
    </row>
    <row r="74" spans="2:14" s="37" customFormat="1" ht="54" customHeight="1" x14ac:dyDescent="0.8">
      <c r="B74" s="38"/>
      <c r="C74" s="41"/>
      <c r="D74" s="41"/>
      <c r="E74" s="41"/>
      <c r="F74" s="41"/>
      <c r="N74" s="36"/>
    </row>
    <row r="75" spans="2:14" s="37" customFormat="1" ht="54" customHeight="1" x14ac:dyDescent="0.8">
      <c r="B75" s="38"/>
      <c r="C75" s="41"/>
      <c r="D75" s="41"/>
      <c r="E75" s="41"/>
      <c r="F75" s="41"/>
      <c r="N75" s="36"/>
    </row>
    <row r="76" spans="2:14" s="37" customFormat="1" ht="54" customHeight="1" x14ac:dyDescent="0.8">
      <c r="B76" s="38"/>
      <c r="C76" s="41"/>
      <c r="D76" s="41"/>
      <c r="E76" s="41"/>
      <c r="F76" s="41"/>
      <c r="N76" s="36"/>
    </row>
    <row r="77" spans="2:14" s="37" customFormat="1" ht="54" customHeight="1" x14ac:dyDescent="0.8">
      <c r="B77" s="38"/>
      <c r="C77" s="41"/>
      <c r="D77" s="41"/>
      <c r="E77" s="41"/>
      <c r="F77" s="41"/>
      <c r="N77" s="36"/>
    </row>
    <row r="78" spans="2:14" s="37" customFormat="1" ht="54" customHeight="1" x14ac:dyDescent="0.8">
      <c r="B78" s="38"/>
      <c r="C78" s="41"/>
      <c r="D78" s="41"/>
      <c r="E78" s="41"/>
      <c r="F78" s="41"/>
      <c r="N78" s="36"/>
    </row>
    <row r="79" spans="2:14" s="37" customFormat="1" ht="54" customHeight="1" x14ac:dyDescent="0.8">
      <c r="B79" s="38"/>
      <c r="C79" s="41"/>
      <c r="D79" s="41"/>
      <c r="E79" s="41"/>
      <c r="F79" s="41"/>
      <c r="N79" s="36"/>
    </row>
    <row r="80" spans="2:14" s="37" customFormat="1" ht="54" customHeight="1" x14ac:dyDescent="0.8">
      <c r="B80" s="38"/>
      <c r="C80" s="41"/>
      <c r="D80" s="41"/>
      <c r="E80" s="41"/>
      <c r="F80" s="41"/>
      <c r="N80" s="36"/>
    </row>
    <row r="81" spans="2:14" s="37" customFormat="1" ht="54" customHeight="1" x14ac:dyDescent="0.8">
      <c r="B81" s="38"/>
      <c r="C81" s="41"/>
      <c r="D81" s="41"/>
      <c r="E81" s="41"/>
      <c r="F81" s="41"/>
      <c r="N81" s="36"/>
    </row>
    <row r="82" spans="2:14" s="37" customFormat="1" ht="54" customHeight="1" x14ac:dyDescent="0.8">
      <c r="B82" s="38"/>
      <c r="C82" s="41"/>
      <c r="D82" s="41"/>
      <c r="E82" s="41"/>
      <c r="F82" s="41"/>
      <c r="N82" s="36"/>
    </row>
    <row r="83" spans="2:14" s="37" customFormat="1" ht="54" customHeight="1" x14ac:dyDescent="0.8">
      <c r="B83" s="38"/>
      <c r="C83" s="41"/>
      <c r="D83" s="41"/>
      <c r="E83" s="41"/>
      <c r="F83" s="41"/>
      <c r="N83" s="36"/>
    </row>
    <row r="84" spans="2:14" s="37" customFormat="1" ht="54" customHeight="1" x14ac:dyDescent="0.8">
      <c r="B84" s="38"/>
      <c r="C84" s="41"/>
      <c r="D84" s="41"/>
      <c r="E84" s="41"/>
      <c r="F84" s="41"/>
      <c r="N84" s="36"/>
    </row>
    <row r="85" spans="2:14" s="37" customFormat="1" ht="54" customHeight="1" x14ac:dyDescent="0.8">
      <c r="B85" s="38"/>
      <c r="C85" s="41"/>
      <c r="D85" s="41"/>
      <c r="E85" s="41"/>
      <c r="F85" s="41"/>
      <c r="N85" s="36"/>
    </row>
    <row r="86" spans="2:14" s="37" customFormat="1" ht="54" customHeight="1" x14ac:dyDescent="0.8">
      <c r="B86" s="38"/>
      <c r="C86" s="41"/>
      <c r="D86" s="41"/>
      <c r="E86" s="41"/>
      <c r="F86" s="41"/>
      <c r="N86" s="36"/>
    </row>
    <row r="87" spans="2:14" s="37" customFormat="1" ht="54" customHeight="1" x14ac:dyDescent="0.8">
      <c r="B87" s="38"/>
      <c r="C87" s="41"/>
      <c r="D87" s="41"/>
      <c r="E87" s="41"/>
      <c r="F87" s="41"/>
      <c r="N87" s="36"/>
    </row>
    <row r="88" spans="2:14" s="37" customFormat="1" ht="54" customHeight="1" x14ac:dyDescent="0.8">
      <c r="B88" s="38"/>
      <c r="C88" s="41"/>
      <c r="D88" s="41"/>
      <c r="E88" s="41"/>
      <c r="F88" s="41"/>
      <c r="N88" s="36"/>
    </row>
    <row r="89" spans="2:14" s="37" customFormat="1" ht="54" customHeight="1" x14ac:dyDescent="0.8">
      <c r="B89" s="38"/>
      <c r="C89" s="41"/>
      <c r="D89" s="41"/>
      <c r="E89" s="41"/>
      <c r="F89" s="41"/>
      <c r="N89" s="36"/>
    </row>
    <row r="90" spans="2:14" s="37" customFormat="1" ht="54" customHeight="1" x14ac:dyDescent="0.8">
      <c r="B90" s="38"/>
      <c r="C90" s="41"/>
      <c r="D90" s="41"/>
      <c r="E90" s="41"/>
      <c r="F90" s="41"/>
      <c r="N90" s="36"/>
    </row>
    <row r="91" spans="2:14" s="37" customFormat="1" ht="54" customHeight="1" x14ac:dyDescent="0.8">
      <c r="B91" s="38"/>
      <c r="C91" s="41"/>
      <c r="D91" s="41"/>
      <c r="E91" s="41"/>
      <c r="F91" s="41"/>
      <c r="N91" s="36"/>
    </row>
    <row r="92" spans="2:14" s="37" customFormat="1" ht="54" customHeight="1" x14ac:dyDescent="0.8">
      <c r="B92" s="38"/>
      <c r="C92" s="41"/>
      <c r="D92" s="41"/>
      <c r="E92" s="41"/>
      <c r="F92" s="41"/>
      <c r="N92" s="36"/>
    </row>
    <row r="93" spans="2:14" s="37" customFormat="1" ht="54" customHeight="1" x14ac:dyDescent="0.8">
      <c r="B93" s="38"/>
      <c r="C93" s="41"/>
      <c r="D93" s="41"/>
      <c r="E93" s="41"/>
      <c r="F93" s="41"/>
      <c r="N93" s="36"/>
    </row>
    <row r="94" spans="2:14" s="37" customFormat="1" ht="54" customHeight="1" x14ac:dyDescent="0.8">
      <c r="B94" s="38"/>
      <c r="C94" s="41"/>
      <c r="D94" s="41"/>
      <c r="E94" s="41"/>
      <c r="F94" s="41"/>
      <c r="N94" s="36"/>
    </row>
    <row r="95" spans="2:14" s="37" customFormat="1" ht="54" customHeight="1" x14ac:dyDescent="0.8">
      <c r="B95" s="38"/>
      <c r="C95" s="41"/>
      <c r="D95" s="41"/>
      <c r="E95" s="41"/>
      <c r="F95" s="41"/>
      <c r="N95" s="36"/>
    </row>
    <row r="96" spans="2:14" s="37" customFormat="1" ht="54" customHeight="1" x14ac:dyDescent="0.8">
      <c r="B96" s="38"/>
      <c r="C96" s="41"/>
      <c r="D96" s="41"/>
      <c r="E96" s="41"/>
      <c r="F96" s="41"/>
      <c r="N96" s="36"/>
    </row>
    <row r="97" spans="2:17" s="37" customFormat="1" ht="54" customHeight="1" x14ac:dyDescent="0.8">
      <c r="B97" s="38"/>
      <c r="C97" s="41"/>
      <c r="D97" s="41"/>
      <c r="E97" s="41"/>
      <c r="F97" s="41"/>
      <c r="N97" s="36"/>
    </row>
    <row r="98" spans="2:17" s="37" customFormat="1" ht="54" customHeight="1" x14ac:dyDescent="0.8">
      <c r="B98" s="38"/>
      <c r="C98" s="41"/>
      <c r="D98" s="41"/>
      <c r="E98" s="41"/>
      <c r="F98" s="41"/>
      <c r="N98" s="36"/>
    </row>
    <row r="99" spans="2:17" s="37" customFormat="1" ht="54" customHeight="1" x14ac:dyDescent="0.8">
      <c r="B99" s="38"/>
      <c r="C99" s="41"/>
      <c r="D99" s="41"/>
      <c r="E99" s="41"/>
      <c r="F99" s="41"/>
      <c r="N99" s="36"/>
    </row>
    <row r="100" spans="2:17" s="37" customFormat="1" ht="54" customHeight="1" x14ac:dyDescent="0.8">
      <c r="B100" s="38"/>
      <c r="C100" s="41"/>
      <c r="D100" s="41"/>
      <c r="E100" s="41"/>
      <c r="F100" s="41"/>
      <c r="N100" s="36"/>
    </row>
    <row r="101" spans="2:17" s="37" customFormat="1" ht="174" customHeight="1" thickBot="1" x14ac:dyDescent="0.9">
      <c r="B101" s="94"/>
      <c r="C101" s="95"/>
      <c r="D101" s="96" t="s">
        <v>125</v>
      </c>
      <c r="E101" s="97" t="s">
        <v>123</v>
      </c>
      <c r="F101" s="97" t="s">
        <v>124</v>
      </c>
      <c r="G101" s="98" t="s">
        <v>121</v>
      </c>
      <c r="H101" s="99" t="s">
        <v>122</v>
      </c>
      <c r="I101" s="48" t="s">
        <v>55</v>
      </c>
      <c r="J101" s="48" t="s">
        <v>56</v>
      </c>
      <c r="K101" s="48" t="s">
        <v>57</v>
      </c>
      <c r="Q101" s="36"/>
    </row>
    <row r="102" spans="2:17" s="37" customFormat="1" ht="54" customHeight="1" x14ac:dyDescent="0.8">
      <c r="B102" s="65"/>
      <c r="C102" s="65"/>
      <c r="D102" s="89" t="s">
        <v>5</v>
      </c>
      <c r="E102" s="87">
        <v>6.4000000000000001E-2</v>
      </c>
      <c r="F102" s="87">
        <f>Table25[[#This Row],[Net Exp]]/Table25[[#Totals],[Net Exp]]</f>
        <v>0.28193832599118951</v>
      </c>
      <c r="G102" s="87" t="e">
        <f ca="1">Table25[[#This Row],[Vol Contrib]]/Table25[[#Totals],[Vol Contrib]]</f>
        <v>#DIV/0!</v>
      </c>
      <c r="H102" s="91">
        <f ca="1">INDEX(INDIRECT("TBL_DATA[" &amp; TRIM($D102)&amp;".1" &amp; "]"),ROW_LATEST)*SQRT(252)</f>
        <v>0</v>
      </c>
      <c r="I102" s="87" t="e">
        <f ca="1">$H102-INDEX(INDIRECT("TBL_DATA[" &amp; TRIM($D102)&amp;".1" &amp; "]"),ROW_LATEST-21)*SQRT(252)</f>
        <v>#VALUE!</v>
      </c>
      <c r="J102" s="87" t="e">
        <f ca="1">$H102-INDEX(INDIRECT("TBL_DATA[" &amp; TRIM($D102)&amp;".1"  &amp; "]"),ROW_LATEST-63)*SQRT(252)</f>
        <v>#VALUE!</v>
      </c>
      <c r="K102" s="87" t="e">
        <f ca="1">$H102-INDEX(INDIRECT("TBL_DATA[" &amp; TRIM($D102)&amp;".1"  &amp; "]"),ROW_LATEST-252)*SQRT(252)</f>
        <v>#VALUE!</v>
      </c>
      <c r="Q102" s="36"/>
    </row>
    <row r="103" spans="2:17" s="37" customFormat="1" ht="54" customHeight="1" x14ac:dyDescent="0.8">
      <c r="B103" s="65"/>
      <c r="C103" s="65"/>
      <c r="D103" s="89" t="s">
        <v>6</v>
      </c>
      <c r="E103" s="87">
        <v>-2.8000000000000001E-2</v>
      </c>
      <c r="F103" s="87">
        <f>Table25[[#This Row],[Net Exp]]/Table25[[#Totals],[Net Exp]]</f>
        <v>-0.1233480176211454</v>
      </c>
      <c r="G103" s="87" t="e">
        <f ca="1">Table25[[#This Row],[Vol Contrib]]/Table25[[#Totals],[Vol Contrib]]</f>
        <v>#DIV/0!</v>
      </c>
      <c r="H103" s="91">
        <f ca="1">INDEX(INDIRECT("TBL_DATA[" &amp; TRIM($D103)&amp;".1" &amp; "]"),ROW_LATEST)*SQRT(252)</f>
        <v>0</v>
      </c>
      <c r="I103" s="87" t="e">
        <f ca="1">$H103-INDEX(INDIRECT("TBL_DATA[" &amp; TRIM($D103)&amp;".1" &amp; "]"),ROW_LATEST-21)*SQRT(252)</f>
        <v>#VALUE!</v>
      </c>
      <c r="J103" s="87" t="e">
        <f ca="1">$H103-INDEX(INDIRECT("TBL_DATA[" &amp; TRIM($D103)&amp;".1"  &amp; "]"),ROW_LATEST-63)*SQRT(252)</f>
        <v>#VALUE!</v>
      </c>
      <c r="K103" s="87" t="e">
        <f ca="1">$H103-INDEX(INDIRECT("TBL_DATA[" &amp; TRIM($D103)&amp;".1"  &amp; "]"),ROW_LATEST-252)*SQRT(252)</f>
        <v>#VALUE!</v>
      </c>
      <c r="Q103" s="36"/>
    </row>
    <row r="104" spans="2:17" s="37" customFormat="1" ht="54" customHeight="1" x14ac:dyDescent="0.8">
      <c r="B104" s="65"/>
      <c r="C104" s="65"/>
      <c r="D104" s="89" t="s">
        <v>7</v>
      </c>
      <c r="E104" s="87">
        <v>0</v>
      </c>
      <c r="F104" s="87">
        <f>Table25[[#This Row],[Net Exp]]/Table25[[#Totals],[Net Exp]]</f>
        <v>0</v>
      </c>
      <c r="G104" s="87" t="e">
        <f ca="1">Table25[[#This Row],[Vol Contrib]]/Table25[[#Totals],[Vol Contrib]]</f>
        <v>#DIV/0!</v>
      </c>
      <c r="H104" s="91">
        <f ca="1">INDEX(INDIRECT("TBL_DATA[" &amp; TRIM($D104)&amp;".1" &amp; "]"),ROW_LATEST)*SQRT(252)</f>
        <v>0</v>
      </c>
      <c r="I104" s="87" t="e">
        <f ca="1">$H104-INDEX(INDIRECT("TBL_DATA[" &amp; TRIM($D104)&amp;".1" &amp; "]"),ROW_LATEST-21)*SQRT(252)</f>
        <v>#VALUE!</v>
      </c>
      <c r="J104" s="87" t="e">
        <f ca="1">$H104-INDEX(INDIRECT("TBL_DATA[" &amp; TRIM($D104)&amp;".1"  &amp; "]"),ROW_LATEST-63)*SQRT(252)</f>
        <v>#VALUE!</v>
      </c>
      <c r="K104" s="87" t="e">
        <f ca="1">$H104-INDEX(INDIRECT("TBL_DATA[" &amp; TRIM($D104)&amp;".1"  &amp; "]"),ROW_LATEST-252)*SQRT(252)</f>
        <v>#VALUE!</v>
      </c>
      <c r="Q104" s="36"/>
    </row>
    <row r="105" spans="2:17" s="37" customFormat="1" ht="54" customHeight="1" x14ac:dyDescent="0.8">
      <c r="B105" s="65"/>
      <c r="C105" s="65"/>
      <c r="D105" s="89" t="s">
        <v>8</v>
      </c>
      <c r="E105" s="87">
        <v>2.9000000000000001E-2</v>
      </c>
      <c r="F105" s="87">
        <f>Table25[[#This Row],[Net Exp]]/Table25[[#Totals],[Net Exp]]</f>
        <v>0.12775330396475773</v>
      </c>
      <c r="G105" s="87" t="e">
        <f ca="1">Table25[[#This Row],[Vol Contrib]]/Table25[[#Totals],[Vol Contrib]]</f>
        <v>#DIV/0!</v>
      </c>
      <c r="H105" s="91">
        <f ca="1">INDEX(INDIRECT("TBL_DATA[" &amp; TRIM($D105)&amp;".1" &amp; "]"),ROW_LATEST)*SQRT(252)</f>
        <v>0</v>
      </c>
      <c r="I105" s="87" t="e">
        <f ca="1">$H105-INDEX(INDIRECT("TBL_DATA[" &amp; TRIM($D105)&amp;".1" &amp; "]"),ROW_LATEST-21)*SQRT(252)</f>
        <v>#VALUE!</v>
      </c>
      <c r="J105" s="87" t="e">
        <f ca="1">$H105-INDEX(INDIRECT("TBL_DATA[" &amp; TRIM($D105)&amp;".1"  &amp; "]"),ROW_LATEST-63)*SQRT(252)</f>
        <v>#VALUE!</v>
      </c>
      <c r="K105" s="87" t="e">
        <f ca="1">$H105-INDEX(INDIRECT("TBL_DATA[" &amp; TRIM($D105)&amp;".1"  &amp; "]"),ROW_LATEST-252)*SQRT(252)</f>
        <v>#VALUE!</v>
      </c>
      <c r="Q105" s="36"/>
    </row>
    <row r="106" spans="2:17" s="37" customFormat="1" ht="54" customHeight="1" x14ac:dyDescent="0.8">
      <c r="B106" s="65"/>
      <c r="C106" s="65"/>
      <c r="D106" s="89" t="s">
        <v>9</v>
      </c>
      <c r="E106" s="87">
        <v>6.0999999999999999E-2</v>
      </c>
      <c r="F106" s="87">
        <f>Table25[[#This Row],[Net Exp]]/Table25[[#Totals],[Net Exp]]</f>
        <v>0.26872246696035246</v>
      </c>
      <c r="G106" s="87" t="e">
        <f ca="1">Table25[[#This Row],[Vol Contrib]]/Table25[[#Totals],[Vol Contrib]]</f>
        <v>#DIV/0!</v>
      </c>
      <c r="H106" s="91">
        <f ca="1">INDEX(INDIRECT("TBL_DATA[" &amp; TRIM($D106)&amp;".1" &amp; "]"),ROW_LATEST)*SQRT(252)</f>
        <v>0</v>
      </c>
      <c r="I106" s="87" t="e">
        <f ca="1">$H106-INDEX(INDIRECT("TBL_DATA[" &amp; TRIM($D106)&amp;".1" &amp; "]"),ROW_LATEST-21)*SQRT(252)</f>
        <v>#VALUE!</v>
      </c>
      <c r="J106" s="87" t="e">
        <f ca="1">$H106-INDEX(INDIRECT("TBL_DATA[" &amp; TRIM($D106)&amp;".1"  &amp; "]"),ROW_LATEST-63)*SQRT(252)</f>
        <v>#VALUE!</v>
      </c>
      <c r="K106" s="87" t="e">
        <f ca="1">$H106-INDEX(INDIRECT("TBL_DATA[" &amp; TRIM($D106)&amp;".1"  &amp; "]"),ROW_LATEST-252)*SQRT(252)</f>
        <v>#VALUE!</v>
      </c>
      <c r="Q106" s="36"/>
    </row>
    <row r="107" spans="2:17" s="37" customFormat="1" ht="54" customHeight="1" x14ac:dyDescent="0.8">
      <c r="B107" s="65"/>
      <c r="C107" s="65"/>
      <c r="D107" s="89" t="s">
        <v>12</v>
      </c>
      <c r="E107" s="87">
        <v>5.6000000000000001E-2</v>
      </c>
      <c r="F107" s="87">
        <f>Table25[[#This Row],[Net Exp]]/Table25[[#Totals],[Net Exp]]</f>
        <v>0.24669603524229081</v>
      </c>
      <c r="G107" s="87" t="e">
        <f ca="1">Table25[[#This Row],[Vol Contrib]]/Table25[[#Totals],[Vol Contrib]]</f>
        <v>#DIV/0!</v>
      </c>
      <c r="H107" s="91">
        <f ca="1">INDEX(INDIRECT("TBL_DATA[" &amp; TRIM($D107)&amp;".1" &amp; "]"),ROW_LATEST)*SQRT(252)</f>
        <v>0</v>
      </c>
      <c r="I107" s="87" t="e">
        <f ca="1">$H107-INDEX(INDIRECT("TBL_DATA[" &amp; TRIM($D107)&amp;".1" &amp; "]"),ROW_LATEST-21)*SQRT(252)</f>
        <v>#VALUE!</v>
      </c>
      <c r="J107" s="87" t="e">
        <f ca="1">$H107-INDEX(INDIRECT("TBL_DATA[" &amp; TRIM($D107)&amp;".1"  &amp; "]"),ROW_LATEST-63)*SQRT(252)</f>
        <v>#VALUE!</v>
      </c>
      <c r="K107" s="87" t="e">
        <f ca="1">$H107-INDEX(INDIRECT("TBL_DATA[" &amp; TRIM($D107)&amp;".1"  &amp; "]"),ROW_LATEST-252)*SQRT(252)</f>
        <v>#VALUE!</v>
      </c>
      <c r="Q107" s="36"/>
    </row>
    <row r="108" spans="2:17" s="37" customFormat="1" ht="54" customHeight="1" x14ac:dyDescent="0.8">
      <c r="B108" s="65"/>
      <c r="C108" s="86"/>
      <c r="D108" s="89" t="s">
        <v>10</v>
      </c>
      <c r="E108" s="87">
        <v>5.8999999999999997E-2</v>
      </c>
      <c r="F108" s="87">
        <f>Table25[[#This Row],[Net Exp]]/Table25[[#Totals],[Net Exp]]</f>
        <v>0.25991189427312777</v>
      </c>
      <c r="G108" s="87" t="e">
        <f ca="1">Table25[[#This Row],[Vol Contrib]]/Table25[[#Totals],[Vol Contrib]]</f>
        <v>#DIV/0!</v>
      </c>
      <c r="H108" s="92">
        <f ca="1">INDEX(INDIRECT("TBL_DATA[" &amp; TRIM($D108)&amp;".1" &amp; "]"),ROW_LATEST)*SQRT(252)</f>
        <v>0</v>
      </c>
      <c r="I108" s="87" t="e">
        <f ca="1">$H108-INDEX(INDIRECT("TBL_DATA[" &amp; TRIM($D108)&amp;".1" &amp; "]"),ROW_LATEST-21)*SQRT(252)</f>
        <v>#VALUE!</v>
      </c>
      <c r="J108" s="87" t="e">
        <f ca="1">$H108-INDEX(INDIRECT("TBL_DATA[" &amp; TRIM($D108)&amp;".1"  &amp; "]"),ROW_LATEST-63)*SQRT(252)</f>
        <v>#VALUE!</v>
      </c>
      <c r="K108" s="87" t="e">
        <f ca="1">$H108-INDEX(INDIRECT("TBL_DATA[" &amp; TRIM($D108)&amp;".1"  &amp; "]"),ROW_LATEST-252)*SQRT(252)</f>
        <v>#VALUE!</v>
      </c>
      <c r="Q108" s="36"/>
    </row>
    <row r="109" spans="2:17" s="37" customFormat="1" ht="54" customHeight="1" x14ac:dyDescent="0.8">
      <c r="B109" s="65"/>
      <c r="C109" s="86"/>
      <c r="D109" s="89" t="s">
        <v>11</v>
      </c>
      <c r="E109" s="87">
        <v>4.9000000000000002E-2</v>
      </c>
      <c r="F109" s="87">
        <f>Table25[[#This Row],[Net Exp]]/Table25[[#Totals],[Net Exp]]</f>
        <v>0.21585903083700447</v>
      </c>
      <c r="G109" s="87" t="e">
        <f ca="1">Table25[[#This Row],[Vol Contrib]]/Table25[[#Totals],[Vol Contrib]]</f>
        <v>#DIV/0!</v>
      </c>
      <c r="H109" s="92">
        <f ca="1">INDEX(INDIRECT("TBL_DATA[" &amp; TRIM($D109)&amp;".1" &amp; "]"),ROW_LATEST)*SQRT(252)</f>
        <v>0</v>
      </c>
      <c r="I109" s="87" t="e">
        <f ca="1">$H109-INDEX(INDIRECT("TBL_DATA[" &amp; TRIM($D109)&amp;".1" &amp; "]"),ROW_LATEST-21)*SQRT(252)</f>
        <v>#VALUE!</v>
      </c>
      <c r="J109" s="87" t="e">
        <f ca="1">$H109-INDEX(INDIRECT("TBL_DATA[" &amp; TRIM($D109)&amp;".1"  &amp; "]"),ROW_LATEST-63)*SQRT(252)</f>
        <v>#VALUE!</v>
      </c>
      <c r="K109" s="87" t="e">
        <f ca="1">$H109-INDEX(INDIRECT("TBL_DATA[" &amp; TRIM($D109)&amp;".1"  &amp; "]"),ROW_LATEST-252)*SQRT(252)</f>
        <v>#VALUE!</v>
      </c>
      <c r="Q109" s="36"/>
    </row>
    <row r="110" spans="2:17" s="37" customFormat="1" ht="54" customHeight="1" x14ac:dyDescent="0.8">
      <c r="B110" s="65"/>
      <c r="C110" s="86"/>
      <c r="D110" s="89" t="s">
        <v>15</v>
      </c>
      <c r="E110" s="87">
        <v>-7.4999999999999997E-2</v>
      </c>
      <c r="F110" s="87">
        <f>Table25[[#This Row],[Net Exp]]/Table25[[#Totals],[Net Exp]]</f>
        <v>-0.33039647577092518</v>
      </c>
      <c r="G110" s="87" t="e">
        <f ca="1">Table25[[#This Row],[Vol Contrib]]/Table25[[#Totals],[Vol Contrib]]</f>
        <v>#DIV/0!</v>
      </c>
      <c r="H110" s="92">
        <f ca="1">INDEX(INDIRECT("TBL_DATA[" &amp; TRIM($D110)&amp;".1" &amp; "]"),ROW_LATEST)*SQRT(252)</f>
        <v>0</v>
      </c>
      <c r="I110" s="87" t="e">
        <f ca="1">$H110-INDEX(INDIRECT("TBL_DATA[" &amp; TRIM($D110)&amp;".1" &amp; "]"),ROW_LATEST-21)*SQRT(252)</f>
        <v>#VALUE!</v>
      </c>
      <c r="J110" s="87" t="e">
        <f ca="1">$H110-INDEX(INDIRECT("TBL_DATA[" &amp; TRIM($D110)&amp;".1"  &amp; "]"),ROW_LATEST-63)*SQRT(252)</f>
        <v>#VALUE!</v>
      </c>
      <c r="K110" s="87" t="e">
        <f ca="1">$H110-INDEX(INDIRECT("TBL_DATA[" &amp; TRIM($D110)&amp;".1"  &amp; "]"),ROW_LATEST-252)*SQRT(252)</f>
        <v>#VALUE!</v>
      </c>
      <c r="Q110" s="36"/>
    </row>
    <row r="111" spans="2:17" s="37" customFormat="1" ht="54" customHeight="1" x14ac:dyDescent="0.8">
      <c r="B111" s="65"/>
      <c r="C111" s="86"/>
      <c r="D111" s="89" t="s">
        <v>14</v>
      </c>
      <c r="E111" s="87">
        <v>1.9E-2</v>
      </c>
      <c r="F111" s="87">
        <f>Table25[[#This Row],[Net Exp]]/Table25[[#Totals],[Net Exp]]</f>
        <v>8.3700440528634373E-2</v>
      </c>
      <c r="G111" s="87" t="e">
        <f ca="1">Table25[[#This Row],[Vol Contrib]]/Table25[[#Totals],[Vol Contrib]]</f>
        <v>#DIV/0!</v>
      </c>
      <c r="H111" s="92">
        <f ca="1">INDEX(INDIRECT("TBL_DATA[" &amp; TRIM($D111)&amp;".1" &amp; "]"),ROW_LATEST)*SQRT(252)</f>
        <v>0</v>
      </c>
      <c r="I111" s="87" t="e">
        <f ca="1">$H111-INDEX(INDIRECT("TBL_DATA[" &amp; TRIM($D111)&amp;".1" &amp; "]"),ROW_LATEST-21)*SQRT(252)</f>
        <v>#VALUE!</v>
      </c>
      <c r="J111" s="87" t="e">
        <f ca="1">$H111-INDEX(INDIRECT("TBL_DATA[" &amp; TRIM($D111)&amp;".1"  &amp; "]"),ROW_LATEST-63)*SQRT(252)</f>
        <v>#VALUE!</v>
      </c>
      <c r="K111" s="87" t="e">
        <f ca="1">$H111-INDEX(INDIRECT("TBL_DATA[" &amp; TRIM($D111)&amp;".1"  &amp; "]"),ROW_LATEST-252)*SQRT(252)</f>
        <v>#VALUE!</v>
      </c>
      <c r="Q111" s="36"/>
    </row>
    <row r="112" spans="2:17" s="37" customFormat="1" ht="54" customHeight="1" thickBot="1" x14ac:dyDescent="0.85">
      <c r="B112" s="100"/>
      <c r="C112" s="101"/>
      <c r="D112" s="102" t="s">
        <v>13</v>
      </c>
      <c r="E112" s="103">
        <v>-7.0000000000000001E-3</v>
      </c>
      <c r="F112" s="103">
        <f>Table25[[#This Row],[Net Exp]]/Table25[[#Totals],[Net Exp]]</f>
        <v>-3.0837004405286351E-2</v>
      </c>
      <c r="G112" s="103" t="e">
        <f ca="1">Table25[[#This Row],[Vol Contrib]]/Table25[[#Totals],[Vol Contrib]]</f>
        <v>#DIV/0!</v>
      </c>
      <c r="H112" s="104">
        <f ca="1">INDEX(INDIRECT("TBL_DATA[" &amp; TRIM($D112)&amp;".1" &amp; "]"),ROW_LATEST)*SQRT(252)</f>
        <v>0</v>
      </c>
      <c r="I112" s="87" t="e">
        <f ca="1">$H112-INDEX(INDIRECT("TBL_DATA[" &amp; TRIM($D112)&amp;".1" &amp; "]"),ROW_LATEST-21)*SQRT(252)</f>
        <v>#VALUE!</v>
      </c>
      <c r="J112" s="87" t="e">
        <f ca="1">$H112-INDEX(INDIRECT("TBL_DATA[" &amp; TRIM($D112)&amp;".1"  &amp; "]"),ROW_LATEST-63)*SQRT(252)</f>
        <v>#VALUE!</v>
      </c>
      <c r="K112" s="87" t="e">
        <f ca="1">$H112-INDEX(INDIRECT("TBL_DATA[" &amp; TRIM($D112)&amp;".1"  &amp; "]"),ROW_LATEST-252)*SQRT(252)</f>
        <v>#VALUE!</v>
      </c>
      <c r="Q112" s="36"/>
    </row>
    <row r="113" spans="2:17" s="37" customFormat="1" ht="54" customHeight="1" x14ac:dyDescent="0.8">
      <c r="B113" s="65"/>
      <c r="C113" s="86"/>
      <c r="D113" s="90" t="s">
        <v>120</v>
      </c>
      <c r="E113" s="83">
        <f>SUBTOTAL(109,Table25[Net Exp])</f>
        <v>0.22699999999999995</v>
      </c>
      <c r="F113" s="83">
        <f>SUBTOTAL(109,Table25[% Total Net])</f>
        <v>1</v>
      </c>
      <c r="G113" s="83" t="e">
        <f ca="1">SUBTOTAL(109,Table25[Risk Weight])</f>
        <v>#DIV/0!</v>
      </c>
      <c r="H113" s="93">
        <f ca="1">SUBTOTAL(109,Table25[Vol Contrib])</f>
        <v>0</v>
      </c>
      <c r="I113" s="88"/>
      <c r="J113" s="88"/>
      <c r="K113" s="85"/>
      <c r="Q113" s="36"/>
    </row>
    <row r="114" spans="2:17" s="37" customFormat="1" ht="54" customHeight="1" x14ac:dyDescent="0.8">
      <c r="B114" s="38"/>
      <c r="C114" s="70"/>
      <c r="D114" s="83"/>
      <c r="E114" s="83"/>
      <c r="F114" s="84"/>
      <c r="G114" s="85"/>
      <c r="H114" s="71"/>
      <c r="I114" s="71"/>
      <c r="J114" s="72"/>
      <c r="Q114" s="36"/>
    </row>
    <row r="115" spans="2:17" s="37" customFormat="1" ht="54" customHeight="1" x14ac:dyDescent="0.8">
      <c r="B115" s="38"/>
      <c r="C115" s="41"/>
      <c r="D115" s="41"/>
      <c r="E115" s="41"/>
      <c r="F115" s="41"/>
      <c r="N115" s="36"/>
    </row>
    <row r="116" spans="2:17" s="37" customFormat="1" ht="54" customHeight="1" x14ac:dyDescent="0.8">
      <c r="B116" s="38"/>
      <c r="C116" s="41"/>
      <c r="D116" s="41"/>
      <c r="E116" s="41"/>
      <c r="F116" s="41"/>
      <c r="N116" s="36"/>
    </row>
    <row r="117" spans="2:17" s="37" customFormat="1" ht="54" customHeight="1" x14ac:dyDescent="0.8">
      <c r="B117" s="38"/>
      <c r="C117" s="41"/>
      <c r="D117" s="41"/>
      <c r="E117" s="41"/>
      <c r="F117" s="41"/>
      <c r="N117" s="36"/>
    </row>
    <row r="118" spans="2:17" s="37" customFormat="1" ht="54" customHeight="1" x14ac:dyDescent="0.8">
      <c r="B118" s="38"/>
      <c r="C118" s="41"/>
      <c r="D118" s="41"/>
      <c r="E118" s="41"/>
      <c r="F118" s="41"/>
      <c r="N118" s="36"/>
    </row>
    <row r="119" spans="2:17" s="37" customFormat="1" ht="54" customHeight="1" x14ac:dyDescent="0.8">
      <c r="B119" s="38"/>
      <c r="C119" s="41"/>
      <c r="D119" s="41"/>
      <c r="E119" s="41"/>
      <c r="F119" s="41"/>
      <c r="N119" s="36"/>
    </row>
    <row r="120" spans="2:17" s="37" customFormat="1" ht="54" customHeight="1" x14ac:dyDescent="0.8">
      <c r="B120" s="38"/>
      <c r="C120" s="41"/>
      <c r="D120" s="41"/>
      <c r="E120" s="41"/>
      <c r="F120" s="41"/>
      <c r="N120" s="36"/>
    </row>
    <row r="121" spans="2:17" s="37" customFormat="1" ht="54" customHeight="1" x14ac:dyDescent="0.8">
      <c r="B121" s="38"/>
      <c r="C121" s="41"/>
      <c r="D121" s="41"/>
      <c r="E121" s="41"/>
      <c r="F121" s="41"/>
      <c r="N121" s="36"/>
    </row>
    <row r="122" spans="2:17" s="37" customFormat="1" ht="54" customHeight="1" x14ac:dyDescent="0.8">
      <c r="B122" s="38"/>
      <c r="C122" s="41"/>
      <c r="D122" s="41"/>
      <c r="E122" s="41"/>
      <c r="F122" s="41"/>
      <c r="N122" s="36"/>
    </row>
    <row r="123" spans="2:17" s="37" customFormat="1" ht="54" customHeight="1" x14ac:dyDescent="0.8">
      <c r="B123" s="38"/>
      <c r="C123" s="41"/>
      <c r="D123" s="41"/>
      <c r="E123" s="41"/>
      <c r="F123" s="41"/>
      <c r="N123" s="36"/>
    </row>
    <row r="124" spans="2:17" s="37" customFormat="1" ht="54" customHeight="1" x14ac:dyDescent="0.8">
      <c r="B124" s="38"/>
      <c r="C124" s="41"/>
      <c r="D124" s="41"/>
      <c r="E124" s="41"/>
      <c r="F124" s="41"/>
      <c r="N124" s="36"/>
    </row>
    <row r="125" spans="2:17" s="37" customFormat="1" ht="54" customHeight="1" x14ac:dyDescent="0.8">
      <c r="B125" s="38"/>
      <c r="C125" s="41"/>
      <c r="D125" s="41"/>
      <c r="E125" s="41"/>
      <c r="F125" s="41"/>
      <c r="N125" s="36"/>
    </row>
    <row r="126" spans="2:17" s="37" customFormat="1" ht="54" customHeight="1" x14ac:dyDescent="0.8">
      <c r="B126" s="38"/>
      <c r="C126" s="41"/>
      <c r="D126" s="41"/>
      <c r="E126" s="41"/>
      <c r="F126" s="41"/>
      <c r="N126" s="36"/>
    </row>
    <row r="127" spans="2:17" s="37" customFormat="1" ht="54" customHeight="1" x14ac:dyDescent="0.8">
      <c r="B127" s="38"/>
      <c r="C127" s="41"/>
      <c r="D127" s="41"/>
      <c r="E127" s="41"/>
      <c r="F127" s="41"/>
      <c r="N127" s="36"/>
    </row>
    <row r="128" spans="2:17" s="37" customFormat="1" ht="54" customHeight="1" x14ac:dyDescent="0.8">
      <c r="B128" s="38"/>
      <c r="C128" s="41"/>
      <c r="D128" s="41"/>
      <c r="E128" s="41"/>
      <c r="F128" s="41"/>
      <c r="N128" s="36"/>
    </row>
    <row r="129" spans="2:14" s="37" customFormat="1" ht="54" customHeight="1" x14ac:dyDescent="0.8">
      <c r="B129" s="38"/>
      <c r="C129" s="41"/>
      <c r="D129" s="41"/>
      <c r="E129" s="41"/>
      <c r="F129" s="41"/>
      <c r="N129" s="36"/>
    </row>
    <row r="130" spans="2:14" s="37" customFormat="1" ht="54" customHeight="1" x14ac:dyDescent="0.8">
      <c r="B130" s="38"/>
      <c r="C130" s="39"/>
      <c r="D130" s="39"/>
      <c r="E130" s="39"/>
      <c r="F130" s="39"/>
      <c r="G130" s="30"/>
      <c r="N130" s="36"/>
    </row>
    <row r="131" spans="2:14" s="37" customFormat="1" ht="54" customHeight="1" x14ac:dyDescent="0.8">
      <c r="B131" s="38"/>
      <c r="C131" s="39"/>
      <c r="D131" s="39"/>
      <c r="E131" s="39"/>
      <c r="F131" s="39"/>
      <c r="G131" s="30"/>
      <c r="N131" s="36"/>
    </row>
    <row r="132" spans="2:14" s="37" customFormat="1" ht="54" customHeight="1" x14ac:dyDescent="0.8">
      <c r="B132" s="38"/>
      <c r="C132" s="39"/>
      <c r="D132" s="39"/>
      <c r="E132" s="39"/>
      <c r="F132" s="39"/>
      <c r="G132" s="30"/>
      <c r="N132" s="36"/>
    </row>
    <row r="133" spans="2:14" s="37" customFormat="1" ht="54" customHeight="1" x14ac:dyDescent="0.8">
      <c r="B133" s="38"/>
      <c r="C133" s="39"/>
      <c r="D133" s="39"/>
      <c r="E133" s="39"/>
      <c r="F133" s="39"/>
      <c r="G133" s="30"/>
      <c r="N133" s="36"/>
    </row>
    <row r="134" spans="2:14" s="37" customFormat="1" ht="54" customHeight="1" x14ac:dyDescent="0.8">
      <c r="B134" s="38"/>
      <c r="C134" s="39"/>
      <c r="D134" s="39"/>
      <c r="E134" s="39"/>
      <c r="F134" s="39"/>
      <c r="G134" s="30"/>
      <c r="N134" s="36"/>
    </row>
    <row r="135" spans="2:14" s="37" customFormat="1" ht="54" customHeight="1" x14ac:dyDescent="0.8">
      <c r="B135" s="38"/>
      <c r="C135" s="39"/>
      <c r="D135" s="39"/>
      <c r="E135" s="39"/>
      <c r="F135" s="39"/>
      <c r="G135" s="30"/>
      <c r="N135" s="36"/>
    </row>
    <row r="136" spans="2:14" s="37" customFormat="1" ht="54" customHeight="1" x14ac:dyDescent="0.8">
      <c r="B136" s="38"/>
      <c r="C136" s="39"/>
      <c r="D136" s="39"/>
      <c r="E136" s="39"/>
      <c r="F136" s="39"/>
      <c r="G136" s="30"/>
      <c r="N136" s="36"/>
    </row>
    <row r="137" spans="2:14" s="37" customFormat="1" ht="54" customHeight="1" x14ac:dyDescent="0.8">
      <c r="B137" s="38"/>
      <c r="C137" s="39"/>
      <c r="D137" s="39"/>
      <c r="E137" s="39"/>
      <c r="F137" s="39"/>
      <c r="G137" s="30"/>
      <c r="N137" s="36"/>
    </row>
    <row r="138" spans="2:14" s="37" customFormat="1" ht="54" customHeight="1" x14ac:dyDescent="0.8">
      <c r="B138" s="38"/>
      <c r="C138" s="39"/>
      <c r="D138" s="39"/>
      <c r="E138" s="39"/>
      <c r="F138" s="39"/>
      <c r="G138" s="30"/>
      <c r="N138" s="36"/>
    </row>
    <row r="139" spans="2:14" s="37" customFormat="1" ht="54" customHeight="1" x14ac:dyDescent="0.8">
      <c r="B139" s="38"/>
      <c r="C139" s="39"/>
      <c r="D139" s="39"/>
      <c r="E139" s="39"/>
      <c r="F139" s="39"/>
      <c r="G139" s="30"/>
      <c r="N139" s="36"/>
    </row>
    <row r="140" spans="2:14" s="37" customFormat="1" ht="54" customHeight="1" x14ac:dyDescent="0.8">
      <c r="B140" s="38"/>
      <c r="C140" s="39"/>
      <c r="D140" s="39"/>
      <c r="E140" s="39"/>
      <c r="F140" s="39"/>
      <c r="G140" s="30"/>
      <c r="N140" s="36"/>
    </row>
    <row r="141" spans="2:14" s="37" customFormat="1" ht="54" customHeight="1" x14ac:dyDescent="0.8">
      <c r="B141" s="38"/>
      <c r="C141" s="39"/>
      <c r="D141" s="39"/>
      <c r="E141" s="39"/>
      <c r="F141" s="39"/>
      <c r="G141" s="30"/>
      <c r="N141" s="36"/>
    </row>
    <row r="142" spans="2:14" s="37" customFormat="1" ht="54" customHeight="1" x14ac:dyDescent="0.8">
      <c r="B142" s="38"/>
      <c r="C142" s="39"/>
      <c r="D142" s="39"/>
      <c r="E142" s="39"/>
      <c r="F142" s="39"/>
      <c r="G142" s="30"/>
      <c r="N142" s="36"/>
    </row>
    <row r="143" spans="2:14" s="37" customFormat="1" ht="54" customHeight="1" x14ac:dyDescent="0.8">
      <c r="B143" s="38"/>
      <c r="C143" s="39"/>
      <c r="D143" s="39"/>
      <c r="E143" s="39"/>
      <c r="F143" s="39"/>
      <c r="G143" s="30"/>
      <c r="N143" s="36"/>
    </row>
    <row r="144" spans="2:14" s="37" customFormat="1" ht="54" customHeight="1" x14ac:dyDescent="0.8">
      <c r="B144" s="38"/>
      <c r="C144" s="39"/>
      <c r="D144" s="39"/>
      <c r="E144" s="39"/>
      <c r="F144" s="39"/>
      <c r="G144" s="30"/>
      <c r="N144" s="36"/>
    </row>
    <row r="145" spans="2:17" s="37" customFormat="1" ht="174" customHeight="1" thickBot="1" x14ac:dyDescent="0.9">
      <c r="B145" s="109"/>
      <c r="C145" s="49"/>
      <c r="D145" s="110" t="s">
        <v>119</v>
      </c>
      <c r="E145" s="97" t="s">
        <v>123</v>
      </c>
      <c r="F145" s="97" t="s">
        <v>124</v>
      </c>
      <c r="G145" s="98" t="s">
        <v>121</v>
      </c>
      <c r="H145" s="99" t="s">
        <v>122</v>
      </c>
      <c r="I145" s="48" t="s">
        <v>55</v>
      </c>
      <c r="J145" s="48" t="s">
        <v>56</v>
      </c>
      <c r="K145" s="48" t="s">
        <v>57</v>
      </c>
      <c r="Q145" s="36"/>
    </row>
    <row r="146" spans="2:17" s="37" customFormat="1" ht="54" customHeight="1" x14ac:dyDescent="0.8">
      <c r="B146" s="65"/>
      <c r="C146" s="65"/>
      <c r="D146" s="89" t="s">
        <v>107</v>
      </c>
      <c r="E146" s="105">
        <v>1.6E-2</v>
      </c>
      <c r="F146" s="106">
        <f>Table256[[#This Row],[Net Exp]]/Table256[[#Totals],[Net Exp]]</f>
        <v>7.0484581497797349E-2</v>
      </c>
      <c r="G146" s="106" t="e">
        <f ca="1">Table256[[#This Row],[Vol Contrib]]/Table256[[#Totals],[Vol Contrib]]</f>
        <v>#DIV/0!</v>
      </c>
      <c r="H146" s="111">
        <f ca="1">INDEX(INDIRECT("TBL_DATA[" &amp; TRIM($D146) &amp; "]"),ROW_LATEST)*SQRT(252)</f>
        <v>0</v>
      </c>
      <c r="I146" s="87" t="e">
        <f ca="1">$H146-INDEX(INDIRECT("TBL_DATA[" &amp; TRIM($D146) &amp; "]"),ROW_LATEST-21)*SQRT(252)</f>
        <v>#VALUE!</v>
      </c>
      <c r="J146" s="87" t="e">
        <f ca="1">$H146-INDEX(INDIRECT("TBL_DATA[" &amp; TRIM($D146) &amp; "]"),ROW_LATEST-63)*SQRT(252)</f>
        <v>#VALUE!</v>
      </c>
      <c r="K146" s="87" t="e">
        <f ca="1">$H146-INDEX(INDIRECT("TBL_DATA[" &amp; TRIM($D146) &amp; "]"),ROW_LATEST-252)*SQRT(252)</f>
        <v>#VALUE!</v>
      </c>
      <c r="Q146" s="36"/>
    </row>
    <row r="147" spans="2:17" s="37" customFormat="1" ht="54" customHeight="1" x14ac:dyDescent="0.8">
      <c r="B147" s="65"/>
      <c r="C147" s="65"/>
      <c r="D147" s="89" t="s">
        <v>106</v>
      </c>
      <c r="E147" s="105">
        <v>0</v>
      </c>
      <c r="F147" s="106">
        <f>Table256[[#This Row],[Net Exp]]/Table256[[#Totals],[Net Exp]]</f>
        <v>0</v>
      </c>
      <c r="G147" s="106" t="e">
        <f ca="1">Table256[[#This Row],[Vol Contrib]]/Table256[[#Totals],[Vol Contrib]]</f>
        <v>#DIV/0!</v>
      </c>
      <c r="H147" s="111">
        <f ca="1">INDEX(INDIRECT("TBL_DATA[" &amp; TRIM($D147) &amp; "]"),ROW_LATEST)*SQRT(252)</f>
        <v>0</v>
      </c>
      <c r="I147" s="87" t="e">
        <f ca="1">$H147-INDEX(INDIRECT("TBL_DATA[" &amp; TRIM($D147) &amp; "]"),ROW_LATEST-21)*SQRT(252)</f>
        <v>#VALUE!</v>
      </c>
      <c r="J147" s="87" t="e">
        <f ca="1">$H147-INDEX(INDIRECT("TBL_DATA[" &amp; TRIM($D147) &amp; "]"),ROW_LATEST-63)*SQRT(252)</f>
        <v>#VALUE!</v>
      </c>
      <c r="K147" s="87" t="e">
        <f ca="1">$H147-INDEX(INDIRECT("TBL_DATA[" &amp; TRIM($D147) &amp; "]"),ROW_LATEST-252)*SQRT(252)</f>
        <v>#VALUE!</v>
      </c>
      <c r="Q147" s="36"/>
    </row>
    <row r="148" spans="2:17" s="37" customFormat="1" ht="54" customHeight="1" x14ac:dyDescent="0.8">
      <c r="B148" s="65"/>
      <c r="C148" s="65"/>
      <c r="D148" s="89" t="s">
        <v>109</v>
      </c>
      <c r="E148" s="105">
        <v>5.0999999999999997E-2</v>
      </c>
      <c r="F148" s="106">
        <f>Table256[[#This Row],[Net Exp]]/Table256[[#Totals],[Net Exp]]</f>
        <v>0.22466960352422902</v>
      </c>
      <c r="G148" s="106" t="e">
        <f ca="1">Table256[[#This Row],[Vol Contrib]]/Table256[[#Totals],[Vol Contrib]]</f>
        <v>#DIV/0!</v>
      </c>
      <c r="H148" s="111">
        <f ca="1">INDEX(INDIRECT("TBL_DATA[" &amp; TRIM($D148) &amp; "]"),ROW_LATEST)*SQRT(252)</f>
        <v>0</v>
      </c>
      <c r="I148" s="87" t="e">
        <f ca="1">$H148-INDEX(INDIRECT("TBL_DATA[" &amp; TRIM($D148) &amp; "]"),ROW_LATEST-21)*SQRT(252)</f>
        <v>#VALUE!</v>
      </c>
      <c r="J148" s="87" t="e">
        <f ca="1">$H148-INDEX(INDIRECT("TBL_DATA[" &amp; TRIM($D148) &amp; "]"),ROW_LATEST-63)*SQRT(252)</f>
        <v>#VALUE!</v>
      </c>
      <c r="K148" s="87" t="e">
        <f ca="1">$H148-INDEX(INDIRECT("TBL_DATA[" &amp; TRIM($D148) &amp; "]"),ROW_LATEST-252)*SQRT(252)</f>
        <v>#VALUE!</v>
      </c>
      <c r="Q148" s="36"/>
    </row>
    <row r="149" spans="2:17" s="37" customFormat="1" ht="54" customHeight="1" x14ac:dyDescent="0.8">
      <c r="B149" s="65"/>
      <c r="C149" s="65"/>
      <c r="D149" s="89" t="s">
        <v>111</v>
      </c>
      <c r="E149" s="105">
        <v>7.2999999999999995E-2</v>
      </c>
      <c r="F149" s="106">
        <f>Table256[[#This Row],[Net Exp]]/Table256[[#Totals],[Net Exp]]</f>
        <v>0.32158590308370039</v>
      </c>
      <c r="G149" s="106" t="e">
        <f ca="1">Table256[[#This Row],[Vol Contrib]]/Table256[[#Totals],[Vol Contrib]]</f>
        <v>#DIV/0!</v>
      </c>
      <c r="H149" s="111">
        <f ca="1">INDEX(INDIRECT("TBL_DATA[" &amp; TRIM($D149) &amp; "]"),ROW_LATEST)*SQRT(252)</f>
        <v>0</v>
      </c>
      <c r="I149" s="87" t="e">
        <f ca="1">$H149-INDEX(INDIRECT("TBL_DATA[" &amp; TRIM($D149) &amp; "]"),ROW_LATEST-21)*SQRT(252)</f>
        <v>#VALUE!</v>
      </c>
      <c r="J149" s="87" t="e">
        <f ca="1">$H149-INDEX(INDIRECT("TBL_DATA[" &amp; TRIM($D149) &amp; "]"),ROW_LATEST-63)*SQRT(252)</f>
        <v>#VALUE!</v>
      </c>
      <c r="K149" s="87" t="e">
        <f ca="1">$H149-INDEX(INDIRECT("TBL_DATA[" &amp; TRIM($D149) &amp; "]"),ROW_LATEST-252)*SQRT(252)</f>
        <v>#VALUE!</v>
      </c>
      <c r="Q149" s="36"/>
    </row>
    <row r="150" spans="2:17" s="37" customFormat="1" ht="54" customHeight="1" x14ac:dyDescent="0.8">
      <c r="B150" s="65"/>
      <c r="C150" s="65"/>
      <c r="D150" s="89" t="s">
        <v>108</v>
      </c>
      <c r="E150" s="105">
        <v>-7.4999999999999997E-2</v>
      </c>
      <c r="F150" s="106">
        <f>Table256[[#This Row],[Net Exp]]/Table256[[#Totals],[Net Exp]]</f>
        <v>-0.33039647577092507</v>
      </c>
      <c r="G150" s="106" t="e">
        <f ca="1">Table256[[#This Row],[Vol Contrib]]/Table256[[#Totals],[Vol Contrib]]</f>
        <v>#DIV/0!</v>
      </c>
      <c r="H150" s="111">
        <f ca="1">INDEX(INDIRECT("TBL_DATA[" &amp; TRIM($D150) &amp; "]"),ROW_LATEST)*SQRT(252)</f>
        <v>0</v>
      </c>
      <c r="I150" s="87" t="e">
        <f ca="1">$H150-INDEX(INDIRECT("TBL_DATA[" &amp; TRIM($D150) &amp; "]"),ROW_LATEST-21)*SQRT(252)</f>
        <v>#VALUE!</v>
      </c>
      <c r="J150" s="87" t="e">
        <f ca="1">$H150-INDEX(INDIRECT("TBL_DATA[" &amp; TRIM($D150) &amp; "]"),ROW_LATEST-63)*SQRT(252)</f>
        <v>#VALUE!</v>
      </c>
      <c r="K150" s="87" t="e">
        <f ca="1">$H150-INDEX(INDIRECT("TBL_DATA[" &amp; TRIM($D150) &amp; "]"),ROW_LATEST-252)*SQRT(252)</f>
        <v>#VALUE!</v>
      </c>
      <c r="Q150" s="36"/>
    </row>
    <row r="151" spans="2:17" s="37" customFormat="1" ht="54" customHeight="1" thickBot="1" x14ac:dyDescent="0.85">
      <c r="B151" s="100"/>
      <c r="C151" s="100"/>
      <c r="D151" s="102" t="s">
        <v>110</v>
      </c>
      <c r="E151" s="107">
        <v>0.16200000000000001</v>
      </c>
      <c r="F151" s="108">
        <f>Table256[[#This Row],[Net Exp]]/Table256[[#Totals],[Net Exp]]</f>
        <v>0.71365638766519812</v>
      </c>
      <c r="G151" s="108" t="e">
        <f ca="1">Table256[[#This Row],[Vol Contrib]]/Table256[[#Totals],[Vol Contrib]]</f>
        <v>#DIV/0!</v>
      </c>
      <c r="H151" s="112">
        <f ca="1">INDEX(INDIRECT("TBL_DATA[" &amp; TRIM($D151) &amp; "]"),ROW_LATEST)*SQRT(252)</f>
        <v>0</v>
      </c>
      <c r="I151" s="87" t="e">
        <f ca="1">$H151-INDEX(INDIRECT("TBL_DATA[" &amp; TRIM($D151) &amp; "]"),ROW_LATEST-21)*SQRT(252)</f>
        <v>#VALUE!</v>
      </c>
      <c r="J151" s="87" t="e">
        <f ca="1">$H151-INDEX(INDIRECT("TBL_DATA[" &amp; TRIM($D151) &amp; "]"),ROW_LATEST-63)*SQRT(252)</f>
        <v>#VALUE!</v>
      </c>
      <c r="K151" s="87" t="e">
        <f ca="1">$H151-INDEX(INDIRECT("TBL_DATA[" &amp; TRIM($D151) &amp; "]"),ROW_LATEST-252)*SQRT(252)</f>
        <v>#VALUE!</v>
      </c>
      <c r="Q151" s="36"/>
    </row>
    <row r="152" spans="2:17" s="37" customFormat="1" ht="54" customHeight="1" x14ac:dyDescent="0.8">
      <c r="B152" s="65"/>
      <c r="C152" s="86"/>
      <c r="D152" s="90" t="s">
        <v>120</v>
      </c>
      <c r="E152" s="82">
        <f>SUBTOTAL(109,Table256[Net Exp])</f>
        <v>0.22700000000000004</v>
      </c>
      <c r="F152" s="82">
        <f>SUBTOTAL(109,Table256[% Total Net])</f>
        <v>0.99999999999999978</v>
      </c>
      <c r="G152" s="82" t="e">
        <f ca="1">SUBTOTAL(109,Table256[Risk Weight])</f>
        <v>#DIV/0!</v>
      </c>
      <c r="H152" s="93">
        <f ca="1">SUBTOTAL(109,Table256[Vol Contrib])</f>
        <v>0</v>
      </c>
      <c r="I152" s="88"/>
      <c r="J152" s="88"/>
      <c r="K152" s="85"/>
      <c r="Q152" s="36"/>
    </row>
    <row r="153" spans="2:17" s="6" customFormat="1" ht="34.5" customHeight="1" x14ac:dyDescent="0.75">
      <c r="B153" s="31"/>
      <c r="C153" s="39"/>
      <c r="D153" s="39"/>
      <c r="E153" s="39"/>
      <c r="F153" s="39"/>
      <c r="G153" s="30"/>
      <c r="N153" s="32"/>
    </row>
    <row r="154" spans="2:17" ht="34.5" customHeight="1" x14ac:dyDescent="0.75">
      <c r="B154" s="31"/>
      <c r="C154" s="39"/>
      <c r="D154" s="39"/>
      <c r="E154" s="39"/>
      <c r="F154" s="39"/>
      <c r="G154" s="30"/>
    </row>
    <row r="155" spans="2:17" ht="34.5" customHeight="1" x14ac:dyDescent="0.75">
      <c r="B155" s="30"/>
      <c r="C155" s="39"/>
      <c r="D155" s="39"/>
      <c r="E155" s="39"/>
      <c r="F155" s="39"/>
      <c r="G155" s="30"/>
    </row>
    <row r="156" spans="2:17" ht="34.5" customHeight="1" x14ac:dyDescent="0.75">
      <c r="B156" s="6"/>
      <c r="C156" s="39"/>
      <c r="D156" s="39"/>
      <c r="E156" s="39"/>
      <c r="F156" s="39"/>
      <c r="G156" s="30"/>
    </row>
    <row r="157" spans="2:17" ht="34.5" customHeight="1" x14ac:dyDescent="0.5">
      <c r="B157" s="6"/>
      <c r="C157" s="34"/>
      <c r="D157" s="34"/>
      <c r="E157" s="34"/>
      <c r="F157" s="34"/>
      <c r="G157" s="6"/>
    </row>
    <row r="158" spans="2:17" ht="34.5" customHeight="1" x14ac:dyDescent="0.5">
      <c r="C158" s="34"/>
      <c r="D158" s="34"/>
      <c r="E158" s="34"/>
      <c r="F158" s="34"/>
      <c r="G158" s="6"/>
    </row>
    <row r="159" spans="2:17" ht="34.5" customHeight="1" x14ac:dyDescent="0.5">
      <c r="C159" s="34"/>
      <c r="D159" s="34"/>
      <c r="E159" s="34"/>
      <c r="F159" s="34"/>
    </row>
    <row r="160" spans="2:17" ht="34.5" customHeight="1" x14ac:dyDescent="0.35">
      <c r="C160" s="30"/>
      <c r="D160" s="30"/>
      <c r="E160" s="30"/>
      <c r="F160" s="30"/>
    </row>
    <row r="161" spans="3:6" ht="34.5" customHeight="1" x14ac:dyDescent="0.5">
      <c r="C161" s="6"/>
      <c r="D161" s="6"/>
      <c r="E161" s="6"/>
      <c r="F161" s="6"/>
    </row>
    <row r="162" spans="3:6" ht="34.5" customHeight="1" x14ac:dyDescent="0.5">
      <c r="C162" s="6"/>
      <c r="D162" s="6"/>
      <c r="E162" s="6"/>
      <c r="F162" s="6"/>
    </row>
    <row r="163" spans="3:6" ht="34.5" customHeight="1" x14ac:dyDescent="0.25"/>
    <row r="164" spans="3:6" ht="34.5" customHeight="1" x14ac:dyDescent="0.25"/>
    <row r="165" spans="3:6" ht="34.5" customHeight="1" x14ac:dyDescent="0.25"/>
    <row r="166" spans="3:6" ht="34.5" customHeight="1" x14ac:dyDescent="0.25"/>
    <row r="167" spans="3:6" ht="34.5" customHeight="1" x14ac:dyDescent="0.25"/>
    <row r="168" spans="3:6" ht="34.5" customHeight="1" x14ac:dyDescent="0.25"/>
    <row r="169" spans="3:6" ht="34.5" customHeight="1" x14ac:dyDescent="0.25"/>
    <row r="170" spans="3:6" ht="34.5" customHeight="1" x14ac:dyDescent="0.25"/>
    <row r="171" spans="3:6" ht="34.5" customHeight="1" x14ac:dyDescent="0.25"/>
    <row r="172" spans="3:6" ht="34.5" customHeight="1" x14ac:dyDescent="0.25"/>
    <row r="173" spans="3:6" ht="34.5" customHeight="1" x14ac:dyDescent="0.25"/>
    <row r="174" spans="3:6" ht="34.5" customHeight="1" x14ac:dyDescent="0.25"/>
    <row r="175" spans="3:6" ht="34.5" customHeight="1" x14ac:dyDescent="0.25"/>
    <row r="176" spans="3:6" ht="34.5" customHeight="1" x14ac:dyDescent="0.25"/>
    <row r="177" ht="34.5" customHeight="1" x14ac:dyDescent="0.25"/>
    <row r="178" ht="34.5" customHeight="1" x14ac:dyDescent="0.25"/>
    <row r="179" ht="34.5" customHeight="1" x14ac:dyDescent="0.25"/>
    <row r="180" ht="34.5" customHeight="1" x14ac:dyDescent="0.25"/>
    <row r="181" ht="34.5" customHeight="1" x14ac:dyDescent="0.25"/>
    <row r="182" ht="34.5" customHeight="1" x14ac:dyDescent="0.25"/>
    <row r="183" ht="34.5" customHeight="1" x14ac:dyDescent="0.25"/>
    <row r="184" ht="34.5" customHeight="1" x14ac:dyDescent="0.25"/>
    <row r="185" ht="34.5" customHeight="1" x14ac:dyDescent="0.25"/>
    <row r="186" ht="34.5" customHeight="1" x14ac:dyDescent="0.25"/>
    <row r="187" ht="34.5" customHeight="1" x14ac:dyDescent="0.25"/>
    <row r="188" ht="34.5" customHeight="1" x14ac:dyDescent="0.25"/>
    <row r="189" ht="34.5" customHeight="1" x14ac:dyDescent="0.25"/>
    <row r="190" ht="34.5" customHeight="1" x14ac:dyDescent="0.25"/>
    <row r="191" ht="34.5" customHeight="1" x14ac:dyDescent="0.25"/>
    <row r="192" ht="34.5" customHeight="1" x14ac:dyDescent="0.25"/>
    <row r="193" ht="34.5" customHeight="1" x14ac:dyDescent="0.25"/>
    <row r="194" ht="34.5" customHeight="1" x14ac:dyDescent="0.25"/>
    <row r="195" ht="34.5" customHeight="1" x14ac:dyDescent="0.25"/>
    <row r="196" ht="34.5" customHeight="1" x14ac:dyDescent="0.25"/>
    <row r="197" ht="34.5" customHeight="1" x14ac:dyDescent="0.25"/>
    <row r="198" ht="34.5" customHeight="1" x14ac:dyDescent="0.25"/>
    <row r="199" ht="34.5" customHeight="1" x14ac:dyDescent="0.25"/>
    <row r="200" ht="34.5" customHeight="1" x14ac:dyDescent="0.25"/>
    <row r="201" ht="34.5" customHeight="1" x14ac:dyDescent="0.25"/>
    <row r="202" ht="34.5" customHeight="1" x14ac:dyDescent="0.25"/>
    <row r="203" ht="34.5" customHeight="1" x14ac:dyDescent="0.25"/>
    <row r="204" ht="34.5" customHeight="1" x14ac:dyDescent="0.25"/>
    <row r="205" ht="34.5" customHeight="1" x14ac:dyDescent="0.25"/>
    <row r="206" ht="34.5" customHeight="1" x14ac:dyDescent="0.25"/>
    <row r="207" ht="34.5" customHeight="1" x14ac:dyDescent="0.25"/>
    <row r="208" ht="34.5" customHeight="1" x14ac:dyDescent="0.25"/>
    <row r="209" ht="34.5" customHeight="1" x14ac:dyDescent="0.25"/>
    <row r="210" ht="34.5" customHeight="1" x14ac:dyDescent="0.25"/>
    <row r="211" ht="34.5" customHeight="1" x14ac:dyDescent="0.25"/>
    <row r="212" ht="34.5" customHeight="1" x14ac:dyDescent="0.25"/>
    <row r="213" ht="34.5" customHeight="1" x14ac:dyDescent="0.25"/>
    <row r="214" ht="34.5" customHeight="1" x14ac:dyDescent="0.25"/>
    <row r="215" ht="34.5" customHeight="1" x14ac:dyDescent="0.25"/>
    <row r="216" ht="34.5" customHeight="1" x14ac:dyDescent="0.25"/>
    <row r="217" ht="34.5" customHeight="1" x14ac:dyDescent="0.25"/>
    <row r="218" ht="34.5" customHeight="1" x14ac:dyDescent="0.25"/>
    <row r="219" ht="34.5" customHeight="1" x14ac:dyDescent="0.25"/>
    <row r="220" ht="34.5" customHeight="1" x14ac:dyDescent="0.25"/>
    <row r="221" ht="34.5" customHeight="1" x14ac:dyDescent="0.25"/>
    <row r="222" ht="34.5" customHeight="1" x14ac:dyDescent="0.25"/>
    <row r="223" ht="34.5" customHeight="1" x14ac:dyDescent="0.25"/>
    <row r="224" ht="34.5" customHeight="1" x14ac:dyDescent="0.25"/>
    <row r="225" ht="34.5" customHeight="1" x14ac:dyDescent="0.25"/>
    <row r="226" ht="34.5" customHeight="1" x14ac:dyDescent="0.25"/>
    <row r="227" ht="34.5" customHeight="1" x14ac:dyDescent="0.25"/>
    <row r="228" ht="34.5" customHeight="1" x14ac:dyDescent="0.25"/>
    <row r="229" ht="34.5" customHeight="1" x14ac:dyDescent="0.25"/>
    <row r="230" ht="34.5" customHeight="1" x14ac:dyDescent="0.25"/>
    <row r="231" ht="34.5" customHeight="1" x14ac:dyDescent="0.25"/>
    <row r="232" ht="34.5" customHeight="1" x14ac:dyDescent="0.25"/>
    <row r="233" ht="34.5" customHeight="1" x14ac:dyDescent="0.25"/>
    <row r="234" ht="34.5" customHeight="1" x14ac:dyDescent="0.25"/>
    <row r="235" ht="34.5" customHeight="1" x14ac:dyDescent="0.25"/>
    <row r="236" ht="34.5" customHeight="1" x14ac:dyDescent="0.25"/>
    <row r="237" ht="34.5" customHeight="1" x14ac:dyDescent="0.25"/>
    <row r="238" ht="34.5" customHeight="1" x14ac:dyDescent="0.25"/>
    <row r="239" ht="34.5" customHeight="1" x14ac:dyDescent="0.25"/>
    <row r="240" ht="34.5" customHeight="1" x14ac:dyDescent="0.25"/>
    <row r="241" spans="2:14" s="6" customFormat="1" ht="34.5" customHeight="1" x14ac:dyDescent="0.75">
      <c r="B241" s="31"/>
      <c r="C241" s="39"/>
      <c r="D241" s="39"/>
      <c r="E241" s="39"/>
      <c r="F241" s="39"/>
      <c r="G241" s="30"/>
      <c r="N241" s="32"/>
    </row>
    <row r="242" spans="2:14" ht="34.5" customHeight="1" x14ac:dyDescent="0.75">
      <c r="B242" s="31"/>
      <c r="C242" s="39"/>
      <c r="D242" s="39"/>
      <c r="E242" s="39"/>
      <c r="F242" s="39"/>
      <c r="G242" s="30"/>
    </row>
    <row r="243" spans="2:14" ht="34.5" customHeight="1" x14ac:dyDescent="0.75">
      <c r="B243" s="30"/>
      <c r="C243" s="39"/>
      <c r="D243" s="39"/>
      <c r="E243" s="39"/>
      <c r="F243" s="39"/>
      <c r="G243" s="30"/>
    </row>
    <row r="244" spans="2:14" ht="34.5" customHeight="1" x14ac:dyDescent="0.75">
      <c r="B244" s="6"/>
      <c r="C244" s="39"/>
      <c r="D244" s="39"/>
      <c r="E244" s="39"/>
      <c r="F244" s="39"/>
      <c r="G244" s="30"/>
    </row>
    <row r="245" spans="2:14" ht="34.5" customHeight="1" x14ac:dyDescent="0.5">
      <c r="B245" s="6"/>
      <c r="C245" s="34"/>
      <c r="D245" s="34"/>
      <c r="E245" s="34"/>
      <c r="F245" s="34"/>
      <c r="G245" s="6"/>
    </row>
    <row r="246" spans="2:14" ht="34.5" customHeight="1" x14ac:dyDescent="0.5">
      <c r="C246" s="34"/>
      <c r="D246" s="34"/>
      <c r="E246" s="34"/>
      <c r="F246" s="34"/>
      <c r="G246" s="6"/>
    </row>
    <row r="247" spans="2:14" ht="34.5" customHeight="1" x14ac:dyDescent="0.5">
      <c r="C247" s="34"/>
      <c r="D247" s="34"/>
      <c r="E247" s="34"/>
      <c r="F247" s="34"/>
    </row>
    <row r="248" spans="2:14" ht="34.5" customHeight="1" x14ac:dyDescent="0.35">
      <c r="C248" s="30"/>
      <c r="D248" s="30"/>
      <c r="E248" s="30"/>
      <c r="F248" s="30"/>
    </row>
    <row r="249" spans="2:14" ht="34.5" customHeight="1" x14ac:dyDescent="0.5">
      <c r="C249" s="6"/>
      <c r="D249" s="6"/>
      <c r="E249" s="6"/>
      <c r="F249" s="6"/>
    </row>
    <row r="250" spans="2:14" ht="34.5" customHeight="1" x14ac:dyDescent="0.5">
      <c r="C250" s="6"/>
      <c r="D250" s="6"/>
      <c r="E250" s="6"/>
      <c r="F250" s="6"/>
    </row>
    <row r="251" spans="2:14" ht="34.5" customHeight="1" x14ac:dyDescent="0.25"/>
    <row r="252" spans="2:14" ht="34.5" customHeight="1" x14ac:dyDescent="0.25"/>
    <row r="253" spans="2:14" ht="34.5" customHeight="1" x14ac:dyDescent="0.25"/>
    <row r="254" spans="2:14" ht="34.5" customHeight="1" x14ac:dyDescent="0.25"/>
    <row r="255" spans="2:14" ht="34.5" customHeight="1" x14ac:dyDescent="0.25"/>
    <row r="256" spans="2:14" ht="34.5" customHeight="1" x14ac:dyDescent="0.25"/>
    <row r="257" ht="34.5" customHeight="1" x14ac:dyDescent="0.25"/>
    <row r="258" ht="34.5" customHeight="1" x14ac:dyDescent="0.25"/>
    <row r="259" ht="34.5" customHeight="1" x14ac:dyDescent="0.25"/>
    <row r="260" ht="34.5" customHeight="1" x14ac:dyDescent="0.25"/>
    <row r="261" ht="34.5" customHeight="1" x14ac:dyDescent="0.25"/>
    <row r="262" ht="34.5" customHeight="1" x14ac:dyDescent="0.25"/>
    <row r="263" ht="34.5" customHeight="1" x14ac:dyDescent="0.25"/>
    <row r="264" ht="34.5" customHeight="1" x14ac:dyDescent="0.25"/>
    <row r="265" ht="34.5" customHeight="1" x14ac:dyDescent="0.25"/>
    <row r="266" ht="34.5" customHeight="1" x14ac:dyDescent="0.25"/>
    <row r="267" ht="34.5" customHeight="1" x14ac:dyDescent="0.25"/>
    <row r="268" ht="34.5" customHeight="1" x14ac:dyDescent="0.25"/>
    <row r="269" ht="34.5" customHeight="1" x14ac:dyDescent="0.25"/>
    <row r="270" ht="34.5" customHeight="1" x14ac:dyDescent="0.25"/>
    <row r="271" ht="34.5" customHeight="1" x14ac:dyDescent="0.25"/>
    <row r="272" ht="34.5" customHeight="1" x14ac:dyDescent="0.25"/>
    <row r="273" ht="34.5" customHeight="1" x14ac:dyDescent="0.25"/>
    <row r="274" ht="34.5" customHeight="1" x14ac:dyDescent="0.25"/>
    <row r="275" ht="34.5" customHeight="1" x14ac:dyDescent="0.25"/>
    <row r="276" ht="34.5" customHeight="1" x14ac:dyDescent="0.25"/>
    <row r="277" ht="34.5" customHeight="1" x14ac:dyDescent="0.25"/>
    <row r="278" ht="34.5" customHeight="1" x14ac:dyDescent="0.25"/>
    <row r="279" ht="34.5" customHeight="1" x14ac:dyDescent="0.25"/>
    <row r="280" ht="34.5" customHeight="1" x14ac:dyDescent="0.25"/>
    <row r="281" ht="34.5" customHeight="1" x14ac:dyDescent="0.25"/>
    <row r="282" ht="34.5" customHeight="1" x14ac:dyDescent="0.25"/>
    <row r="283" ht="34.5" customHeight="1" x14ac:dyDescent="0.25"/>
    <row r="284" ht="34.5" customHeight="1" x14ac:dyDescent="0.25"/>
    <row r="285" ht="34.5" customHeight="1" x14ac:dyDescent="0.25"/>
    <row r="286" ht="34.5" customHeight="1" x14ac:dyDescent="0.25"/>
    <row r="287" ht="34.5" customHeight="1" x14ac:dyDescent="0.25"/>
    <row r="288" ht="34.5" customHeight="1" x14ac:dyDescent="0.25"/>
    <row r="289" ht="34.5" customHeight="1" x14ac:dyDescent="0.25"/>
    <row r="290" ht="34.5" customHeight="1" x14ac:dyDescent="0.25"/>
    <row r="291" ht="34.5" customHeight="1" x14ac:dyDescent="0.25"/>
    <row r="292" ht="34.5" customHeight="1" x14ac:dyDescent="0.25"/>
    <row r="293" ht="34.5" customHeight="1" x14ac:dyDescent="0.25"/>
    <row r="294" ht="34.5" customHeight="1" x14ac:dyDescent="0.25"/>
    <row r="295" ht="34.5" customHeight="1" x14ac:dyDescent="0.25"/>
    <row r="296" ht="34.5" customHeight="1" x14ac:dyDescent="0.25"/>
    <row r="297" ht="34.5" customHeight="1" x14ac:dyDescent="0.25"/>
    <row r="298" ht="34.5" customHeight="1" x14ac:dyDescent="0.25"/>
    <row r="299" ht="34.5" customHeight="1" x14ac:dyDescent="0.25"/>
    <row r="300" ht="34.5" customHeight="1" x14ac:dyDescent="0.25"/>
    <row r="301" ht="34.5" customHeight="1" x14ac:dyDescent="0.25"/>
    <row r="302" ht="34.5" customHeight="1" x14ac:dyDescent="0.25"/>
    <row r="303" ht="34.5" customHeight="1" x14ac:dyDescent="0.25"/>
    <row r="304" ht="34.5" customHeight="1" x14ac:dyDescent="0.25"/>
    <row r="305" ht="34.5" customHeight="1" x14ac:dyDescent="0.25"/>
    <row r="306" ht="34.5" customHeight="1" x14ac:dyDescent="0.25"/>
    <row r="307" ht="34.5" customHeight="1" x14ac:dyDescent="0.25"/>
    <row r="308" ht="34.5" customHeight="1" x14ac:dyDescent="0.25"/>
    <row r="309" ht="34.5" customHeight="1" x14ac:dyDescent="0.25"/>
    <row r="310" ht="34.5" customHeight="1" x14ac:dyDescent="0.25"/>
    <row r="311" ht="34.5" customHeight="1" x14ac:dyDescent="0.25"/>
    <row r="312" ht="34.5" customHeight="1" x14ac:dyDescent="0.25"/>
    <row r="313" ht="34.5" customHeight="1" x14ac:dyDescent="0.25"/>
    <row r="314" ht="34.5" customHeight="1" x14ac:dyDescent="0.25"/>
    <row r="315" ht="34.5" customHeight="1" x14ac:dyDescent="0.25"/>
    <row r="316" ht="34.5" customHeight="1" x14ac:dyDescent="0.25"/>
    <row r="317" ht="34.5" customHeight="1" x14ac:dyDescent="0.25"/>
    <row r="318" ht="34.5" customHeight="1" x14ac:dyDescent="0.25"/>
    <row r="319" ht="34.5" customHeight="1" x14ac:dyDescent="0.25"/>
    <row r="320" ht="34.5" customHeight="1" x14ac:dyDescent="0.25"/>
    <row r="321" ht="34.5" customHeight="1" x14ac:dyDescent="0.25"/>
    <row r="322" ht="34.5" customHeight="1" x14ac:dyDescent="0.25"/>
    <row r="323" ht="34.5" customHeight="1" x14ac:dyDescent="0.25"/>
    <row r="324" ht="34.5" customHeight="1" x14ac:dyDescent="0.25"/>
    <row r="325" ht="34.5" customHeight="1" x14ac:dyDescent="0.25"/>
    <row r="326" ht="34.5" customHeight="1" x14ac:dyDescent="0.25"/>
    <row r="327" ht="34.5" customHeight="1" x14ac:dyDescent="0.25"/>
    <row r="328" ht="34.5" customHeight="1" x14ac:dyDescent="0.25"/>
    <row r="329" ht="34.5" customHeight="1" x14ac:dyDescent="0.25"/>
    <row r="330" ht="34.5" customHeight="1" x14ac:dyDescent="0.25"/>
    <row r="331" ht="34.5" customHeight="1" x14ac:dyDescent="0.25"/>
    <row r="332" ht="34.5" customHeight="1" x14ac:dyDescent="0.25"/>
    <row r="333" ht="34.5" customHeight="1" x14ac:dyDescent="0.25"/>
    <row r="334" ht="34.5" customHeight="1" x14ac:dyDescent="0.25"/>
    <row r="335" ht="34.5" customHeight="1" x14ac:dyDescent="0.25"/>
    <row r="336" ht="34.5" customHeight="1" x14ac:dyDescent="0.25"/>
    <row r="337" ht="34.5" customHeight="1" x14ac:dyDescent="0.25"/>
    <row r="338" ht="34.5" customHeight="1" x14ac:dyDescent="0.25"/>
    <row r="339" ht="34.5" customHeight="1" x14ac:dyDescent="0.25"/>
    <row r="340" ht="34.5" customHeight="1" x14ac:dyDescent="0.25"/>
    <row r="341" ht="34.5" customHeight="1" x14ac:dyDescent="0.25"/>
    <row r="342" ht="34.5" customHeight="1" x14ac:dyDescent="0.25"/>
    <row r="343" ht="34.5" customHeight="1" x14ac:dyDescent="0.25"/>
    <row r="344" ht="34.5" customHeight="1" x14ac:dyDescent="0.25"/>
    <row r="345" ht="34.5" customHeight="1" x14ac:dyDescent="0.25"/>
    <row r="346" ht="34.5" customHeight="1" x14ac:dyDescent="0.25"/>
    <row r="347" ht="34.5" customHeight="1" x14ac:dyDescent="0.25"/>
    <row r="348" ht="34.5" customHeight="1" x14ac:dyDescent="0.25"/>
    <row r="349" ht="34.5" customHeight="1" x14ac:dyDescent="0.25"/>
    <row r="350" ht="34.5" customHeight="1" x14ac:dyDescent="0.25"/>
    <row r="351" ht="34.5" customHeight="1" x14ac:dyDescent="0.25"/>
    <row r="352" ht="34.5" customHeight="1" x14ac:dyDescent="0.25"/>
    <row r="353" ht="34.5" customHeight="1" x14ac:dyDescent="0.25"/>
    <row r="354" ht="34.5" customHeight="1" x14ac:dyDescent="0.25"/>
    <row r="355" ht="34.5" customHeight="1" x14ac:dyDescent="0.25"/>
    <row r="356" ht="34.5" customHeight="1" x14ac:dyDescent="0.25"/>
    <row r="357" ht="34.5" customHeight="1" x14ac:dyDescent="0.25"/>
    <row r="358" ht="34.5" customHeight="1" x14ac:dyDescent="0.25"/>
    <row r="359" ht="34.5" customHeight="1" x14ac:dyDescent="0.25"/>
    <row r="360" ht="34.5" customHeight="1" x14ac:dyDescent="0.25"/>
    <row r="361" ht="34.5" customHeight="1" x14ac:dyDescent="0.25"/>
    <row r="362" ht="34.5" customHeight="1" x14ac:dyDescent="0.25"/>
    <row r="363" ht="34.5" customHeight="1" x14ac:dyDescent="0.25"/>
    <row r="364" ht="34.5" customHeight="1" x14ac:dyDescent="0.25"/>
    <row r="365" ht="34.5" customHeight="1" x14ac:dyDescent="0.25"/>
    <row r="366" ht="34.5" customHeight="1" x14ac:dyDescent="0.25"/>
    <row r="367" ht="34.5" customHeight="1" x14ac:dyDescent="0.25"/>
    <row r="368" ht="34.5" customHeight="1" x14ac:dyDescent="0.25"/>
    <row r="369" ht="34.5" customHeight="1" x14ac:dyDescent="0.25"/>
    <row r="370" ht="34.5" customHeight="1" x14ac:dyDescent="0.25"/>
    <row r="371" ht="34.5" customHeight="1" x14ac:dyDescent="0.25"/>
    <row r="372" ht="34.5" customHeight="1" x14ac:dyDescent="0.25"/>
    <row r="373" ht="34.5" customHeight="1" x14ac:dyDescent="0.25"/>
    <row r="374" ht="34.5" customHeight="1" x14ac:dyDescent="0.25"/>
    <row r="375" ht="34.5" customHeight="1" x14ac:dyDescent="0.25"/>
    <row r="376" ht="34.5" customHeight="1" x14ac:dyDescent="0.25"/>
    <row r="377" ht="34.5" customHeight="1" x14ac:dyDescent="0.25"/>
    <row r="378" ht="34.5" customHeight="1" x14ac:dyDescent="0.25"/>
    <row r="379" ht="34.5" customHeight="1" x14ac:dyDescent="0.25"/>
    <row r="380" ht="34.5" customHeight="1" x14ac:dyDescent="0.25"/>
    <row r="381" ht="34.5" customHeight="1" x14ac:dyDescent="0.25"/>
    <row r="382" ht="34.5" customHeight="1" x14ac:dyDescent="0.25"/>
    <row r="383" ht="34.5" customHeight="1" x14ac:dyDescent="0.25"/>
    <row r="384" ht="34.5" customHeight="1" x14ac:dyDescent="0.25"/>
    <row r="385" ht="34.5" customHeight="1" x14ac:dyDescent="0.25"/>
    <row r="386" ht="34.5" customHeight="1" x14ac:dyDescent="0.25"/>
    <row r="387" ht="34.5" customHeight="1" x14ac:dyDescent="0.25"/>
    <row r="388" ht="34.5" customHeight="1" x14ac:dyDescent="0.25"/>
    <row r="389" ht="34.5" customHeight="1" x14ac:dyDescent="0.25"/>
    <row r="390" ht="34.5" customHeight="1" x14ac:dyDescent="0.25"/>
    <row r="391" ht="34.5" customHeight="1" x14ac:dyDescent="0.25"/>
    <row r="392" ht="34.5" customHeight="1" x14ac:dyDescent="0.25"/>
    <row r="393" ht="34.5" customHeight="1" x14ac:dyDescent="0.25"/>
    <row r="394" ht="34.5" customHeight="1" x14ac:dyDescent="0.25"/>
    <row r="395" ht="34.5" customHeight="1" x14ac:dyDescent="0.25"/>
    <row r="396" ht="34.5" customHeight="1" x14ac:dyDescent="0.25"/>
    <row r="397" ht="34.5" customHeight="1" x14ac:dyDescent="0.25"/>
    <row r="398" ht="34.5" customHeight="1" x14ac:dyDescent="0.25"/>
    <row r="399" ht="34.5" customHeight="1" x14ac:dyDescent="0.25"/>
    <row r="400" ht="34.5" customHeight="1" x14ac:dyDescent="0.25"/>
    <row r="401" ht="34.5" customHeight="1" x14ac:dyDescent="0.25"/>
    <row r="402" ht="34.5" customHeight="1" x14ac:dyDescent="0.25"/>
    <row r="403" ht="34.5" customHeight="1" x14ac:dyDescent="0.25"/>
    <row r="404" ht="34.5" customHeight="1" x14ac:dyDescent="0.25"/>
    <row r="405" ht="34.5" customHeight="1" x14ac:dyDescent="0.25"/>
    <row r="406" ht="34.5" customHeight="1" x14ac:dyDescent="0.25"/>
    <row r="407" ht="34.5" customHeight="1" x14ac:dyDescent="0.25"/>
    <row r="408" ht="34.5" customHeight="1" x14ac:dyDescent="0.25"/>
    <row r="409" ht="34.5" customHeight="1" x14ac:dyDescent="0.25"/>
    <row r="410" ht="34.5" customHeight="1" x14ac:dyDescent="0.25"/>
    <row r="411" ht="34.5" customHeight="1" x14ac:dyDescent="0.25"/>
    <row r="412" ht="34.5" customHeight="1" x14ac:dyDescent="0.25"/>
    <row r="413" ht="34.5" customHeight="1" x14ac:dyDescent="0.25"/>
    <row r="414" ht="34.5" customHeight="1" x14ac:dyDescent="0.25"/>
    <row r="415" ht="34.5" customHeight="1" x14ac:dyDescent="0.25"/>
    <row r="416" ht="34.5" customHeight="1" x14ac:dyDescent="0.25"/>
    <row r="417" ht="34.5" customHeight="1" x14ac:dyDescent="0.25"/>
    <row r="418" ht="34.5" customHeight="1" x14ac:dyDescent="0.25"/>
    <row r="419" ht="34.5" customHeight="1" x14ac:dyDescent="0.25"/>
    <row r="420" ht="34.5" customHeight="1" x14ac:dyDescent="0.25"/>
    <row r="421" ht="34.5" customHeight="1" x14ac:dyDescent="0.25"/>
    <row r="422" ht="34.5" customHeight="1" x14ac:dyDescent="0.25"/>
    <row r="423" ht="34.5" customHeight="1" x14ac:dyDescent="0.25"/>
    <row r="424" ht="34.5" customHeight="1" x14ac:dyDescent="0.25"/>
    <row r="425" ht="34.5" customHeight="1" x14ac:dyDescent="0.25"/>
    <row r="426" ht="34.5" customHeight="1" x14ac:dyDescent="0.25"/>
    <row r="427" ht="34.5" customHeight="1" x14ac:dyDescent="0.25"/>
    <row r="428" ht="34.5" customHeight="1" x14ac:dyDescent="0.25"/>
    <row r="429" ht="34.5" customHeight="1" x14ac:dyDescent="0.25"/>
    <row r="430" ht="34.5" customHeight="1" x14ac:dyDescent="0.25"/>
    <row r="431" ht="34.5" customHeight="1" x14ac:dyDescent="0.25"/>
    <row r="432" ht="34.5" customHeight="1" x14ac:dyDescent="0.25"/>
    <row r="433" ht="34.5" customHeight="1" x14ac:dyDescent="0.25"/>
    <row r="434" ht="34.5" customHeight="1" x14ac:dyDescent="0.25"/>
    <row r="435" ht="34.5" customHeight="1" x14ac:dyDescent="0.25"/>
    <row r="436" ht="34.5" customHeight="1" x14ac:dyDescent="0.25"/>
    <row r="437" ht="34.5" customHeight="1" x14ac:dyDescent="0.25"/>
    <row r="438" ht="34.5" customHeight="1" x14ac:dyDescent="0.25"/>
    <row r="439" ht="34.5" customHeight="1" x14ac:dyDescent="0.25"/>
    <row r="440" ht="34.5" customHeight="1" x14ac:dyDescent="0.25"/>
    <row r="441" ht="34.5" customHeight="1" x14ac:dyDescent="0.25"/>
    <row r="442" ht="34.5" customHeight="1" x14ac:dyDescent="0.25"/>
    <row r="443" ht="34.5" customHeight="1" x14ac:dyDescent="0.25"/>
    <row r="444" ht="34.5" customHeight="1" x14ac:dyDescent="0.25"/>
    <row r="445" ht="34.5" customHeight="1" x14ac:dyDescent="0.25"/>
    <row r="446" ht="34.5" customHeight="1" x14ac:dyDescent="0.25"/>
    <row r="447" ht="34.5" customHeight="1" x14ac:dyDescent="0.25"/>
    <row r="448" ht="34.5" customHeight="1" x14ac:dyDescent="0.25"/>
    <row r="449" ht="34.5" customHeight="1" x14ac:dyDescent="0.25"/>
    <row r="450" ht="34.5" customHeight="1" x14ac:dyDescent="0.25"/>
    <row r="451" ht="34.5" customHeight="1" x14ac:dyDescent="0.25"/>
    <row r="452" ht="34.5" customHeight="1" x14ac:dyDescent="0.25"/>
    <row r="453" ht="34.5" customHeight="1" x14ac:dyDescent="0.25"/>
    <row r="454" ht="34.5" customHeight="1" x14ac:dyDescent="0.25"/>
    <row r="455" ht="34.5" customHeight="1" x14ac:dyDescent="0.25"/>
    <row r="456" ht="34.5" customHeight="1" x14ac:dyDescent="0.25"/>
    <row r="457" ht="34.5" customHeight="1" x14ac:dyDescent="0.25"/>
    <row r="458" ht="34.5" customHeight="1" x14ac:dyDescent="0.25"/>
    <row r="459" ht="34.5" customHeight="1" x14ac:dyDescent="0.25"/>
    <row r="460" ht="34.5" customHeight="1" x14ac:dyDescent="0.25"/>
    <row r="461" ht="34.5" customHeight="1" x14ac:dyDescent="0.25"/>
    <row r="462" ht="34.5" customHeight="1" x14ac:dyDescent="0.25"/>
    <row r="463" ht="34.5" customHeight="1" x14ac:dyDescent="0.25"/>
    <row r="464" ht="34.5" customHeight="1" x14ac:dyDescent="0.25"/>
    <row r="465" ht="34.5" customHeight="1" x14ac:dyDescent="0.25"/>
    <row r="466" ht="34.5" customHeight="1" x14ac:dyDescent="0.25"/>
    <row r="467" ht="34.5" customHeight="1" x14ac:dyDescent="0.25"/>
    <row r="468" ht="34.5" customHeight="1" x14ac:dyDescent="0.25"/>
    <row r="469" ht="34.5" customHeight="1" x14ac:dyDescent="0.25"/>
    <row r="470" ht="34.5" customHeight="1" x14ac:dyDescent="0.25"/>
    <row r="471" ht="34.5" customHeight="1" x14ac:dyDescent="0.25"/>
    <row r="472" ht="34.5" customHeight="1" x14ac:dyDescent="0.25"/>
    <row r="473" ht="34.5" customHeight="1" x14ac:dyDescent="0.25"/>
    <row r="474" ht="34.5" customHeight="1" x14ac:dyDescent="0.25"/>
    <row r="485" ht="17.45" customHeight="1" x14ac:dyDescent="0.25"/>
    <row r="486" ht="17.45" customHeight="1" x14ac:dyDescent="0.25"/>
    <row r="487" ht="17.45" customHeight="1" x14ac:dyDescent="0.25"/>
    <row r="488" ht="17.45" customHeight="1" x14ac:dyDescent="0.25"/>
    <row r="489" ht="17.45" customHeight="1" x14ac:dyDescent="0.25"/>
    <row r="490" ht="17.45" customHeight="1" x14ac:dyDescent="0.25"/>
    <row r="491" ht="17.45" customHeight="1" x14ac:dyDescent="0.25"/>
    <row r="492" ht="17.45" customHeight="1" x14ac:dyDescent="0.25"/>
    <row r="493" ht="17.45" customHeight="1" x14ac:dyDescent="0.25"/>
    <row r="494" ht="17.45" customHeight="1" x14ac:dyDescent="0.25"/>
    <row r="495" ht="17.45" customHeight="1" x14ac:dyDescent="0.25"/>
    <row r="496" ht="17.45" customHeight="1" x14ac:dyDescent="0.25"/>
    <row r="497" ht="17.45" customHeight="1" x14ac:dyDescent="0.25"/>
    <row r="498" ht="17.45" customHeight="1" x14ac:dyDescent="0.25"/>
    <row r="499" ht="17.45" customHeight="1" x14ac:dyDescent="0.25"/>
    <row r="500" ht="17.45" customHeight="1" x14ac:dyDescent="0.25"/>
    <row r="501" ht="17.45" customHeight="1" x14ac:dyDescent="0.25"/>
    <row r="502" ht="17.45" customHeight="1" x14ac:dyDescent="0.25"/>
    <row r="503" ht="17.45" customHeight="1" x14ac:dyDescent="0.25"/>
    <row r="504" ht="17.45" customHeight="1" x14ac:dyDescent="0.25"/>
    <row r="505" ht="17.45" customHeight="1" x14ac:dyDescent="0.25"/>
    <row r="506" ht="17.45" customHeight="1" x14ac:dyDescent="0.25"/>
    <row r="507" ht="17.45" customHeight="1" x14ac:dyDescent="0.25"/>
    <row r="508" ht="17.45" customHeight="1" x14ac:dyDescent="0.25"/>
    <row r="509" ht="17.45" customHeight="1" x14ac:dyDescent="0.25"/>
    <row r="510" ht="17.45" customHeight="1" x14ac:dyDescent="0.25"/>
    <row r="511" ht="17.45" customHeight="1" x14ac:dyDescent="0.25"/>
    <row r="512" ht="17.45" customHeight="1" x14ac:dyDescent="0.25"/>
    <row r="513" ht="17.45" customHeight="1" x14ac:dyDescent="0.25"/>
    <row r="514" ht="17.45" customHeight="1" x14ac:dyDescent="0.25"/>
    <row r="515" ht="17.45" customHeight="1" x14ac:dyDescent="0.25"/>
    <row r="516" ht="17.45" customHeight="1" x14ac:dyDescent="0.25"/>
    <row r="517" ht="17.45" customHeight="1" x14ac:dyDescent="0.25"/>
    <row r="518" ht="17.45" customHeight="1" x14ac:dyDescent="0.25"/>
    <row r="519" ht="17.45" customHeight="1" x14ac:dyDescent="0.25"/>
    <row r="520" ht="17.45" customHeight="1" x14ac:dyDescent="0.25"/>
    <row r="521" ht="17.45" customHeight="1" x14ac:dyDescent="0.25"/>
    <row r="522" ht="17.45" customHeight="1" x14ac:dyDescent="0.25"/>
    <row r="523" ht="17.45" customHeight="1" x14ac:dyDescent="0.25"/>
    <row r="524" ht="17.45" customHeight="1" x14ac:dyDescent="0.25"/>
    <row r="525" ht="17.45" customHeight="1" x14ac:dyDescent="0.25"/>
    <row r="526" ht="17.45" customHeight="1" x14ac:dyDescent="0.25"/>
    <row r="527" ht="17.45" customHeight="1" x14ac:dyDescent="0.25"/>
    <row r="528" ht="17.45" customHeight="1" x14ac:dyDescent="0.25"/>
    <row r="529" ht="17.45" customHeight="1" x14ac:dyDescent="0.25"/>
    <row r="530" ht="17.45" customHeight="1" x14ac:dyDescent="0.25"/>
    <row r="531" ht="17.45" customHeight="1" x14ac:dyDescent="0.25"/>
    <row r="532" ht="17.45" customHeight="1" x14ac:dyDescent="0.25"/>
    <row r="533" ht="17.45" customHeight="1" x14ac:dyDescent="0.25"/>
    <row r="534" ht="17.45" customHeight="1" x14ac:dyDescent="0.25"/>
    <row r="535" ht="17.45" customHeight="1" x14ac:dyDescent="0.25"/>
    <row r="536" ht="17.45" customHeight="1" x14ac:dyDescent="0.25"/>
    <row r="537" ht="17.45" customHeight="1" x14ac:dyDescent="0.25"/>
    <row r="538" ht="17.45" customHeight="1" x14ac:dyDescent="0.25"/>
    <row r="539" ht="17.45" customHeight="1" x14ac:dyDescent="0.25"/>
    <row r="540" ht="17.45" customHeight="1" x14ac:dyDescent="0.25"/>
    <row r="541" ht="17.45" customHeight="1" x14ac:dyDescent="0.25"/>
    <row r="542" ht="17.45" customHeight="1" x14ac:dyDescent="0.25"/>
    <row r="543" ht="17.45" customHeight="1" x14ac:dyDescent="0.25"/>
  </sheetData>
  <conditionalFormatting sqref="E37:G37">
    <cfRule type="cellIs" dxfId="107" priority="131" operator="greaterThan">
      <formula>0</formula>
    </cfRule>
  </conditionalFormatting>
  <conditionalFormatting sqref="E37:F37">
    <cfRule type="cellIs" dxfId="106" priority="130" operator="lessThan">
      <formula>0</formula>
    </cfRule>
  </conditionalFormatting>
  <conditionalFormatting sqref="E38:G38">
    <cfRule type="cellIs" dxfId="105" priority="129" operator="greaterThan">
      <formula>0</formula>
    </cfRule>
  </conditionalFormatting>
  <conditionalFormatting sqref="E38:F38">
    <cfRule type="cellIs" dxfId="104" priority="128" operator="lessThan">
      <formula>0</formula>
    </cfRule>
  </conditionalFormatting>
  <conditionalFormatting sqref="E39:G39 E41:G42 D153:F156 D115:F144 D43:F100">
    <cfRule type="cellIs" dxfId="103" priority="126" operator="lessThan">
      <formula>0</formula>
    </cfRule>
    <cfRule type="cellIs" dxfId="102" priority="127" operator="greaterThan">
      <formula>0</formula>
    </cfRule>
  </conditionalFormatting>
  <conditionalFormatting sqref="E40:G40">
    <cfRule type="cellIs" dxfId="101" priority="124" operator="lessThan">
      <formula>0</formula>
    </cfRule>
    <cfRule type="cellIs" dxfId="100" priority="125" operator="greaterThan">
      <formula>0</formula>
    </cfRule>
  </conditionalFormatting>
  <conditionalFormatting sqref="I146:K146">
    <cfRule type="cellIs" dxfId="99" priority="65" operator="greaterThan">
      <formula>0</formula>
    </cfRule>
  </conditionalFormatting>
  <conditionalFormatting sqref="I146:J146">
    <cfRule type="cellIs" dxfId="98" priority="64" operator="lessThan">
      <formula>0</formula>
    </cfRule>
  </conditionalFormatting>
  <conditionalFormatting sqref="G102:G112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02:H112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146:G151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46:H151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46">
    <cfRule type="cellIs" dxfId="97" priority="51" operator="lessThan">
      <formula>0</formula>
    </cfRule>
  </conditionalFormatting>
  <conditionalFormatting sqref="I147:K147">
    <cfRule type="cellIs" dxfId="96" priority="50" operator="greaterThan">
      <formula>0</formula>
    </cfRule>
  </conditionalFormatting>
  <conditionalFormatting sqref="I147:J147">
    <cfRule type="cellIs" dxfId="95" priority="49" operator="lessThan">
      <formula>0</formula>
    </cfRule>
  </conditionalFormatting>
  <conditionalFormatting sqref="K147">
    <cfRule type="cellIs" dxfId="94" priority="48" operator="lessThan">
      <formula>0</formula>
    </cfRule>
  </conditionalFormatting>
  <conditionalFormatting sqref="I148:K148">
    <cfRule type="cellIs" dxfId="93" priority="47" operator="greaterThan">
      <formula>0</formula>
    </cfRule>
  </conditionalFormatting>
  <conditionalFormatting sqref="I148:J148">
    <cfRule type="cellIs" dxfId="92" priority="46" operator="lessThan">
      <formula>0</formula>
    </cfRule>
  </conditionalFormatting>
  <conditionalFormatting sqref="K148">
    <cfRule type="cellIs" dxfId="91" priority="45" operator="lessThan">
      <formula>0</formula>
    </cfRule>
  </conditionalFormatting>
  <conditionalFormatting sqref="I149:K149">
    <cfRule type="cellIs" dxfId="90" priority="44" operator="greaterThan">
      <formula>0</formula>
    </cfRule>
  </conditionalFormatting>
  <conditionalFormatting sqref="I149:J149">
    <cfRule type="cellIs" dxfId="89" priority="43" operator="lessThan">
      <formula>0</formula>
    </cfRule>
  </conditionalFormatting>
  <conditionalFormatting sqref="K149">
    <cfRule type="cellIs" dxfId="88" priority="42" operator="lessThan">
      <formula>0</formula>
    </cfRule>
  </conditionalFormatting>
  <conditionalFormatting sqref="I150:K150">
    <cfRule type="cellIs" dxfId="87" priority="41" operator="greaterThan">
      <formula>0</formula>
    </cfRule>
  </conditionalFormatting>
  <conditionalFormatting sqref="I150:J150">
    <cfRule type="cellIs" dxfId="86" priority="40" operator="lessThan">
      <formula>0</formula>
    </cfRule>
  </conditionalFormatting>
  <conditionalFormatting sqref="K150">
    <cfRule type="cellIs" dxfId="85" priority="39" operator="lessThan">
      <formula>0</formula>
    </cfRule>
  </conditionalFormatting>
  <conditionalFormatting sqref="I151:K151">
    <cfRule type="cellIs" dxfId="84" priority="38" operator="greaterThan">
      <formula>0</formula>
    </cfRule>
  </conditionalFormatting>
  <conditionalFormatting sqref="I151:J151">
    <cfRule type="cellIs" dxfId="83" priority="37" operator="lessThan">
      <formula>0</formula>
    </cfRule>
  </conditionalFormatting>
  <conditionalFormatting sqref="K151">
    <cfRule type="cellIs" dxfId="82" priority="36" operator="lessThan">
      <formula>0</formula>
    </cfRule>
  </conditionalFormatting>
  <conditionalFormatting sqref="I102:K102">
    <cfRule type="cellIs" dxfId="81" priority="35" operator="greaterThan">
      <formula>0</formula>
    </cfRule>
  </conditionalFormatting>
  <conditionalFormatting sqref="I102:J102">
    <cfRule type="cellIs" dxfId="80" priority="34" operator="lessThan">
      <formula>0</formula>
    </cfRule>
  </conditionalFormatting>
  <conditionalFormatting sqref="K102">
    <cfRule type="cellIs" dxfId="79" priority="33" operator="lessThan">
      <formula>0</formula>
    </cfRule>
  </conditionalFormatting>
  <conditionalFormatting sqref="I103:K103">
    <cfRule type="cellIs" dxfId="78" priority="32" operator="greaterThan">
      <formula>0</formula>
    </cfRule>
  </conditionalFormatting>
  <conditionalFormatting sqref="I103:J103">
    <cfRule type="cellIs" dxfId="77" priority="31" operator="lessThan">
      <formula>0</formula>
    </cfRule>
  </conditionalFormatting>
  <conditionalFormatting sqref="K103">
    <cfRule type="cellIs" dxfId="76" priority="30" operator="lessThan">
      <formula>0</formula>
    </cfRule>
  </conditionalFormatting>
  <conditionalFormatting sqref="I104:K104">
    <cfRule type="cellIs" dxfId="75" priority="29" operator="greaterThan">
      <formula>0</formula>
    </cfRule>
  </conditionalFormatting>
  <conditionalFormatting sqref="I104:J104">
    <cfRule type="cellIs" dxfId="74" priority="28" operator="lessThan">
      <formula>0</formula>
    </cfRule>
  </conditionalFormatting>
  <conditionalFormatting sqref="K104">
    <cfRule type="cellIs" dxfId="73" priority="27" operator="lessThan">
      <formula>0</formula>
    </cfRule>
  </conditionalFormatting>
  <conditionalFormatting sqref="I105:K105">
    <cfRule type="cellIs" dxfId="72" priority="26" operator="greaterThan">
      <formula>0</formula>
    </cfRule>
  </conditionalFormatting>
  <conditionalFormatting sqref="I105:J105">
    <cfRule type="cellIs" dxfId="71" priority="25" operator="lessThan">
      <formula>0</formula>
    </cfRule>
  </conditionalFormatting>
  <conditionalFormatting sqref="K105">
    <cfRule type="cellIs" dxfId="70" priority="24" operator="lessThan">
      <formula>0</formula>
    </cfRule>
  </conditionalFormatting>
  <conditionalFormatting sqref="I106:K106">
    <cfRule type="cellIs" dxfId="69" priority="23" operator="greaterThan">
      <formula>0</formula>
    </cfRule>
  </conditionalFormatting>
  <conditionalFormatting sqref="I106:J106">
    <cfRule type="cellIs" dxfId="68" priority="22" operator="lessThan">
      <formula>0</formula>
    </cfRule>
  </conditionalFormatting>
  <conditionalFormatting sqref="K106">
    <cfRule type="cellIs" dxfId="67" priority="21" operator="lessThan">
      <formula>0</formula>
    </cfRule>
  </conditionalFormatting>
  <conditionalFormatting sqref="I107:K107">
    <cfRule type="cellIs" dxfId="66" priority="20" operator="greaterThan">
      <formula>0</formula>
    </cfRule>
  </conditionalFormatting>
  <conditionalFormatting sqref="I107:J107">
    <cfRule type="cellIs" dxfId="65" priority="19" operator="lessThan">
      <formula>0</formula>
    </cfRule>
  </conditionalFormatting>
  <conditionalFormatting sqref="K107">
    <cfRule type="cellIs" dxfId="64" priority="18" operator="lessThan">
      <formula>0</formula>
    </cfRule>
  </conditionalFormatting>
  <conditionalFormatting sqref="I108:K108">
    <cfRule type="cellIs" dxfId="63" priority="17" operator="greaterThan">
      <formula>0</formula>
    </cfRule>
  </conditionalFormatting>
  <conditionalFormatting sqref="I108:J108">
    <cfRule type="cellIs" dxfId="62" priority="16" operator="lessThan">
      <formula>0</formula>
    </cfRule>
  </conditionalFormatting>
  <conditionalFormatting sqref="K108">
    <cfRule type="cellIs" dxfId="61" priority="15" operator="lessThan">
      <formula>0</formula>
    </cfRule>
  </conditionalFormatting>
  <conditionalFormatting sqref="I109:K109">
    <cfRule type="cellIs" dxfId="60" priority="14" operator="greaterThan">
      <formula>0</formula>
    </cfRule>
  </conditionalFormatting>
  <conditionalFormatting sqref="I109:J109">
    <cfRule type="cellIs" dxfId="59" priority="13" operator="lessThan">
      <formula>0</formula>
    </cfRule>
  </conditionalFormatting>
  <conditionalFormatting sqref="K109">
    <cfRule type="cellIs" dxfId="58" priority="12" operator="lessThan">
      <formula>0</formula>
    </cfRule>
  </conditionalFormatting>
  <conditionalFormatting sqref="K112">
    <cfRule type="cellIs" dxfId="57" priority="3" operator="lessThan">
      <formula>0</formula>
    </cfRule>
  </conditionalFormatting>
  <conditionalFormatting sqref="I110:K110">
    <cfRule type="cellIs" dxfId="56" priority="11" operator="greaterThan">
      <formula>0</formula>
    </cfRule>
  </conditionalFormatting>
  <conditionalFormatting sqref="I110:J110">
    <cfRule type="cellIs" dxfId="55" priority="10" operator="lessThan">
      <formula>0</formula>
    </cfRule>
  </conditionalFormatting>
  <conditionalFormatting sqref="K110">
    <cfRule type="cellIs" dxfId="54" priority="9" operator="lessThan">
      <formula>0</formula>
    </cfRule>
  </conditionalFormatting>
  <conditionalFormatting sqref="I111:K111">
    <cfRule type="cellIs" dxfId="53" priority="8" operator="greaterThan">
      <formula>0</formula>
    </cfRule>
  </conditionalFormatting>
  <conditionalFormatting sqref="I111:J111">
    <cfRule type="cellIs" dxfId="52" priority="7" operator="lessThan">
      <formula>0</formula>
    </cfRule>
  </conditionalFormatting>
  <conditionalFormatting sqref="K111">
    <cfRule type="cellIs" dxfId="51" priority="6" operator="lessThan">
      <formula>0</formula>
    </cfRule>
  </conditionalFormatting>
  <conditionalFormatting sqref="I112:K112">
    <cfRule type="cellIs" dxfId="50" priority="5" operator="greaterThan">
      <formula>0</formula>
    </cfRule>
  </conditionalFormatting>
  <conditionalFormatting sqref="I112:J112">
    <cfRule type="cellIs" dxfId="49" priority="4" operator="lessThan">
      <formula>0</formula>
    </cfRule>
  </conditionalFormatting>
  <conditionalFormatting sqref="D241:F244">
    <cfRule type="cellIs" dxfId="48" priority="1" operator="lessThan">
      <formula>0</formula>
    </cfRule>
    <cfRule type="cellIs" dxfId="47" priority="2" operator="greaterThan">
      <formula>0</formula>
    </cfRule>
  </conditionalFormatting>
  <printOptions horizontalCentered="1"/>
  <pageMargins left="0.15" right="0.15" top="0.75" bottom="0.75" header="0.3" footer="0.3"/>
  <pageSetup scale="21" fitToHeight="0" orientation="portrait" r:id="rId1"/>
  <rowBreaks count="6" manualBreakCount="6">
    <brk id="70" max="13" man="1"/>
    <brk id="113" max="13" man="1"/>
    <brk id="152" max="13" man="1"/>
    <brk id="240" max="13" man="1"/>
    <brk id="328" max="22" man="1"/>
    <brk id="363" max="22" man="1"/>
  </rowBreaks>
  <drawing r:id="rId2"/>
  <tableParts count="3"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customWidth="true" width="15.7109375" collapsed="true"/>
    <col min="21" max="21" customWidth="true" width="9.140625" collapsed="true"/>
  </cols>
  <sheetData>
    <row r="1" spans="2:2" s="6" customFormat="1" ht="30" customHeight="1" x14ac:dyDescent="0.5">
      <c r="B1" s="6" t="s">
        <v>2</v>
      </c>
    </row>
    <row r="2" spans="2:2" s="6" customFormat="1" ht="30" customHeight="1" x14ac:dyDescent="0.5">
      <c r="B2" s="6" t="s">
        <v>44</v>
      </c>
    </row>
    <row r="3" spans="2:2" s="6" customFormat="1" ht="30" customHeight="1" x14ac:dyDescent="0.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s="6" customFormat="1" ht="18.75" customHeight="1" x14ac:dyDescent="0.5"/>
    <row r="92" s="6" customFormat="1" ht="18.75" customHeight="1" x14ac:dyDescent="0.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1"/>
  <sheetViews>
    <sheetView topLeftCell="A890" workbookViewId="0">
      <selection activeCell="B948" sqref="B948"/>
    </sheetView>
  </sheetViews>
  <sheetFormatPr defaultRowHeight="15" x14ac:dyDescent="0.25"/>
  <cols>
    <col min="1" max="1" bestFit="true" customWidth="true" style="15" width="13.5703125" collapsed="true"/>
    <col min="2" max="2" bestFit="true" customWidth="true" style="55" width="12.7109375" collapsed="true"/>
    <col min="3" max="3" bestFit="true" customWidth="true" style="55" width="14.140625" collapsed="true"/>
    <col min="4" max="4" style="55" width="9.140625" collapsed="true"/>
  </cols>
  <sheetData>
    <row r="1" spans="1:4" ht="21" customHeight="1" x14ac:dyDescent="0.25">
      <c r="A1" s="15" t="s">
        <v>75</v>
      </c>
      <c r="B1" s="55" t="s">
        <v>76</v>
      </c>
      <c r="C1" s="55" t="s">
        <v>78</v>
      </c>
    </row>
    <row r="2" spans="1:4" x14ac:dyDescent="0.25">
      <c r="A2" s="15">
        <v>40666</v>
      </c>
      <c r="B2" s="55">
        <v>0</v>
      </c>
      <c r="C2" s="55">
        <v>0</v>
      </c>
      <c r="D2" s="55">
        <f t="shared" ref="D2:D65" si="0">B2-C2</f>
        <v>0</v>
      </c>
    </row>
    <row r="3" spans="1:4" x14ac:dyDescent="0.25">
      <c r="A3" s="15">
        <v>40667</v>
      </c>
      <c r="B3" s="55">
        <v>0</v>
      </c>
      <c r="C3" s="55">
        <v>0</v>
      </c>
      <c r="D3" s="55">
        <f t="shared" si="0"/>
        <v>0</v>
      </c>
    </row>
    <row r="4" spans="1:4" x14ac:dyDescent="0.25">
      <c r="A4" s="15">
        <v>40668</v>
      </c>
      <c r="B4" s="55">
        <v>0</v>
      </c>
      <c r="C4" s="55">
        <v>0</v>
      </c>
      <c r="D4" s="55">
        <f t="shared" si="0"/>
        <v>0</v>
      </c>
    </row>
    <row r="5" spans="1:4" x14ac:dyDescent="0.25">
      <c r="A5" s="15">
        <v>40669</v>
      </c>
      <c r="B5" s="55">
        <v>0</v>
      </c>
      <c r="C5" s="55">
        <v>0</v>
      </c>
      <c r="D5" s="55">
        <f t="shared" si="0"/>
        <v>0</v>
      </c>
    </row>
    <row r="6" spans="1:4" x14ac:dyDescent="0.25">
      <c r="A6" s="15">
        <v>40672</v>
      </c>
      <c r="B6" s="55">
        <v>0</v>
      </c>
      <c r="C6" s="55">
        <v>0</v>
      </c>
      <c r="D6" s="55">
        <f t="shared" si="0"/>
        <v>0</v>
      </c>
    </row>
    <row r="7" spans="1:4" x14ac:dyDescent="0.25">
      <c r="A7" s="15">
        <v>40673</v>
      </c>
      <c r="B7" s="55">
        <v>9.9999999999989008E-4</v>
      </c>
      <c r="C7" s="55">
        <v>9.9999999999989008E-4</v>
      </c>
      <c r="D7" s="55">
        <f t="shared" si="0"/>
        <v>0</v>
      </c>
    </row>
    <row r="8" spans="1:4" x14ac:dyDescent="0.25">
      <c r="A8" s="15">
        <v>40674</v>
      </c>
      <c r="B8" s="55">
        <v>9.9900099900107598E-4</v>
      </c>
      <c r="C8" s="55">
        <v>9.9900099900107598E-4</v>
      </c>
      <c r="D8" s="55">
        <f t="shared" si="0"/>
        <v>0</v>
      </c>
    </row>
    <row r="9" spans="1:4" x14ac:dyDescent="0.25">
      <c r="A9" s="15">
        <v>40675</v>
      </c>
      <c r="B9" s="55">
        <v>-9.98003992015994E-4</v>
      </c>
      <c r="C9" s="55">
        <v>-9.98003992015994E-4</v>
      </c>
      <c r="D9" s="55">
        <f t="shared" si="0"/>
        <v>0</v>
      </c>
    </row>
    <row r="10" spans="1:4" x14ac:dyDescent="0.25">
      <c r="A10" s="15">
        <v>40676</v>
      </c>
      <c r="B10" s="55">
        <v>0</v>
      </c>
      <c r="C10" s="55">
        <v>0</v>
      </c>
      <c r="D10" s="55">
        <f t="shared" si="0"/>
        <v>0</v>
      </c>
    </row>
    <row r="11" spans="1:4" x14ac:dyDescent="0.25">
      <c r="A11" s="15">
        <v>40679</v>
      </c>
      <c r="B11" s="55">
        <v>0</v>
      </c>
      <c r="C11" s="55">
        <v>0</v>
      </c>
      <c r="D11" s="55">
        <f t="shared" si="0"/>
        <v>0</v>
      </c>
    </row>
    <row r="12" spans="1:4" x14ac:dyDescent="0.25">
      <c r="A12" s="15">
        <v>40680</v>
      </c>
      <c r="B12" s="55">
        <v>-9.9900099900096496E-4</v>
      </c>
      <c r="C12" s="55">
        <v>-9.9900099900096496E-4</v>
      </c>
      <c r="D12" s="55">
        <f t="shared" si="0"/>
        <v>0</v>
      </c>
    </row>
    <row r="13" spans="1:4" x14ac:dyDescent="0.25">
      <c r="A13" s="15">
        <v>40681</v>
      </c>
      <c r="B13" s="55">
        <v>0</v>
      </c>
      <c r="C13" s="55">
        <v>0</v>
      </c>
      <c r="D13" s="55">
        <f t="shared" si="0"/>
        <v>0</v>
      </c>
    </row>
    <row r="14" spans="1:4" x14ac:dyDescent="0.25">
      <c r="A14" s="15">
        <v>40682</v>
      </c>
      <c r="B14" s="55">
        <v>9.9999999999989008E-4</v>
      </c>
      <c r="C14" s="55">
        <v>9.9999999999989008E-4</v>
      </c>
      <c r="D14" s="55">
        <f t="shared" si="0"/>
        <v>0</v>
      </c>
    </row>
    <row r="15" spans="1:4" x14ac:dyDescent="0.25">
      <c r="A15" s="15">
        <v>40683</v>
      </c>
      <c r="B15" s="55">
        <v>-9.9900099900096496E-4</v>
      </c>
      <c r="C15" s="55">
        <v>-9.9900099900096496E-4</v>
      </c>
      <c r="D15" s="55">
        <f t="shared" si="0"/>
        <v>0</v>
      </c>
    </row>
    <row r="16" spans="1:4" x14ac:dyDescent="0.25">
      <c r="A16" s="15">
        <v>40686</v>
      </c>
      <c r="B16" s="55">
        <v>-1E-3</v>
      </c>
      <c r="C16" s="55">
        <v>-1E-3</v>
      </c>
      <c r="D16" s="55">
        <f t="shared" si="0"/>
        <v>0</v>
      </c>
    </row>
    <row r="17" spans="1:4" x14ac:dyDescent="0.25">
      <c r="A17" s="15">
        <v>40687</v>
      </c>
      <c r="B17" s="55">
        <v>0</v>
      </c>
      <c r="C17" s="55">
        <v>0</v>
      </c>
      <c r="D17" s="55">
        <f t="shared" si="0"/>
        <v>0</v>
      </c>
    </row>
    <row r="18" spans="1:4" x14ac:dyDescent="0.25">
      <c r="A18" s="15">
        <v>40688</v>
      </c>
      <c r="B18" s="55">
        <v>0</v>
      </c>
      <c r="C18" s="55">
        <v>0</v>
      </c>
      <c r="D18" s="55">
        <f t="shared" si="0"/>
        <v>0</v>
      </c>
    </row>
    <row r="19" spans="1:4" x14ac:dyDescent="0.25">
      <c r="A19" s="15">
        <v>40689</v>
      </c>
      <c r="B19" s="55">
        <v>0</v>
      </c>
      <c r="C19" s="55">
        <v>0</v>
      </c>
      <c r="D19" s="55">
        <f t="shared" si="0"/>
        <v>0</v>
      </c>
    </row>
    <row r="20" spans="1:4" x14ac:dyDescent="0.25">
      <c r="A20" s="15">
        <v>40690</v>
      </c>
      <c r="B20" s="55">
        <v>1.0010010010010899E-3</v>
      </c>
      <c r="C20" s="55">
        <v>1.0010010010010899E-3</v>
      </c>
      <c r="D20" s="55">
        <f t="shared" si="0"/>
        <v>0</v>
      </c>
    </row>
    <row r="21" spans="1:4" x14ac:dyDescent="0.25">
      <c r="A21" s="15">
        <v>40694</v>
      </c>
      <c r="B21" s="55">
        <v>9.9999999999989008E-4</v>
      </c>
      <c r="C21" s="55">
        <v>9.9999999999989008E-4</v>
      </c>
      <c r="D21" s="55">
        <f t="shared" si="0"/>
        <v>0</v>
      </c>
    </row>
    <row r="22" spans="1:4" x14ac:dyDescent="0.25">
      <c r="A22" s="15">
        <v>40695</v>
      </c>
      <c r="B22" s="55">
        <v>0</v>
      </c>
      <c r="C22" s="55">
        <v>0</v>
      </c>
      <c r="D22" s="55">
        <f t="shared" si="0"/>
        <v>0</v>
      </c>
    </row>
    <row r="23" spans="1:4" x14ac:dyDescent="0.25">
      <c r="A23" s="15">
        <v>40696</v>
      </c>
      <c r="B23" s="55">
        <v>-9.9900099900096496E-4</v>
      </c>
      <c r="C23" s="55">
        <v>-9.9900099900096496E-4</v>
      </c>
      <c r="D23" s="55">
        <f t="shared" si="0"/>
        <v>0</v>
      </c>
    </row>
    <row r="24" spans="1:4" x14ac:dyDescent="0.25">
      <c r="A24" s="15">
        <v>40697</v>
      </c>
      <c r="B24" s="55">
        <v>-1E-3</v>
      </c>
      <c r="C24" s="55">
        <v>-1E-3</v>
      </c>
      <c r="D24" s="55">
        <f t="shared" si="0"/>
        <v>0</v>
      </c>
    </row>
    <row r="25" spans="1:4" x14ac:dyDescent="0.25">
      <c r="A25" s="15">
        <v>40700</v>
      </c>
      <c r="B25" s="55">
        <v>0</v>
      </c>
      <c r="C25" s="55">
        <v>0</v>
      </c>
      <c r="D25" s="55">
        <f t="shared" si="0"/>
        <v>0</v>
      </c>
    </row>
    <row r="26" spans="1:4" x14ac:dyDescent="0.25">
      <c r="A26" s="15">
        <v>40701</v>
      </c>
      <c r="B26" s="55">
        <v>-2.0020020020019599E-3</v>
      </c>
      <c r="C26" s="55">
        <v>-2.0020020020019599E-3</v>
      </c>
      <c r="D26" s="55">
        <f t="shared" si="0"/>
        <v>0</v>
      </c>
    </row>
    <row r="27" spans="1:4" x14ac:dyDescent="0.25">
      <c r="A27" s="15">
        <v>40702</v>
      </c>
      <c r="B27" s="55">
        <v>-3.0090270812438398E-3</v>
      </c>
      <c r="C27" s="55">
        <v>-3.0090270812438398E-3</v>
      </c>
      <c r="D27" s="55">
        <f t="shared" si="0"/>
        <v>0</v>
      </c>
    </row>
    <row r="28" spans="1:4" x14ac:dyDescent="0.25">
      <c r="A28" s="15">
        <v>40703</v>
      </c>
      <c r="B28" s="55">
        <v>0</v>
      </c>
      <c r="C28" s="55">
        <v>0</v>
      </c>
      <c r="D28" s="55">
        <f t="shared" si="0"/>
        <v>0</v>
      </c>
    </row>
    <row r="29" spans="1:4" x14ac:dyDescent="0.25">
      <c r="A29" s="15">
        <v>40704</v>
      </c>
      <c r="B29" s="55">
        <v>-1.0060362173037699E-3</v>
      </c>
      <c r="C29" s="55">
        <v>-1.0060362173037699E-3</v>
      </c>
      <c r="D29" s="55">
        <f t="shared" si="0"/>
        <v>0</v>
      </c>
    </row>
    <row r="30" spans="1:4" x14ac:dyDescent="0.25">
      <c r="A30" s="15">
        <v>40707</v>
      </c>
      <c r="B30" s="55">
        <v>0</v>
      </c>
      <c r="C30" s="55">
        <v>0</v>
      </c>
      <c r="D30" s="55">
        <f t="shared" si="0"/>
        <v>0</v>
      </c>
    </row>
    <row r="31" spans="1:4" x14ac:dyDescent="0.25">
      <c r="A31" s="15">
        <v>40708</v>
      </c>
      <c r="B31" s="55">
        <v>0</v>
      </c>
      <c r="C31" s="55">
        <v>0</v>
      </c>
      <c r="D31" s="55">
        <f t="shared" si="0"/>
        <v>0</v>
      </c>
    </row>
    <row r="32" spans="1:4" x14ac:dyDescent="0.25">
      <c r="A32" s="15">
        <v>40709</v>
      </c>
      <c r="B32" s="55">
        <v>-1.00704934541795E-3</v>
      </c>
      <c r="C32" s="55">
        <v>-1.00704934541795E-3</v>
      </c>
      <c r="D32" s="55">
        <f t="shared" si="0"/>
        <v>0</v>
      </c>
    </row>
    <row r="33" spans="1:4" x14ac:dyDescent="0.25">
      <c r="A33" s="15">
        <v>40710</v>
      </c>
      <c r="B33" s="55">
        <v>-1.0080645161289999E-3</v>
      </c>
      <c r="C33" s="55">
        <v>-1.0080645161289999E-3</v>
      </c>
      <c r="D33" s="55">
        <f t="shared" si="0"/>
        <v>0</v>
      </c>
    </row>
    <row r="34" spans="1:4" x14ac:dyDescent="0.25">
      <c r="A34" s="15">
        <v>40711</v>
      </c>
      <c r="B34" s="55">
        <v>-1.00908173562053E-3</v>
      </c>
      <c r="C34" s="55">
        <v>-1.00908173562053E-3</v>
      </c>
      <c r="D34" s="55">
        <f t="shared" si="0"/>
        <v>0</v>
      </c>
    </row>
    <row r="35" spans="1:4" x14ac:dyDescent="0.25">
      <c r="A35" s="15">
        <v>40714</v>
      </c>
      <c r="B35" s="55">
        <v>0</v>
      </c>
      <c r="C35" s="55">
        <v>0</v>
      </c>
      <c r="D35" s="55">
        <f t="shared" si="0"/>
        <v>0</v>
      </c>
    </row>
    <row r="36" spans="1:4" x14ac:dyDescent="0.25">
      <c r="A36" s="15">
        <v>40715</v>
      </c>
      <c r="B36" s="55">
        <v>1.0101010101009099E-3</v>
      </c>
      <c r="C36" s="55">
        <v>1.0101010101009099E-3</v>
      </c>
      <c r="D36" s="55">
        <f t="shared" si="0"/>
        <v>0</v>
      </c>
    </row>
    <row r="37" spans="1:4" x14ac:dyDescent="0.25">
      <c r="A37" s="15">
        <v>40716</v>
      </c>
      <c r="B37" s="55">
        <v>1.00908173562053E-3</v>
      </c>
      <c r="C37" s="55">
        <v>1.00908173562053E-3</v>
      </c>
      <c r="D37" s="55">
        <f t="shared" si="0"/>
        <v>0</v>
      </c>
    </row>
    <row r="38" spans="1:4" x14ac:dyDescent="0.25">
      <c r="A38" s="15">
        <v>40717</v>
      </c>
      <c r="B38" s="55">
        <v>-1.0080645161289999E-3</v>
      </c>
      <c r="C38" s="55">
        <v>-1.0080645161289999E-3</v>
      </c>
      <c r="D38" s="55">
        <f t="shared" si="0"/>
        <v>0</v>
      </c>
    </row>
    <row r="39" spans="1:4" x14ac:dyDescent="0.25">
      <c r="A39" s="15">
        <v>40718</v>
      </c>
      <c r="B39" s="55">
        <v>0</v>
      </c>
      <c r="C39" s="55">
        <v>0</v>
      </c>
      <c r="D39" s="55">
        <f t="shared" si="0"/>
        <v>0</v>
      </c>
    </row>
    <row r="40" spans="1:4" x14ac:dyDescent="0.25">
      <c r="A40" s="15">
        <v>40721</v>
      </c>
      <c r="B40" s="55">
        <v>0</v>
      </c>
      <c r="C40" s="55">
        <v>0</v>
      </c>
      <c r="D40" s="55">
        <f t="shared" si="0"/>
        <v>0</v>
      </c>
    </row>
    <row r="41" spans="1:4" x14ac:dyDescent="0.25">
      <c r="A41" s="15">
        <v>40722</v>
      </c>
      <c r="B41" s="55">
        <v>0</v>
      </c>
      <c r="C41" s="55">
        <v>0</v>
      </c>
      <c r="D41" s="55">
        <f t="shared" si="0"/>
        <v>0</v>
      </c>
    </row>
    <row r="42" spans="1:4" x14ac:dyDescent="0.25">
      <c r="A42" s="15">
        <v>40723</v>
      </c>
      <c r="B42" s="55">
        <v>1.00908173562053E-3</v>
      </c>
      <c r="C42" s="55">
        <v>1.00908173562053E-3</v>
      </c>
      <c r="D42" s="55">
        <f t="shared" si="0"/>
        <v>0</v>
      </c>
    </row>
    <row r="43" spans="1:4" x14ac:dyDescent="0.25">
      <c r="A43" s="15">
        <v>40724</v>
      </c>
      <c r="B43" s="55">
        <v>1.0080645161289999E-3</v>
      </c>
      <c r="C43" s="55">
        <v>1.0080645161289999E-3</v>
      </c>
      <c r="D43" s="55">
        <f t="shared" si="0"/>
        <v>0</v>
      </c>
    </row>
    <row r="44" spans="1:4" x14ac:dyDescent="0.25">
      <c r="A44" s="15">
        <v>40725</v>
      </c>
      <c r="B44" s="55">
        <v>2.0140986908359099E-3</v>
      </c>
      <c r="C44" s="55">
        <v>2.0140986908359099E-3</v>
      </c>
      <c r="D44" s="55">
        <f t="shared" si="0"/>
        <v>0</v>
      </c>
    </row>
    <row r="45" spans="1:4" x14ac:dyDescent="0.25">
      <c r="A45" s="15">
        <v>40729</v>
      </c>
      <c r="B45" s="55">
        <v>0</v>
      </c>
      <c r="C45" s="55">
        <v>0</v>
      </c>
      <c r="D45" s="55">
        <f t="shared" si="0"/>
        <v>0</v>
      </c>
    </row>
    <row r="46" spans="1:4" x14ac:dyDescent="0.25">
      <c r="A46" s="15">
        <v>40730</v>
      </c>
      <c r="B46" s="55">
        <v>1.00502512562839E-3</v>
      </c>
      <c r="C46" s="55">
        <v>1.00502512562839E-3</v>
      </c>
      <c r="D46" s="55">
        <f t="shared" si="0"/>
        <v>0</v>
      </c>
    </row>
    <row r="47" spans="1:4" x14ac:dyDescent="0.25">
      <c r="A47" s="15">
        <v>40731</v>
      </c>
      <c r="B47" s="55">
        <v>1.0040160642570399E-3</v>
      </c>
      <c r="C47" s="55">
        <v>1.0040160642570399E-3</v>
      </c>
      <c r="D47" s="55">
        <f t="shared" si="0"/>
        <v>0</v>
      </c>
    </row>
    <row r="48" spans="1:4" x14ac:dyDescent="0.25">
      <c r="A48" s="15">
        <v>40732</v>
      </c>
      <c r="B48" s="55">
        <v>0</v>
      </c>
      <c r="C48" s="55">
        <v>0</v>
      </c>
      <c r="D48" s="55">
        <f t="shared" si="0"/>
        <v>0</v>
      </c>
    </row>
    <row r="49" spans="1:4" x14ac:dyDescent="0.25">
      <c r="A49" s="15">
        <v>40735</v>
      </c>
      <c r="B49" s="55">
        <v>-1.00300902708117E-3</v>
      </c>
      <c r="C49" s="55">
        <v>-1.00300902708117E-3</v>
      </c>
      <c r="D49" s="55">
        <f t="shared" si="0"/>
        <v>0</v>
      </c>
    </row>
    <row r="50" spans="1:4" x14ac:dyDescent="0.25">
      <c r="A50" s="15">
        <v>40736</v>
      </c>
      <c r="B50" s="55">
        <v>0</v>
      </c>
      <c r="C50" s="55">
        <v>0</v>
      </c>
      <c r="D50" s="55">
        <f t="shared" si="0"/>
        <v>0</v>
      </c>
    </row>
    <row r="51" spans="1:4" x14ac:dyDescent="0.25">
      <c r="A51" s="15">
        <v>40737</v>
      </c>
      <c r="B51" s="55">
        <v>1.0040160642570399E-3</v>
      </c>
      <c r="C51" s="55">
        <v>1.0040160642570399E-3</v>
      </c>
      <c r="D51" s="55">
        <f t="shared" si="0"/>
        <v>0</v>
      </c>
    </row>
    <row r="52" spans="1:4" x14ac:dyDescent="0.25">
      <c r="A52" s="15">
        <v>40738</v>
      </c>
      <c r="B52" s="55">
        <v>0</v>
      </c>
      <c r="C52" s="55">
        <v>0</v>
      </c>
      <c r="D52" s="55">
        <f t="shared" si="0"/>
        <v>0</v>
      </c>
    </row>
    <row r="53" spans="1:4" x14ac:dyDescent="0.25">
      <c r="A53" s="15">
        <v>40739</v>
      </c>
      <c r="B53" s="55">
        <v>0</v>
      </c>
      <c r="C53" s="55">
        <v>0</v>
      </c>
      <c r="D53" s="55">
        <f t="shared" si="0"/>
        <v>0</v>
      </c>
    </row>
    <row r="54" spans="1:4" x14ac:dyDescent="0.25">
      <c r="A54" s="15">
        <v>40742</v>
      </c>
      <c r="B54" s="55">
        <v>-1.00300902708117E-3</v>
      </c>
      <c r="C54" s="55">
        <v>-1.00300902708117E-3</v>
      </c>
      <c r="D54" s="55">
        <f t="shared" si="0"/>
        <v>0</v>
      </c>
    </row>
    <row r="55" spans="1:4" x14ac:dyDescent="0.25">
      <c r="A55" s="15">
        <v>40743</v>
      </c>
      <c r="B55" s="55">
        <v>0</v>
      </c>
      <c r="C55" s="55">
        <v>0</v>
      </c>
      <c r="D55" s="55">
        <f t="shared" si="0"/>
        <v>0</v>
      </c>
    </row>
    <row r="56" spans="1:4" x14ac:dyDescent="0.25">
      <c r="A56" s="15">
        <v>40744</v>
      </c>
      <c r="B56" s="55">
        <v>-1.0040160642571501E-3</v>
      </c>
      <c r="C56" s="55">
        <v>-1.0040160642571501E-3</v>
      </c>
      <c r="D56" s="55">
        <f t="shared" si="0"/>
        <v>0</v>
      </c>
    </row>
    <row r="57" spans="1:4" x14ac:dyDescent="0.25">
      <c r="A57" s="15">
        <v>40745</v>
      </c>
      <c r="B57" s="55">
        <v>0</v>
      </c>
      <c r="C57" s="55">
        <v>0</v>
      </c>
      <c r="D57" s="55">
        <f t="shared" si="0"/>
        <v>0</v>
      </c>
    </row>
    <row r="58" spans="1:4" x14ac:dyDescent="0.25">
      <c r="A58" s="15">
        <v>40746</v>
      </c>
      <c r="B58" s="55">
        <v>0</v>
      </c>
      <c r="C58" s="55">
        <v>0</v>
      </c>
      <c r="D58" s="55">
        <f t="shared" si="0"/>
        <v>0</v>
      </c>
    </row>
    <row r="59" spans="1:4" x14ac:dyDescent="0.25">
      <c r="A59" s="15">
        <v>40749</v>
      </c>
      <c r="B59" s="55">
        <v>1.00502512562839E-3</v>
      </c>
      <c r="C59" s="55">
        <v>1.00502512562839E-3</v>
      </c>
      <c r="D59" s="55">
        <f t="shared" si="0"/>
        <v>0</v>
      </c>
    </row>
    <row r="60" spans="1:4" x14ac:dyDescent="0.25">
      <c r="A60" s="15">
        <v>40750</v>
      </c>
      <c r="B60" s="55">
        <v>-1.0040160642571501E-3</v>
      </c>
      <c r="C60" s="55">
        <v>-1.0040160642571501E-3</v>
      </c>
      <c r="D60" s="55">
        <f t="shared" si="0"/>
        <v>0</v>
      </c>
    </row>
    <row r="61" spans="1:4" x14ac:dyDescent="0.25">
      <c r="A61" s="15">
        <v>40751</v>
      </c>
      <c r="B61" s="55">
        <v>0</v>
      </c>
      <c r="C61" s="55">
        <v>0</v>
      </c>
      <c r="D61" s="55">
        <f t="shared" si="0"/>
        <v>0</v>
      </c>
    </row>
    <row r="62" spans="1:4" x14ac:dyDescent="0.25">
      <c r="A62" s="15">
        <v>40752</v>
      </c>
      <c r="B62" s="55">
        <v>-1.0050251256281701E-3</v>
      </c>
      <c r="C62" s="55">
        <v>-1.0050251256281701E-3</v>
      </c>
      <c r="D62" s="55">
        <f t="shared" si="0"/>
        <v>0</v>
      </c>
    </row>
    <row r="63" spans="1:4" x14ac:dyDescent="0.25">
      <c r="A63" s="15">
        <v>40753</v>
      </c>
      <c r="B63" s="55">
        <v>0</v>
      </c>
      <c r="C63" s="55">
        <v>0</v>
      </c>
      <c r="D63" s="55">
        <f t="shared" si="0"/>
        <v>0</v>
      </c>
    </row>
    <row r="64" spans="1:4" x14ac:dyDescent="0.25">
      <c r="A64" s="15">
        <v>40756</v>
      </c>
      <c r="B64" s="55">
        <v>1.00603621730389E-3</v>
      </c>
      <c r="C64" s="55">
        <v>1.00603621730389E-3</v>
      </c>
      <c r="D64" s="55">
        <f t="shared" si="0"/>
        <v>0</v>
      </c>
    </row>
    <row r="65" spans="1:4" x14ac:dyDescent="0.25">
      <c r="A65" s="15">
        <v>40757</v>
      </c>
      <c r="B65" s="55">
        <v>-3.0150753768843899E-3</v>
      </c>
      <c r="C65" s="55">
        <v>-3.0150753768843899E-3</v>
      </c>
      <c r="D65" s="55">
        <f t="shared" si="0"/>
        <v>0</v>
      </c>
    </row>
    <row r="66" spans="1:4" x14ac:dyDescent="0.25">
      <c r="A66" s="15">
        <v>40758</v>
      </c>
      <c r="B66" s="55">
        <v>-2.0161290322580098E-3</v>
      </c>
      <c r="C66" s="55">
        <v>-2.0161290322580098E-3</v>
      </c>
      <c r="D66" s="55">
        <f t="shared" ref="D66:D129" si="1">B66-C66</f>
        <v>0</v>
      </c>
    </row>
    <row r="67" spans="1:4" x14ac:dyDescent="0.25">
      <c r="A67" s="15">
        <v>40759</v>
      </c>
      <c r="B67" s="55">
        <v>-2.02020202020192E-3</v>
      </c>
      <c r="C67" s="55">
        <v>-2.02020202020192E-3</v>
      </c>
      <c r="D67" s="55">
        <f t="shared" si="1"/>
        <v>0</v>
      </c>
    </row>
    <row r="68" spans="1:4" x14ac:dyDescent="0.25">
      <c r="A68" s="15">
        <v>40760</v>
      </c>
      <c r="B68" s="55">
        <v>-4.0485829959514604E-3</v>
      </c>
      <c r="C68" s="55">
        <v>-4.0485829959514604E-3</v>
      </c>
      <c r="D68" s="55">
        <f t="shared" si="1"/>
        <v>0</v>
      </c>
    </row>
    <row r="69" spans="1:4" x14ac:dyDescent="0.25">
      <c r="A69" s="15">
        <v>40763</v>
      </c>
      <c r="B69" s="55">
        <v>-5.0813008130081699E-3</v>
      </c>
      <c r="C69" s="55">
        <v>-5.0813008130081699E-3</v>
      </c>
      <c r="D69" s="55">
        <f t="shared" si="1"/>
        <v>0</v>
      </c>
    </row>
    <row r="70" spans="1:4" x14ac:dyDescent="0.25">
      <c r="A70" s="15">
        <v>40764</v>
      </c>
      <c r="B70" s="55">
        <v>-3.06435137895811E-3</v>
      </c>
      <c r="C70" s="55">
        <v>-3.06435137895811E-3</v>
      </c>
      <c r="D70" s="55">
        <f t="shared" si="1"/>
        <v>0</v>
      </c>
    </row>
    <row r="71" spans="1:4" x14ac:dyDescent="0.25">
      <c r="A71" s="15">
        <v>40765</v>
      </c>
      <c r="B71" s="55">
        <v>-3.07377049180324E-3</v>
      </c>
      <c r="C71" s="55">
        <v>-3.07377049180324E-3</v>
      </c>
      <c r="D71" s="55">
        <f t="shared" si="1"/>
        <v>0</v>
      </c>
    </row>
    <row r="72" spans="1:4" x14ac:dyDescent="0.25">
      <c r="A72" s="15">
        <v>40766</v>
      </c>
      <c r="B72" s="55">
        <v>-2.0554984583761602E-3</v>
      </c>
      <c r="C72" s="55">
        <v>-2.0554984583761602E-3</v>
      </c>
      <c r="D72" s="55">
        <f t="shared" si="1"/>
        <v>0</v>
      </c>
    </row>
    <row r="73" spans="1:4" x14ac:dyDescent="0.25">
      <c r="A73" s="15">
        <v>40767</v>
      </c>
      <c r="B73" s="55">
        <v>2.0597322348094899E-3</v>
      </c>
      <c r="C73" s="55">
        <v>2.0597322348094899E-3</v>
      </c>
      <c r="D73" s="55">
        <f t="shared" si="1"/>
        <v>0</v>
      </c>
    </row>
    <row r="74" spans="1:4" x14ac:dyDescent="0.25">
      <c r="A74" s="15">
        <v>40770</v>
      </c>
      <c r="B74" s="55">
        <v>2.05549845837605E-3</v>
      </c>
      <c r="C74" s="55">
        <v>2.05549845837605E-3</v>
      </c>
      <c r="D74" s="55">
        <f t="shared" si="1"/>
        <v>0</v>
      </c>
    </row>
    <row r="75" spans="1:4" x14ac:dyDescent="0.25">
      <c r="A75" s="15">
        <v>40771</v>
      </c>
      <c r="B75" s="55">
        <v>1.0256410256410701E-3</v>
      </c>
      <c r="C75" s="55">
        <v>1.0256410256410701E-3</v>
      </c>
      <c r="D75" s="55">
        <f t="shared" si="1"/>
        <v>0</v>
      </c>
    </row>
    <row r="76" spans="1:4" x14ac:dyDescent="0.25">
      <c r="A76" s="15">
        <v>40772</v>
      </c>
      <c r="B76" s="55">
        <v>0</v>
      </c>
      <c r="C76" s="55">
        <v>0</v>
      </c>
      <c r="D76" s="55">
        <f t="shared" si="1"/>
        <v>0</v>
      </c>
    </row>
    <row r="77" spans="1:4" x14ac:dyDescent="0.25">
      <c r="A77" s="15">
        <v>40773</v>
      </c>
      <c r="B77" s="55">
        <v>-1.02459016393441E-3</v>
      </c>
      <c r="C77" s="55">
        <v>-1.02459016393441E-3</v>
      </c>
      <c r="D77" s="55">
        <f t="shared" si="1"/>
        <v>0</v>
      </c>
    </row>
    <row r="78" spans="1:4" x14ac:dyDescent="0.25">
      <c r="A78" s="15">
        <v>40774</v>
      </c>
      <c r="B78" s="55">
        <v>-1.0256410256409599E-3</v>
      </c>
      <c r="C78" s="55">
        <v>-1.0256410256409599E-3</v>
      </c>
      <c r="D78" s="55">
        <f t="shared" si="1"/>
        <v>0</v>
      </c>
    </row>
    <row r="79" spans="1:4" x14ac:dyDescent="0.25">
      <c r="A79" s="15">
        <v>40777</v>
      </c>
      <c r="B79" s="55">
        <v>-1.02669404517453E-3</v>
      </c>
      <c r="C79" s="55">
        <v>-1.02669404517453E-3</v>
      </c>
      <c r="D79" s="55">
        <f t="shared" si="1"/>
        <v>0</v>
      </c>
    </row>
    <row r="80" spans="1:4" x14ac:dyDescent="0.25">
      <c r="A80" s="15">
        <v>40778</v>
      </c>
      <c r="B80" s="55">
        <v>-2.0554984583761602E-3</v>
      </c>
      <c r="C80" s="55">
        <v>-2.0554984583761602E-3</v>
      </c>
      <c r="D80" s="55">
        <f t="shared" si="1"/>
        <v>0</v>
      </c>
    </row>
    <row r="81" spans="1:4" x14ac:dyDescent="0.25">
      <c r="A81" s="15">
        <v>40779</v>
      </c>
      <c r="B81" s="55">
        <v>-1.0298661174048501E-3</v>
      </c>
      <c r="C81" s="55">
        <v>-1.0298661174048501E-3</v>
      </c>
      <c r="D81" s="55">
        <f t="shared" si="1"/>
        <v>0</v>
      </c>
    </row>
    <row r="82" spans="1:4" x14ac:dyDescent="0.25">
      <c r="A82" s="15">
        <v>40780</v>
      </c>
      <c r="B82" s="55">
        <v>0</v>
      </c>
      <c r="C82" s="55">
        <v>0</v>
      </c>
      <c r="D82" s="55">
        <f t="shared" si="1"/>
        <v>0</v>
      </c>
    </row>
    <row r="83" spans="1:4" x14ac:dyDescent="0.25">
      <c r="A83" s="15">
        <v>40781</v>
      </c>
      <c r="B83" s="55">
        <v>0</v>
      </c>
      <c r="C83" s="55">
        <v>0</v>
      </c>
      <c r="D83" s="55">
        <f t="shared" si="1"/>
        <v>0</v>
      </c>
    </row>
    <row r="84" spans="1:4" x14ac:dyDescent="0.25">
      <c r="A84" s="15">
        <v>40784</v>
      </c>
      <c r="B84" s="55">
        <v>1.03092783505176E-3</v>
      </c>
      <c r="C84" s="55">
        <v>1.03092783505176E-3</v>
      </c>
      <c r="D84" s="55">
        <f t="shared" si="1"/>
        <v>0</v>
      </c>
    </row>
    <row r="85" spans="1:4" x14ac:dyDescent="0.25">
      <c r="A85" s="15">
        <v>40785</v>
      </c>
      <c r="B85" s="55">
        <v>0</v>
      </c>
      <c r="C85" s="55">
        <v>0</v>
      </c>
      <c r="D85" s="55">
        <f t="shared" si="1"/>
        <v>0</v>
      </c>
    </row>
    <row r="86" spans="1:4" x14ac:dyDescent="0.25">
      <c r="A86" s="15">
        <v>40786</v>
      </c>
      <c r="B86" s="55">
        <v>1.02986611740463E-3</v>
      </c>
      <c r="C86" s="55">
        <v>1.02986611740463E-3</v>
      </c>
      <c r="D86" s="55">
        <f t="shared" si="1"/>
        <v>0</v>
      </c>
    </row>
    <row r="87" spans="1:4" x14ac:dyDescent="0.25">
      <c r="A87" s="15">
        <v>40787</v>
      </c>
      <c r="B87" s="55">
        <v>1.02880658436222E-3</v>
      </c>
      <c r="C87" s="55">
        <v>1.02880658436222E-3</v>
      </c>
      <c r="D87" s="55">
        <f t="shared" si="1"/>
        <v>0</v>
      </c>
    </row>
    <row r="88" spans="1:4" x14ac:dyDescent="0.25">
      <c r="A88" s="15">
        <v>40788</v>
      </c>
      <c r="B88" s="55">
        <v>1.0277492291881399E-3</v>
      </c>
      <c r="C88" s="55">
        <v>1.0277492291881399E-3</v>
      </c>
      <c r="D88" s="55">
        <f t="shared" si="1"/>
        <v>0</v>
      </c>
    </row>
    <row r="89" spans="1:4" x14ac:dyDescent="0.25">
      <c r="A89" s="15">
        <v>40792</v>
      </c>
      <c r="B89" s="55">
        <v>-4.1067761806982102E-3</v>
      </c>
      <c r="C89" s="55">
        <v>-4.1067761806982102E-3</v>
      </c>
      <c r="D89" s="55">
        <f t="shared" si="1"/>
        <v>0</v>
      </c>
    </row>
    <row r="90" spans="1:4" x14ac:dyDescent="0.25">
      <c r="A90" s="15">
        <v>40793</v>
      </c>
      <c r="B90" s="55">
        <v>0</v>
      </c>
      <c r="C90" s="55">
        <v>0</v>
      </c>
      <c r="D90" s="55">
        <f t="shared" si="1"/>
        <v>0</v>
      </c>
    </row>
    <row r="91" spans="1:4" x14ac:dyDescent="0.25">
      <c r="A91" s="15">
        <v>40794</v>
      </c>
      <c r="B91" s="55">
        <v>2.0618556701033101E-3</v>
      </c>
      <c r="C91" s="55">
        <v>2.0618556701033101E-3</v>
      </c>
      <c r="D91" s="55">
        <f t="shared" si="1"/>
        <v>0</v>
      </c>
    </row>
    <row r="92" spans="1:4" x14ac:dyDescent="0.25">
      <c r="A92" s="15">
        <v>40795</v>
      </c>
      <c r="B92" s="55">
        <v>-1.0288065843621101E-3</v>
      </c>
      <c r="C92" s="55">
        <v>-1.0288065843621101E-3</v>
      </c>
      <c r="D92" s="55">
        <f t="shared" si="1"/>
        <v>0</v>
      </c>
    </row>
    <row r="93" spans="1:4" x14ac:dyDescent="0.25">
      <c r="A93" s="15">
        <v>40798</v>
      </c>
      <c r="B93" s="55">
        <v>1.02986611740463E-3</v>
      </c>
      <c r="C93" s="55">
        <v>1.02986611740463E-3</v>
      </c>
      <c r="D93" s="55">
        <f t="shared" si="1"/>
        <v>0</v>
      </c>
    </row>
    <row r="94" spans="1:4" x14ac:dyDescent="0.25">
      <c r="A94" s="15">
        <v>40799</v>
      </c>
      <c r="B94" s="55">
        <v>-1.0288065843621101E-3</v>
      </c>
      <c r="C94" s="55">
        <v>-1.0288065843621101E-3</v>
      </c>
      <c r="D94" s="55">
        <f t="shared" si="1"/>
        <v>0</v>
      </c>
    </row>
    <row r="95" spans="1:4" x14ac:dyDescent="0.25">
      <c r="A95" s="15">
        <v>40800</v>
      </c>
      <c r="B95" s="55">
        <v>1.02986611740463E-3</v>
      </c>
      <c r="C95" s="55">
        <v>1.02986611740463E-3</v>
      </c>
      <c r="D95" s="55">
        <f t="shared" si="1"/>
        <v>0</v>
      </c>
    </row>
    <row r="96" spans="1:4" x14ac:dyDescent="0.25">
      <c r="A96" s="15">
        <v>40801</v>
      </c>
      <c r="B96" s="55">
        <v>0</v>
      </c>
      <c r="C96" s="55">
        <v>0</v>
      </c>
      <c r="D96" s="55">
        <f t="shared" si="1"/>
        <v>0</v>
      </c>
    </row>
    <row r="97" spans="1:4" x14ac:dyDescent="0.25">
      <c r="A97" s="15">
        <v>40802</v>
      </c>
      <c r="B97" s="55">
        <v>1.02880658436222E-3</v>
      </c>
      <c r="C97" s="55">
        <v>1.02880658436222E-3</v>
      </c>
      <c r="D97" s="55">
        <f t="shared" si="1"/>
        <v>0</v>
      </c>
    </row>
    <row r="98" spans="1:4" x14ac:dyDescent="0.25">
      <c r="A98" s="15">
        <v>40805</v>
      </c>
      <c r="B98" s="55">
        <v>-1.02774922918802E-3</v>
      </c>
      <c r="C98" s="55">
        <v>-1.02774922918802E-3</v>
      </c>
      <c r="D98" s="55">
        <f t="shared" si="1"/>
        <v>0</v>
      </c>
    </row>
    <row r="99" spans="1:4" x14ac:dyDescent="0.25">
      <c r="A99" s="15">
        <v>40806</v>
      </c>
      <c r="B99" s="55">
        <v>0</v>
      </c>
      <c r="C99" s="55">
        <v>0</v>
      </c>
      <c r="D99" s="55">
        <f t="shared" si="1"/>
        <v>0</v>
      </c>
    </row>
    <row r="100" spans="1:4" x14ac:dyDescent="0.25">
      <c r="A100" s="15">
        <v>40807</v>
      </c>
      <c r="B100" s="55">
        <v>0</v>
      </c>
      <c r="C100" s="55">
        <v>0</v>
      </c>
      <c r="D100" s="55">
        <f t="shared" si="1"/>
        <v>0</v>
      </c>
    </row>
    <row r="101" spans="1:4" x14ac:dyDescent="0.25">
      <c r="A101" s="15">
        <v>40808</v>
      </c>
      <c r="B101" s="55">
        <v>-5.1440329218107603E-3</v>
      </c>
      <c r="C101" s="55">
        <v>-5.1440329218107603E-3</v>
      </c>
      <c r="D101" s="55">
        <f t="shared" si="1"/>
        <v>0</v>
      </c>
    </row>
    <row r="102" spans="1:4" x14ac:dyDescent="0.25">
      <c r="A102" s="15">
        <v>40809</v>
      </c>
      <c r="B102" s="55">
        <v>-3.1023784901756898E-3</v>
      </c>
      <c r="C102" s="55">
        <v>-3.1023784901756898E-3</v>
      </c>
      <c r="D102" s="55">
        <f t="shared" si="1"/>
        <v>0</v>
      </c>
    </row>
    <row r="103" spans="1:4" x14ac:dyDescent="0.25">
      <c r="A103" s="15">
        <v>40812</v>
      </c>
      <c r="B103" s="55">
        <v>-1.03734439834025E-3</v>
      </c>
      <c r="C103" s="55">
        <v>-1.03734439834025E-3</v>
      </c>
      <c r="D103" s="55">
        <f t="shared" si="1"/>
        <v>0</v>
      </c>
    </row>
    <row r="104" spans="1:4" x14ac:dyDescent="0.25">
      <c r="A104" s="15">
        <v>40813</v>
      </c>
      <c r="B104" s="55">
        <v>-1.03842159916945E-3</v>
      </c>
      <c r="C104" s="55">
        <v>-1.03842159916945E-3</v>
      </c>
      <c r="D104" s="55">
        <f t="shared" si="1"/>
        <v>0</v>
      </c>
    </row>
    <row r="105" spans="1:4" x14ac:dyDescent="0.25">
      <c r="A105" s="15">
        <v>40814</v>
      </c>
      <c r="B105" s="55">
        <v>1.0395010395012299E-3</v>
      </c>
      <c r="C105" s="55">
        <v>1.0395010395012299E-3</v>
      </c>
      <c r="D105" s="55">
        <f t="shared" si="1"/>
        <v>0</v>
      </c>
    </row>
    <row r="106" spans="1:4" x14ac:dyDescent="0.25">
      <c r="A106" s="15">
        <v>40815</v>
      </c>
      <c r="B106" s="55">
        <v>-4.1536863966771297E-3</v>
      </c>
      <c r="C106" s="55">
        <v>-4.1536863966771297E-3</v>
      </c>
      <c r="D106" s="55">
        <f t="shared" si="1"/>
        <v>0</v>
      </c>
    </row>
    <row r="107" spans="1:4" x14ac:dyDescent="0.25">
      <c r="A107" s="15">
        <v>40816</v>
      </c>
      <c r="B107" s="55">
        <v>-2.08550573514077E-3</v>
      </c>
      <c r="C107" s="55">
        <v>-2.08550573514077E-3</v>
      </c>
      <c r="D107" s="55">
        <f t="shared" si="1"/>
        <v>0</v>
      </c>
    </row>
    <row r="108" spans="1:4" x14ac:dyDescent="0.25">
      <c r="A108" s="15">
        <v>40819</v>
      </c>
      <c r="B108" s="55">
        <v>-2.0898641588296099E-3</v>
      </c>
      <c r="C108" s="55">
        <v>-2.0898641588296099E-3</v>
      </c>
      <c r="D108" s="55">
        <f t="shared" si="1"/>
        <v>0</v>
      </c>
    </row>
    <row r="109" spans="1:4" x14ac:dyDescent="0.25">
      <c r="A109" s="15">
        <v>40820</v>
      </c>
      <c r="B109" s="55">
        <v>-1.2565445026178099E-2</v>
      </c>
      <c r="C109" s="55">
        <v>-1.2565445026178099E-2</v>
      </c>
      <c r="D109" s="55">
        <f t="shared" si="1"/>
        <v>0</v>
      </c>
    </row>
    <row r="110" spans="1:4" x14ac:dyDescent="0.25">
      <c r="A110" s="15">
        <v>40821</v>
      </c>
      <c r="B110" s="55">
        <v>-3.1813361611876499E-3</v>
      </c>
      <c r="C110" s="55">
        <v>-3.1813361611876499E-3</v>
      </c>
      <c r="D110" s="55">
        <f t="shared" si="1"/>
        <v>0</v>
      </c>
    </row>
    <row r="111" spans="1:4" x14ac:dyDescent="0.25">
      <c r="A111" s="15">
        <v>40822</v>
      </c>
      <c r="B111" s="55">
        <v>2.1276595744681398E-3</v>
      </c>
      <c r="C111" s="55">
        <v>2.1276595744681398E-3</v>
      </c>
      <c r="D111" s="55">
        <f t="shared" si="1"/>
        <v>0</v>
      </c>
    </row>
    <row r="112" spans="1:4" x14ac:dyDescent="0.25">
      <c r="A112" s="15">
        <v>40823</v>
      </c>
      <c r="B112" s="55">
        <v>3.1847133757960701E-3</v>
      </c>
      <c r="C112" s="55">
        <v>3.1847133757960701E-3</v>
      </c>
      <c r="D112" s="55">
        <f t="shared" si="1"/>
        <v>0</v>
      </c>
    </row>
    <row r="113" spans="1:4" x14ac:dyDescent="0.25">
      <c r="A113" s="15">
        <v>40827</v>
      </c>
      <c r="B113" s="55">
        <v>1.0582010582012001E-3</v>
      </c>
      <c r="C113" s="55">
        <v>3.1813361611878802E-3</v>
      </c>
      <c r="D113" s="55">
        <f t="shared" si="1"/>
        <v>-2.1231351029866799E-3</v>
      </c>
    </row>
    <row r="114" spans="1:4" x14ac:dyDescent="0.25">
      <c r="A114" s="15">
        <v>40828</v>
      </c>
      <c r="B114" s="55">
        <v>3.1712473572937899E-3</v>
      </c>
      <c r="C114" s="55">
        <v>3.1712473572937899E-3</v>
      </c>
      <c r="D114" s="55">
        <f t="shared" si="1"/>
        <v>0</v>
      </c>
    </row>
    <row r="115" spans="1:4" x14ac:dyDescent="0.25">
      <c r="A115" s="15">
        <v>40829</v>
      </c>
      <c r="B115" s="55">
        <v>2.1074815595363301E-3</v>
      </c>
      <c r="C115" s="55">
        <v>2.1074815595363301E-3</v>
      </c>
      <c r="D115" s="55">
        <f t="shared" si="1"/>
        <v>0</v>
      </c>
    </row>
    <row r="116" spans="1:4" x14ac:dyDescent="0.25">
      <c r="A116" s="15">
        <v>40830</v>
      </c>
      <c r="B116" s="55">
        <v>1.0515247108306999E-3</v>
      </c>
      <c r="C116" s="55">
        <v>1.0515247108306999E-3</v>
      </c>
      <c r="D116" s="55">
        <f t="shared" si="1"/>
        <v>0</v>
      </c>
    </row>
    <row r="117" spans="1:4" x14ac:dyDescent="0.25">
      <c r="A117" s="15">
        <v>40833</v>
      </c>
      <c r="B117" s="55">
        <v>3.1512605042018898E-3</v>
      </c>
      <c r="C117" s="55">
        <v>3.1512605042018898E-3</v>
      </c>
      <c r="D117" s="55">
        <f t="shared" si="1"/>
        <v>0</v>
      </c>
    </row>
    <row r="118" spans="1:4" x14ac:dyDescent="0.25">
      <c r="A118" s="15">
        <v>40834</v>
      </c>
      <c r="B118" s="55">
        <v>-2.0942408376964901E-3</v>
      </c>
      <c r="C118" s="55">
        <v>-2.0942408376964901E-3</v>
      </c>
      <c r="D118" s="55">
        <f t="shared" si="1"/>
        <v>0</v>
      </c>
    </row>
    <row r="119" spans="1:4" x14ac:dyDescent="0.25">
      <c r="A119" s="15">
        <v>40835</v>
      </c>
      <c r="B119" s="55">
        <v>6.2959076600210802E-3</v>
      </c>
      <c r="C119" s="55">
        <v>6.2959076600210802E-3</v>
      </c>
      <c r="D119" s="55">
        <f t="shared" si="1"/>
        <v>0</v>
      </c>
    </row>
    <row r="120" spans="1:4" x14ac:dyDescent="0.25">
      <c r="A120" s="15">
        <v>40836</v>
      </c>
      <c r="B120" s="55">
        <v>0</v>
      </c>
      <c r="C120" s="55">
        <v>0</v>
      </c>
      <c r="D120" s="55">
        <f t="shared" si="1"/>
        <v>0</v>
      </c>
    </row>
    <row r="121" spans="1:4" x14ac:dyDescent="0.25">
      <c r="A121" s="15">
        <v>40837</v>
      </c>
      <c r="B121" s="55">
        <v>2.08550573514077E-3</v>
      </c>
      <c r="C121" s="55">
        <v>2.08550573514077E-3</v>
      </c>
      <c r="D121" s="55">
        <f t="shared" si="1"/>
        <v>0</v>
      </c>
    </row>
    <row r="122" spans="1:4" x14ac:dyDescent="0.25">
      <c r="A122" s="15">
        <v>40840</v>
      </c>
      <c r="B122" s="55">
        <v>-1.04058272632668E-3</v>
      </c>
      <c r="C122" s="55">
        <v>-1.04058272632668E-3</v>
      </c>
      <c r="D122" s="55">
        <f t="shared" si="1"/>
        <v>0</v>
      </c>
    </row>
    <row r="123" spans="1:4" x14ac:dyDescent="0.25">
      <c r="A123" s="15">
        <v>40841</v>
      </c>
      <c r="B123" s="55">
        <v>3.1250000000000401E-3</v>
      </c>
      <c r="C123" s="55">
        <v>3.1250000000000401E-3</v>
      </c>
      <c r="D123" s="55">
        <f t="shared" si="1"/>
        <v>0</v>
      </c>
    </row>
    <row r="124" spans="1:4" x14ac:dyDescent="0.25">
      <c r="A124" s="15">
        <v>40842</v>
      </c>
      <c r="B124" s="55">
        <v>0</v>
      </c>
      <c r="C124" s="55">
        <v>0</v>
      </c>
      <c r="D124" s="55">
        <f t="shared" si="1"/>
        <v>0</v>
      </c>
    </row>
    <row r="125" spans="1:4" x14ac:dyDescent="0.25">
      <c r="A125" s="15">
        <v>40843</v>
      </c>
      <c r="B125" s="55">
        <v>1.0384215991692299E-3</v>
      </c>
      <c r="C125" s="55">
        <v>1.0384215991692299E-3</v>
      </c>
      <c r="D125" s="55">
        <f t="shared" si="1"/>
        <v>0</v>
      </c>
    </row>
    <row r="126" spans="1:4" x14ac:dyDescent="0.25">
      <c r="A126" s="15">
        <v>40844</v>
      </c>
      <c r="B126" s="55">
        <v>3.1120331950207402E-3</v>
      </c>
      <c r="C126" s="55">
        <v>3.1120331950207402E-3</v>
      </c>
      <c r="D126" s="55">
        <f t="shared" si="1"/>
        <v>0</v>
      </c>
    </row>
    <row r="127" spans="1:4" x14ac:dyDescent="0.25">
      <c r="A127" s="15">
        <v>40847</v>
      </c>
      <c r="B127" s="55">
        <v>-2.06825232678387E-3</v>
      </c>
      <c r="C127" s="55">
        <v>-2.06825232678387E-3</v>
      </c>
      <c r="D127" s="55">
        <f t="shared" si="1"/>
        <v>0</v>
      </c>
    </row>
    <row r="128" spans="1:4" x14ac:dyDescent="0.25">
      <c r="A128" s="15">
        <v>40848</v>
      </c>
      <c r="B128" s="55">
        <v>-4.1450777202073404E-3</v>
      </c>
      <c r="C128" s="55">
        <v>-4.1450777202073404E-3</v>
      </c>
      <c r="D128" s="55">
        <f t="shared" si="1"/>
        <v>0</v>
      </c>
    </row>
    <row r="129" spans="1:4" x14ac:dyDescent="0.25">
      <c r="A129" s="15">
        <v>40849</v>
      </c>
      <c r="B129" s="55">
        <v>2.0811654526535798E-3</v>
      </c>
      <c r="C129" s="55">
        <v>2.0811654526535798E-3</v>
      </c>
      <c r="D129" s="55">
        <f t="shared" si="1"/>
        <v>0</v>
      </c>
    </row>
    <row r="130" spans="1:4" x14ac:dyDescent="0.25">
      <c r="A130" s="15">
        <v>40850</v>
      </c>
      <c r="B130" s="55">
        <v>-2.0768431983386698E-3</v>
      </c>
      <c r="C130" s="55">
        <v>-2.0768431983386698E-3</v>
      </c>
      <c r="D130" s="55">
        <f t="shared" ref="D130:D193" si="2">B130-C130</f>
        <v>0</v>
      </c>
    </row>
    <row r="131" spans="1:4" x14ac:dyDescent="0.25">
      <c r="A131" s="15">
        <v>40851</v>
      </c>
      <c r="B131" s="55">
        <v>2.0811654526535798E-3</v>
      </c>
      <c r="C131" s="55">
        <v>2.0811654526535798E-3</v>
      </c>
      <c r="D131" s="55">
        <f t="shared" si="2"/>
        <v>0</v>
      </c>
    </row>
    <row r="132" spans="1:4" x14ac:dyDescent="0.25">
      <c r="A132" s="15">
        <v>40854</v>
      </c>
      <c r="B132" s="55">
        <v>1.0384215991692299E-3</v>
      </c>
      <c r="C132" s="55">
        <v>1.0384215991692299E-3</v>
      </c>
      <c r="D132" s="55">
        <f t="shared" si="2"/>
        <v>0</v>
      </c>
    </row>
    <row r="133" spans="1:4" x14ac:dyDescent="0.25">
      <c r="A133" s="15">
        <v>40855</v>
      </c>
      <c r="B133" s="55">
        <v>0</v>
      </c>
      <c r="C133" s="55">
        <v>0</v>
      </c>
      <c r="D133" s="55">
        <f t="shared" si="2"/>
        <v>0</v>
      </c>
    </row>
    <row r="134" spans="1:4" x14ac:dyDescent="0.25">
      <c r="A134" s="15">
        <v>40856</v>
      </c>
      <c r="B134" s="55">
        <v>1.03734439834025E-3</v>
      </c>
      <c r="C134" s="55">
        <v>1.03734439834025E-3</v>
      </c>
      <c r="D134" s="55">
        <f t="shared" si="2"/>
        <v>0</v>
      </c>
    </row>
    <row r="135" spans="1:4" x14ac:dyDescent="0.25">
      <c r="A135" s="15">
        <v>40857</v>
      </c>
      <c r="B135" s="55">
        <v>-1.0362694300517501E-3</v>
      </c>
      <c r="C135" s="55">
        <v>-1.0362694300517501E-3</v>
      </c>
      <c r="D135" s="55">
        <f t="shared" si="2"/>
        <v>0</v>
      </c>
    </row>
    <row r="136" spans="1:4" x14ac:dyDescent="0.25">
      <c r="A136" s="15">
        <v>40861</v>
      </c>
      <c r="B136" s="55">
        <v>-3.1120331950208499E-3</v>
      </c>
      <c r="C136" s="55">
        <v>2.08550573514077E-3</v>
      </c>
      <c r="D136" s="55">
        <f t="shared" si="2"/>
        <v>-5.1975389301616194E-3</v>
      </c>
    </row>
    <row r="137" spans="1:4" x14ac:dyDescent="0.25">
      <c r="A137" s="15">
        <v>40862</v>
      </c>
      <c r="B137" s="55">
        <v>-1.04058272632668E-3</v>
      </c>
      <c r="C137" s="55">
        <v>-1.04058272632668E-3</v>
      </c>
      <c r="D137" s="55">
        <f t="shared" si="2"/>
        <v>0</v>
      </c>
    </row>
    <row r="138" spans="1:4" x14ac:dyDescent="0.25">
      <c r="A138" s="15">
        <v>40863</v>
      </c>
      <c r="B138" s="55">
        <v>1.0416666666666101E-3</v>
      </c>
      <c r="C138" s="55">
        <v>1.0416666666666101E-3</v>
      </c>
      <c r="D138" s="55">
        <f t="shared" si="2"/>
        <v>0</v>
      </c>
    </row>
    <row r="139" spans="1:4" x14ac:dyDescent="0.25">
      <c r="A139" s="15">
        <v>40864</v>
      </c>
      <c r="B139" s="55">
        <v>0</v>
      </c>
      <c r="C139" s="55">
        <v>0</v>
      </c>
      <c r="D139" s="55">
        <f t="shared" si="2"/>
        <v>0</v>
      </c>
    </row>
    <row r="140" spans="1:4" x14ac:dyDescent="0.25">
      <c r="A140" s="15">
        <v>40865</v>
      </c>
      <c r="B140" s="55">
        <v>-1.04058272632668E-3</v>
      </c>
      <c r="C140" s="55">
        <v>-1.04058272632668E-3</v>
      </c>
      <c r="D140" s="55">
        <f t="shared" si="2"/>
        <v>0</v>
      </c>
    </row>
    <row r="141" spans="1:4" x14ac:dyDescent="0.25">
      <c r="A141" s="15">
        <v>40868</v>
      </c>
      <c r="B141" s="55">
        <v>-1.0416666666666101E-3</v>
      </c>
      <c r="C141" s="55">
        <v>-1.0416666666666101E-3</v>
      </c>
      <c r="D141" s="55">
        <f t="shared" si="2"/>
        <v>0</v>
      </c>
    </row>
    <row r="142" spans="1:4" x14ac:dyDescent="0.25">
      <c r="A142" s="15">
        <v>40869</v>
      </c>
      <c r="B142" s="55">
        <v>-2.08550573514077E-3</v>
      </c>
      <c r="C142" s="55">
        <v>-2.08550573514077E-3</v>
      </c>
      <c r="D142" s="55">
        <f t="shared" si="2"/>
        <v>0</v>
      </c>
    </row>
    <row r="143" spans="1:4" x14ac:dyDescent="0.25">
      <c r="A143" s="15">
        <v>40870</v>
      </c>
      <c r="B143" s="55">
        <v>-1.04493207941481E-3</v>
      </c>
      <c r="C143" s="55">
        <v>-1.04493207941481E-3</v>
      </c>
      <c r="D143" s="55">
        <f t="shared" si="2"/>
        <v>0</v>
      </c>
    </row>
    <row r="144" spans="1:4" x14ac:dyDescent="0.25">
      <c r="A144" s="15">
        <v>40872</v>
      </c>
      <c r="B144" s="55">
        <v>0</v>
      </c>
      <c r="C144" s="55">
        <v>0</v>
      </c>
      <c r="D144" s="55">
        <f t="shared" si="2"/>
        <v>0</v>
      </c>
    </row>
    <row r="145" spans="1:4" x14ac:dyDescent="0.25">
      <c r="A145" s="15">
        <v>40875</v>
      </c>
      <c r="B145" s="55">
        <v>0</v>
      </c>
      <c r="C145" s="55">
        <v>0</v>
      </c>
      <c r="D145" s="55">
        <f t="shared" si="2"/>
        <v>0</v>
      </c>
    </row>
    <row r="146" spans="1:4" x14ac:dyDescent="0.25">
      <c r="A146" s="15">
        <v>40876</v>
      </c>
      <c r="B146" s="55">
        <v>-1.0460251046025E-3</v>
      </c>
      <c r="C146" s="55">
        <v>-1.0460251046025E-3</v>
      </c>
      <c r="D146" s="55">
        <f t="shared" si="2"/>
        <v>0</v>
      </c>
    </row>
    <row r="147" spans="1:4" x14ac:dyDescent="0.25">
      <c r="A147" s="15">
        <v>40877</v>
      </c>
      <c r="B147" s="55">
        <v>1.04712041884825E-3</v>
      </c>
      <c r="C147" s="55">
        <v>1.04712041884825E-3</v>
      </c>
      <c r="D147" s="55">
        <f t="shared" si="2"/>
        <v>0</v>
      </c>
    </row>
    <row r="148" spans="1:4" x14ac:dyDescent="0.25">
      <c r="A148" s="15">
        <v>40878</v>
      </c>
      <c r="B148" s="55">
        <v>3.1380753138075001E-3</v>
      </c>
      <c r="C148" s="55">
        <v>3.1380753138075001E-3</v>
      </c>
      <c r="D148" s="55">
        <f t="shared" si="2"/>
        <v>0</v>
      </c>
    </row>
    <row r="149" spans="1:4" x14ac:dyDescent="0.25">
      <c r="A149" s="15">
        <v>40879</v>
      </c>
      <c r="B149" s="55">
        <v>3.12825860271104E-3</v>
      </c>
      <c r="C149" s="55">
        <v>3.12825860271104E-3</v>
      </c>
      <c r="D149" s="55">
        <f t="shared" si="2"/>
        <v>0</v>
      </c>
    </row>
    <row r="150" spans="1:4" x14ac:dyDescent="0.25">
      <c r="A150" s="15">
        <v>40882</v>
      </c>
      <c r="B150" s="55">
        <v>1.0395010395012299E-3</v>
      </c>
      <c r="C150" s="55">
        <v>1.0395010395012299E-3</v>
      </c>
      <c r="D150" s="55">
        <f t="shared" si="2"/>
        <v>0</v>
      </c>
    </row>
    <row r="151" spans="1:4" x14ac:dyDescent="0.25">
      <c r="A151" s="15">
        <v>40883</v>
      </c>
      <c r="B151" s="55">
        <v>0</v>
      </c>
      <c r="C151" s="55">
        <v>0</v>
      </c>
      <c r="D151" s="55">
        <f t="shared" si="2"/>
        <v>0</v>
      </c>
    </row>
    <row r="152" spans="1:4" x14ac:dyDescent="0.25">
      <c r="A152" s="15">
        <v>40884</v>
      </c>
      <c r="B152" s="55">
        <v>0</v>
      </c>
      <c r="C152" s="55">
        <v>0</v>
      </c>
      <c r="D152" s="55">
        <f t="shared" si="2"/>
        <v>0</v>
      </c>
    </row>
    <row r="153" spans="1:4" x14ac:dyDescent="0.25">
      <c r="A153" s="15">
        <v>40885</v>
      </c>
      <c r="B153" s="55">
        <v>0</v>
      </c>
      <c r="C153" s="55">
        <v>0</v>
      </c>
      <c r="D153" s="55">
        <f t="shared" si="2"/>
        <v>0</v>
      </c>
    </row>
    <row r="154" spans="1:4" x14ac:dyDescent="0.25">
      <c r="A154" s="15">
        <v>40886</v>
      </c>
      <c r="B154" s="55">
        <v>-1.03842159916945E-3</v>
      </c>
      <c r="C154" s="55">
        <v>-1.03842159916945E-3</v>
      </c>
      <c r="D154" s="55">
        <f t="shared" si="2"/>
        <v>0</v>
      </c>
    </row>
    <row r="155" spans="1:4" x14ac:dyDescent="0.25">
      <c r="A155" s="15">
        <v>40889</v>
      </c>
      <c r="B155" s="55">
        <v>-2.0790020790020201E-3</v>
      </c>
      <c r="C155" s="55">
        <v>-2.0790020790020201E-3</v>
      </c>
      <c r="D155" s="55">
        <f t="shared" si="2"/>
        <v>0</v>
      </c>
    </row>
    <row r="156" spans="1:4" x14ac:dyDescent="0.25">
      <c r="A156" s="15">
        <v>40890</v>
      </c>
      <c r="B156" s="55">
        <v>0</v>
      </c>
      <c r="C156" s="55">
        <v>0</v>
      </c>
      <c r="D156" s="55">
        <f t="shared" si="2"/>
        <v>0</v>
      </c>
    </row>
    <row r="157" spans="1:4" x14ac:dyDescent="0.25">
      <c r="A157" s="15">
        <v>40891</v>
      </c>
      <c r="B157" s="55">
        <v>0</v>
      </c>
      <c r="C157" s="55">
        <v>0</v>
      </c>
      <c r="D157" s="55">
        <f t="shared" si="2"/>
        <v>0</v>
      </c>
    </row>
    <row r="158" spans="1:4" x14ac:dyDescent="0.25">
      <c r="A158" s="15">
        <v>40892</v>
      </c>
      <c r="B158" s="55">
        <v>1.0416666666666101E-3</v>
      </c>
      <c r="C158" s="55">
        <v>1.0416666666666101E-3</v>
      </c>
      <c r="D158" s="55">
        <f t="shared" si="2"/>
        <v>0</v>
      </c>
    </row>
    <row r="159" spans="1:4" x14ac:dyDescent="0.25">
      <c r="A159" s="15">
        <v>40893</v>
      </c>
      <c r="B159" s="55">
        <v>0</v>
      </c>
      <c r="C159" s="55">
        <v>0</v>
      </c>
      <c r="D159" s="55">
        <f t="shared" si="2"/>
        <v>0</v>
      </c>
    </row>
    <row r="160" spans="1:4" x14ac:dyDescent="0.25">
      <c r="A160" s="15">
        <v>40896</v>
      </c>
      <c r="B160" s="55">
        <v>1.04058272632668E-3</v>
      </c>
      <c r="C160" s="55">
        <v>1.04058272632668E-3</v>
      </c>
      <c r="D160" s="55">
        <f t="shared" si="2"/>
        <v>0</v>
      </c>
    </row>
    <row r="161" spans="1:4" x14ac:dyDescent="0.25">
      <c r="A161" s="15">
        <v>40897</v>
      </c>
      <c r="B161" s="55">
        <v>-1.0395010395010101E-3</v>
      </c>
      <c r="C161" s="55">
        <v>-1.0395010395010101E-3</v>
      </c>
      <c r="D161" s="55">
        <f t="shared" si="2"/>
        <v>0</v>
      </c>
    </row>
    <row r="162" spans="1:4" x14ac:dyDescent="0.25">
      <c r="A162" s="15">
        <v>40898</v>
      </c>
      <c r="B162" s="55">
        <v>1.04058272632668E-3</v>
      </c>
      <c r="C162" s="55">
        <v>1.04058272632668E-3</v>
      </c>
      <c r="D162" s="55">
        <f t="shared" si="2"/>
        <v>0</v>
      </c>
    </row>
    <row r="163" spans="1:4" x14ac:dyDescent="0.25">
      <c r="A163" s="15">
        <v>40899</v>
      </c>
      <c r="B163" s="55">
        <v>4.1580041580042701E-3</v>
      </c>
      <c r="C163" s="55">
        <v>4.1580041580042701E-3</v>
      </c>
      <c r="D163" s="55">
        <f t="shared" si="2"/>
        <v>0</v>
      </c>
    </row>
    <row r="164" spans="1:4" x14ac:dyDescent="0.25">
      <c r="A164" s="15">
        <v>40900</v>
      </c>
      <c r="B164" s="55">
        <v>-4.14078674948248E-3</v>
      </c>
      <c r="C164" s="55">
        <v>-4.14078674948248E-3</v>
      </c>
      <c r="D164" s="55">
        <f t="shared" si="2"/>
        <v>0</v>
      </c>
    </row>
    <row r="165" spans="1:4" x14ac:dyDescent="0.25">
      <c r="A165" s="15">
        <v>40904</v>
      </c>
      <c r="B165" s="55">
        <v>2.07900207900225E-3</v>
      </c>
      <c r="C165" s="55">
        <v>2.07900207900225E-3</v>
      </c>
      <c r="D165" s="55">
        <f t="shared" si="2"/>
        <v>0</v>
      </c>
    </row>
    <row r="166" spans="1:4" x14ac:dyDescent="0.25">
      <c r="A166" s="15">
        <v>40905</v>
      </c>
      <c r="B166" s="55">
        <v>1.03734439834025E-3</v>
      </c>
      <c r="C166" s="55">
        <v>1.03734439834025E-3</v>
      </c>
      <c r="D166" s="55">
        <f t="shared" si="2"/>
        <v>0</v>
      </c>
    </row>
    <row r="167" spans="1:4" x14ac:dyDescent="0.25">
      <c r="A167" s="15">
        <v>40906</v>
      </c>
      <c r="B167" s="55">
        <v>0</v>
      </c>
      <c r="C167" s="55">
        <v>0</v>
      </c>
      <c r="D167" s="55">
        <f t="shared" si="2"/>
        <v>0</v>
      </c>
    </row>
    <row r="168" spans="1:4" x14ac:dyDescent="0.25">
      <c r="A168" s="15">
        <v>40907</v>
      </c>
      <c r="B168" s="55">
        <v>0</v>
      </c>
      <c r="C168" s="55">
        <v>0</v>
      </c>
      <c r="D168" s="55">
        <f t="shared" si="2"/>
        <v>0</v>
      </c>
    </row>
    <row r="169" spans="1:4" x14ac:dyDescent="0.25">
      <c r="A169" s="15">
        <v>40911</v>
      </c>
      <c r="B169" s="55">
        <v>2.0725388601035002E-3</v>
      </c>
      <c r="C169" s="55">
        <v>2.0725388601035002E-3</v>
      </c>
      <c r="D169" s="55">
        <f t="shared" si="2"/>
        <v>0</v>
      </c>
    </row>
    <row r="170" spans="1:4" x14ac:dyDescent="0.25">
      <c r="A170" s="15">
        <v>40912</v>
      </c>
      <c r="B170" s="55">
        <v>0</v>
      </c>
      <c r="C170" s="55">
        <v>0</v>
      </c>
      <c r="D170" s="55">
        <f t="shared" si="2"/>
        <v>0</v>
      </c>
    </row>
    <row r="171" spans="1:4" x14ac:dyDescent="0.25">
      <c r="A171" s="15">
        <v>40913</v>
      </c>
      <c r="B171" s="55">
        <v>0</v>
      </c>
      <c r="C171" s="55">
        <v>0</v>
      </c>
      <c r="D171" s="55">
        <f t="shared" si="2"/>
        <v>0</v>
      </c>
    </row>
    <row r="172" spans="1:4" x14ac:dyDescent="0.25">
      <c r="A172" s="15">
        <v>40914</v>
      </c>
      <c r="B172" s="55">
        <v>1.03412616339194E-3</v>
      </c>
      <c r="C172" s="55">
        <v>1.03412616339194E-3</v>
      </c>
      <c r="D172" s="55">
        <f t="shared" si="2"/>
        <v>0</v>
      </c>
    </row>
    <row r="173" spans="1:4" x14ac:dyDescent="0.25">
      <c r="A173" s="15">
        <v>40917</v>
      </c>
      <c r="B173" s="55">
        <v>0</v>
      </c>
      <c r="C173" s="55">
        <v>0</v>
      </c>
      <c r="D173" s="55">
        <f t="shared" si="2"/>
        <v>0</v>
      </c>
    </row>
    <row r="174" spans="1:4" x14ac:dyDescent="0.25">
      <c r="A174" s="15">
        <v>40918</v>
      </c>
      <c r="B174" s="55">
        <v>2.0661157024792799E-3</v>
      </c>
      <c r="C174" s="55">
        <v>2.0661157024792799E-3</v>
      </c>
      <c r="D174" s="55">
        <f t="shared" si="2"/>
        <v>0</v>
      </c>
    </row>
    <row r="175" spans="1:4" x14ac:dyDescent="0.25">
      <c r="A175" s="15">
        <v>40919</v>
      </c>
      <c r="B175" s="55">
        <v>1.03092783505176E-3</v>
      </c>
      <c r="C175" s="55">
        <v>1.03092783505176E-3</v>
      </c>
      <c r="D175" s="55">
        <f t="shared" si="2"/>
        <v>0</v>
      </c>
    </row>
    <row r="176" spans="1:4" x14ac:dyDescent="0.25">
      <c r="A176" s="15">
        <v>40920</v>
      </c>
      <c r="B176" s="55">
        <v>0</v>
      </c>
      <c r="C176" s="55">
        <v>0</v>
      </c>
      <c r="D176" s="55">
        <f t="shared" si="2"/>
        <v>0</v>
      </c>
    </row>
    <row r="177" spans="1:4" x14ac:dyDescent="0.25">
      <c r="A177" s="15">
        <v>40921</v>
      </c>
      <c r="B177" s="55">
        <v>0</v>
      </c>
      <c r="C177" s="55">
        <v>0</v>
      </c>
      <c r="D177" s="55">
        <f t="shared" si="2"/>
        <v>0</v>
      </c>
    </row>
    <row r="178" spans="1:4" x14ac:dyDescent="0.25">
      <c r="A178" s="15">
        <v>40925</v>
      </c>
      <c r="B178" s="55">
        <v>1.02986611740463E-3</v>
      </c>
      <c r="C178" s="55">
        <v>1.02986611740463E-3</v>
      </c>
      <c r="D178" s="55">
        <f t="shared" si="2"/>
        <v>0</v>
      </c>
    </row>
    <row r="179" spans="1:4" x14ac:dyDescent="0.25">
      <c r="A179" s="15">
        <v>40926</v>
      </c>
      <c r="B179" s="55">
        <v>0</v>
      </c>
      <c r="C179" s="55">
        <v>0</v>
      </c>
      <c r="D179" s="55">
        <f t="shared" si="2"/>
        <v>0</v>
      </c>
    </row>
    <row r="180" spans="1:4" x14ac:dyDescent="0.25">
      <c r="A180" s="15">
        <v>40927</v>
      </c>
      <c r="B180" s="55">
        <v>2.0576131687242202E-3</v>
      </c>
      <c r="C180" s="55">
        <v>2.0576131687242202E-3</v>
      </c>
      <c r="D180" s="55">
        <f t="shared" si="2"/>
        <v>0</v>
      </c>
    </row>
    <row r="181" spans="1:4" x14ac:dyDescent="0.25">
      <c r="A181" s="15">
        <v>40928</v>
      </c>
      <c r="B181" s="55">
        <v>1.0266940451744101E-3</v>
      </c>
      <c r="C181" s="55">
        <v>1.0266940451744101E-3</v>
      </c>
      <c r="D181" s="55">
        <f t="shared" si="2"/>
        <v>0</v>
      </c>
    </row>
    <row r="182" spans="1:4" x14ac:dyDescent="0.25">
      <c r="A182" s="15">
        <v>40931</v>
      </c>
      <c r="B182" s="55">
        <v>2.0512820512819099E-3</v>
      </c>
      <c r="C182" s="55">
        <v>2.0512820512819099E-3</v>
      </c>
      <c r="D182" s="55">
        <f t="shared" si="2"/>
        <v>0</v>
      </c>
    </row>
    <row r="183" spans="1:4" x14ac:dyDescent="0.25">
      <c r="A183" s="15">
        <v>40932</v>
      </c>
      <c r="B183" s="55">
        <v>0</v>
      </c>
      <c r="C183" s="55">
        <v>0</v>
      </c>
      <c r="D183" s="55">
        <f t="shared" si="2"/>
        <v>0</v>
      </c>
    </row>
    <row r="184" spans="1:4" x14ac:dyDescent="0.25">
      <c r="A184" s="15">
        <v>40933</v>
      </c>
      <c r="B184" s="55">
        <v>2.04708290685773E-3</v>
      </c>
      <c r="C184" s="55">
        <v>2.04708290685773E-3</v>
      </c>
      <c r="D184" s="55">
        <f t="shared" si="2"/>
        <v>0</v>
      </c>
    </row>
    <row r="185" spans="1:4" x14ac:dyDescent="0.25">
      <c r="A185" s="15">
        <v>40934</v>
      </c>
      <c r="B185" s="55">
        <v>1.02145045965285E-3</v>
      </c>
      <c r="C185" s="55">
        <v>1.02145045965285E-3</v>
      </c>
      <c r="D185" s="55">
        <f t="shared" si="2"/>
        <v>0</v>
      </c>
    </row>
    <row r="186" spans="1:4" x14ac:dyDescent="0.25">
      <c r="A186" s="15">
        <v>40935</v>
      </c>
      <c r="B186" s="55">
        <v>1.0204081632652099E-3</v>
      </c>
      <c r="C186" s="55">
        <v>1.0204081632652099E-3</v>
      </c>
      <c r="D186" s="55">
        <f t="shared" si="2"/>
        <v>0</v>
      </c>
    </row>
    <row r="187" spans="1:4" x14ac:dyDescent="0.25">
      <c r="A187" s="15">
        <v>40938</v>
      </c>
      <c r="B187" s="55">
        <v>-1.01936799184499E-3</v>
      </c>
      <c r="C187" s="55">
        <v>-1.01936799184499E-3</v>
      </c>
      <c r="D187" s="55">
        <f t="shared" si="2"/>
        <v>0</v>
      </c>
    </row>
    <row r="188" spans="1:4" x14ac:dyDescent="0.25">
      <c r="A188" s="15">
        <v>40939</v>
      </c>
      <c r="B188" s="55">
        <v>1.0204081632652099E-3</v>
      </c>
      <c r="C188" s="55">
        <v>1.0204081632652099E-3</v>
      </c>
      <c r="D188" s="55">
        <f t="shared" si="2"/>
        <v>0</v>
      </c>
    </row>
    <row r="189" spans="1:4" x14ac:dyDescent="0.25">
      <c r="A189" s="15">
        <v>40940</v>
      </c>
      <c r="B189" s="55">
        <v>1.0193679918450999E-3</v>
      </c>
      <c r="C189" s="55">
        <v>1.0193679918450999E-3</v>
      </c>
      <c r="D189" s="55">
        <f t="shared" si="2"/>
        <v>0</v>
      </c>
    </row>
    <row r="190" spans="1:4" x14ac:dyDescent="0.25">
      <c r="A190" s="15">
        <v>40941</v>
      </c>
      <c r="B190" s="55">
        <v>-1.01832993890016E-3</v>
      </c>
      <c r="C190" s="55">
        <v>-1.01832993890016E-3</v>
      </c>
      <c r="D190" s="55">
        <f t="shared" si="2"/>
        <v>0</v>
      </c>
    </row>
    <row r="191" spans="1:4" x14ac:dyDescent="0.25">
      <c r="A191" s="15">
        <v>40942</v>
      </c>
      <c r="B191" s="55">
        <v>3.0581039755350802E-3</v>
      </c>
      <c r="C191" s="55">
        <v>3.0581039755350802E-3</v>
      </c>
      <c r="D191" s="55">
        <f t="shared" si="2"/>
        <v>0</v>
      </c>
    </row>
    <row r="192" spans="1:4" x14ac:dyDescent="0.25">
      <c r="A192" s="15">
        <v>40945</v>
      </c>
      <c r="B192" s="55">
        <v>2.0325203252031798E-3</v>
      </c>
      <c r="C192" s="55">
        <v>2.0325203252031798E-3</v>
      </c>
      <c r="D192" s="55">
        <f t="shared" si="2"/>
        <v>0</v>
      </c>
    </row>
    <row r="193" spans="1:4" x14ac:dyDescent="0.25">
      <c r="A193" s="15">
        <v>40946</v>
      </c>
      <c r="B193" s="55">
        <v>1.0141987829614999E-3</v>
      </c>
      <c r="C193" s="55">
        <v>1.0141987829614999E-3</v>
      </c>
      <c r="D193" s="55">
        <f t="shared" si="2"/>
        <v>0</v>
      </c>
    </row>
    <row r="194" spans="1:4" x14ac:dyDescent="0.25">
      <c r="A194" s="15">
        <v>40947</v>
      </c>
      <c r="B194" s="55">
        <v>2.0263424518745E-3</v>
      </c>
      <c r="C194" s="55">
        <v>2.0263424518745E-3</v>
      </c>
      <c r="D194" s="55">
        <f t="shared" ref="D194:D257" si="3">B194-C194</f>
        <v>0</v>
      </c>
    </row>
    <row r="195" spans="1:4" x14ac:dyDescent="0.25">
      <c r="A195" s="15">
        <v>40948</v>
      </c>
      <c r="B195" s="55">
        <v>0</v>
      </c>
      <c r="C195" s="55">
        <v>0</v>
      </c>
      <c r="D195" s="55">
        <f t="shared" si="3"/>
        <v>0</v>
      </c>
    </row>
    <row r="196" spans="1:4" x14ac:dyDescent="0.25">
      <c r="A196" s="15">
        <v>40949</v>
      </c>
      <c r="B196" s="55">
        <v>-2.0222446916078299E-3</v>
      </c>
      <c r="C196" s="55">
        <v>-2.0222446916078299E-3</v>
      </c>
      <c r="D196" s="55">
        <f t="shared" si="3"/>
        <v>0</v>
      </c>
    </row>
    <row r="197" spans="1:4" x14ac:dyDescent="0.25">
      <c r="A197" s="15">
        <v>40952</v>
      </c>
      <c r="B197" s="55">
        <v>2.0263424518745E-3</v>
      </c>
      <c r="C197" s="55">
        <v>2.0263424518745E-3</v>
      </c>
      <c r="D197" s="55">
        <f t="shared" si="3"/>
        <v>0</v>
      </c>
    </row>
    <row r="198" spans="1:4" x14ac:dyDescent="0.25">
      <c r="A198" s="15">
        <v>40953</v>
      </c>
      <c r="B198" s="55">
        <v>0</v>
      </c>
      <c r="C198" s="55">
        <v>0</v>
      </c>
      <c r="D198" s="55">
        <f t="shared" si="3"/>
        <v>0</v>
      </c>
    </row>
    <row r="199" spans="1:4" x14ac:dyDescent="0.25">
      <c r="A199" s="15">
        <v>40954</v>
      </c>
      <c r="B199" s="55">
        <v>2.02224469160761E-3</v>
      </c>
      <c r="C199" s="55">
        <v>2.02224469160761E-3</v>
      </c>
      <c r="D199" s="55">
        <f t="shared" si="3"/>
        <v>0</v>
      </c>
    </row>
    <row r="200" spans="1:4" x14ac:dyDescent="0.25">
      <c r="A200" s="15">
        <v>40955</v>
      </c>
      <c r="B200" s="55">
        <v>-4.0363269424824599E-3</v>
      </c>
      <c r="C200" s="55">
        <v>-4.0363269424824599E-3</v>
      </c>
      <c r="D200" s="55">
        <f t="shared" si="3"/>
        <v>0</v>
      </c>
    </row>
    <row r="201" spans="1:4" x14ac:dyDescent="0.25">
      <c r="A201" s="15">
        <v>40956</v>
      </c>
      <c r="B201" s="55">
        <v>2.0263424518745E-3</v>
      </c>
      <c r="C201" s="55">
        <v>2.0263424518745E-3</v>
      </c>
      <c r="D201" s="55">
        <f t="shared" si="3"/>
        <v>0</v>
      </c>
    </row>
    <row r="202" spans="1:4" x14ac:dyDescent="0.25">
      <c r="A202" s="15">
        <v>40960</v>
      </c>
      <c r="B202" s="55">
        <v>1.01112234580381E-3</v>
      </c>
      <c r="C202" s="55">
        <v>1.01112234580381E-3</v>
      </c>
      <c r="D202" s="55">
        <f t="shared" si="3"/>
        <v>0</v>
      </c>
    </row>
    <row r="203" spans="1:4" x14ac:dyDescent="0.25">
      <c r="A203" s="15">
        <v>40961</v>
      </c>
      <c r="B203" s="55">
        <v>4.04040404040384E-3</v>
      </c>
      <c r="C203" s="55">
        <v>4.04040404040384E-3</v>
      </c>
      <c r="D203" s="55">
        <f t="shared" si="3"/>
        <v>0</v>
      </c>
    </row>
    <row r="204" spans="1:4" x14ac:dyDescent="0.25">
      <c r="A204" s="15">
        <v>40962</v>
      </c>
      <c r="B204" s="55">
        <v>1.00603621730389E-3</v>
      </c>
      <c r="C204" s="55">
        <v>1.00603621730389E-3</v>
      </c>
      <c r="D204" s="55">
        <f t="shared" si="3"/>
        <v>0</v>
      </c>
    </row>
    <row r="205" spans="1:4" x14ac:dyDescent="0.25">
      <c r="A205" s="15">
        <v>40963</v>
      </c>
      <c r="B205" s="55">
        <v>1.00502512562839E-3</v>
      </c>
      <c r="C205" s="55">
        <v>1.00502512562839E-3</v>
      </c>
      <c r="D205" s="55">
        <f t="shared" si="3"/>
        <v>0</v>
      </c>
    </row>
    <row r="206" spans="1:4" x14ac:dyDescent="0.25">
      <c r="A206" s="15">
        <v>40966</v>
      </c>
      <c r="B206" s="55">
        <v>-1.0040160642571501E-3</v>
      </c>
      <c r="C206" s="55">
        <v>-1.0040160642571501E-3</v>
      </c>
      <c r="D206" s="55">
        <f t="shared" si="3"/>
        <v>0</v>
      </c>
    </row>
    <row r="207" spans="1:4" x14ac:dyDescent="0.25">
      <c r="A207" s="15">
        <v>40967</v>
      </c>
      <c r="B207" s="55">
        <v>1.00502512562839E-3</v>
      </c>
      <c r="C207" s="55">
        <v>1.00502512562839E-3</v>
      </c>
      <c r="D207" s="55">
        <f t="shared" si="3"/>
        <v>0</v>
      </c>
    </row>
    <row r="208" spans="1:4" x14ac:dyDescent="0.25">
      <c r="A208" s="15">
        <v>40968</v>
      </c>
      <c r="B208" s="55">
        <v>2.0080321285140799E-3</v>
      </c>
      <c r="C208" s="55">
        <v>2.0080321285140799E-3</v>
      </c>
      <c r="D208" s="55">
        <f t="shared" si="3"/>
        <v>0</v>
      </c>
    </row>
    <row r="209" spans="1:4" x14ac:dyDescent="0.25">
      <c r="A209" s="15">
        <v>40969</v>
      </c>
      <c r="B209" s="55">
        <v>0</v>
      </c>
      <c r="C209" s="55">
        <v>0</v>
      </c>
      <c r="D209" s="55">
        <f t="shared" si="3"/>
        <v>0</v>
      </c>
    </row>
    <row r="210" spans="1:4" x14ac:dyDescent="0.25">
      <c r="A210" s="15">
        <v>40970</v>
      </c>
      <c r="B210" s="55">
        <v>1.0020040080160901E-3</v>
      </c>
      <c r="C210" s="55">
        <v>1.0020040080160901E-3</v>
      </c>
      <c r="D210" s="55">
        <f t="shared" si="3"/>
        <v>0</v>
      </c>
    </row>
    <row r="211" spans="1:4" x14ac:dyDescent="0.25">
      <c r="A211" s="15">
        <v>40973</v>
      </c>
      <c r="B211" s="55">
        <v>1.0010010010010899E-3</v>
      </c>
      <c r="C211" s="55">
        <v>1.0010010010010899E-3</v>
      </c>
      <c r="D211" s="55">
        <f t="shared" si="3"/>
        <v>0</v>
      </c>
    </row>
    <row r="212" spans="1:4" x14ac:dyDescent="0.25">
      <c r="A212" s="15">
        <v>40974</v>
      </c>
      <c r="B212" s="55">
        <v>-2E-3</v>
      </c>
      <c r="C212" s="55">
        <v>-2E-3</v>
      </c>
      <c r="D212" s="55">
        <f t="shared" si="3"/>
        <v>0</v>
      </c>
    </row>
    <row r="213" spans="1:4" x14ac:dyDescent="0.25">
      <c r="A213" s="15">
        <v>40975</v>
      </c>
      <c r="B213" s="55">
        <v>0</v>
      </c>
      <c r="C213" s="55">
        <v>0</v>
      </c>
      <c r="D213" s="55">
        <f t="shared" si="3"/>
        <v>0</v>
      </c>
    </row>
    <row r="214" spans="1:4" x14ac:dyDescent="0.25">
      <c r="A214" s="15">
        <v>40976</v>
      </c>
      <c r="B214" s="55">
        <v>1.0020040080160901E-3</v>
      </c>
      <c r="C214" s="55">
        <v>1.0020040080160901E-3</v>
      </c>
      <c r="D214" s="55">
        <f t="shared" si="3"/>
        <v>0</v>
      </c>
    </row>
    <row r="215" spans="1:4" x14ac:dyDescent="0.25">
      <c r="A215" s="15">
        <v>40977</v>
      </c>
      <c r="B215" s="55">
        <v>0</v>
      </c>
      <c r="C215" s="55">
        <v>0</v>
      </c>
      <c r="D215" s="55">
        <f t="shared" si="3"/>
        <v>0</v>
      </c>
    </row>
    <row r="216" spans="1:4" x14ac:dyDescent="0.25">
      <c r="A216" s="15">
        <v>40980</v>
      </c>
      <c r="B216" s="55">
        <v>0</v>
      </c>
      <c r="C216" s="55">
        <v>0</v>
      </c>
      <c r="D216" s="55">
        <f t="shared" si="3"/>
        <v>0</v>
      </c>
    </row>
    <row r="217" spans="1:4" x14ac:dyDescent="0.25">
      <c r="A217" s="15">
        <v>40981</v>
      </c>
      <c r="B217" s="55">
        <v>1.0010010010010899E-3</v>
      </c>
      <c r="C217" s="55">
        <v>1.0010010010010899E-3</v>
      </c>
      <c r="D217" s="55">
        <f t="shared" si="3"/>
        <v>0</v>
      </c>
    </row>
    <row r="218" spans="1:4" x14ac:dyDescent="0.25">
      <c r="A218" s="15">
        <v>40982</v>
      </c>
      <c r="B218" s="55">
        <v>9.9999999999989008E-4</v>
      </c>
      <c r="C218" s="55">
        <v>9.9999999999989008E-4</v>
      </c>
      <c r="D218" s="55">
        <f t="shared" si="3"/>
        <v>0</v>
      </c>
    </row>
    <row r="219" spans="1:4" x14ac:dyDescent="0.25">
      <c r="A219" s="15">
        <v>40983</v>
      </c>
      <c r="B219" s="55">
        <v>0</v>
      </c>
      <c r="C219" s="55">
        <v>0</v>
      </c>
      <c r="D219" s="55">
        <f t="shared" si="3"/>
        <v>0</v>
      </c>
    </row>
    <row r="220" spans="1:4" x14ac:dyDescent="0.25">
      <c r="A220" s="15">
        <v>40984</v>
      </c>
      <c r="B220" s="55">
        <v>0</v>
      </c>
      <c r="C220" s="55">
        <v>0</v>
      </c>
      <c r="D220" s="55">
        <f t="shared" si="3"/>
        <v>0</v>
      </c>
    </row>
    <row r="221" spans="1:4" x14ac:dyDescent="0.25">
      <c r="A221" s="15">
        <v>40987</v>
      </c>
      <c r="B221" s="55">
        <v>9.9900099900107598E-4</v>
      </c>
      <c r="C221" s="55">
        <v>9.9900099900107598E-4</v>
      </c>
      <c r="D221" s="55">
        <f t="shared" si="3"/>
        <v>0</v>
      </c>
    </row>
    <row r="222" spans="1:4" x14ac:dyDescent="0.25">
      <c r="A222" s="15">
        <v>40988</v>
      </c>
      <c r="B222" s="55">
        <v>9.9800399201588298E-4</v>
      </c>
      <c r="C222" s="55">
        <v>9.9800399201588298E-4</v>
      </c>
      <c r="D222" s="55">
        <f t="shared" si="3"/>
        <v>0</v>
      </c>
    </row>
    <row r="223" spans="1:4" x14ac:dyDescent="0.25">
      <c r="A223" s="15">
        <v>40989</v>
      </c>
      <c r="B223" s="55">
        <v>-9.9700897308074897E-4</v>
      </c>
      <c r="C223" s="55">
        <v>-9.9700897308074897E-4</v>
      </c>
      <c r="D223" s="55">
        <f t="shared" si="3"/>
        <v>0</v>
      </c>
    </row>
    <row r="224" spans="1:4" x14ac:dyDescent="0.25">
      <c r="A224" s="15">
        <v>40990</v>
      </c>
      <c r="B224" s="55">
        <v>9.9800399201588298E-4</v>
      </c>
      <c r="C224" s="55">
        <v>9.9800399201588298E-4</v>
      </c>
      <c r="D224" s="55">
        <f t="shared" si="3"/>
        <v>0</v>
      </c>
    </row>
    <row r="225" spans="1:4" x14ac:dyDescent="0.25">
      <c r="A225" s="15">
        <v>40991</v>
      </c>
      <c r="B225" s="55">
        <v>-9.9700897308074897E-4</v>
      </c>
      <c r="C225" s="55">
        <v>-9.9700897308074897E-4</v>
      </c>
      <c r="D225" s="55">
        <f t="shared" si="3"/>
        <v>0</v>
      </c>
    </row>
    <row r="226" spans="1:4" x14ac:dyDescent="0.25">
      <c r="A226" s="15">
        <v>40994</v>
      </c>
      <c r="B226" s="55">
        <v>9.9800399201588298E-4</v>
      </c>
      <c r="C226" s="55">
        <v>9.9800399201588298E-4</v>
      </c>
      <c r="D226" s="55">
        <f t="shared" si="3"/>
        <v>0</v>
      </c>
    </row>
    <row r="227" spans="1:4" x14ac:dyDescent="0.25">
      <c r="A227" s="15">
        <v>40995</v>
      </c>
      <c r="B227" s="55">
        <v>0</v>
      </c>
      <c r="C227" s="55">
        <v>0</v>
      </c>
      <c r="D227" s="55">
        <f t="shared" si="3"/>
        <v>0</v>
      </c>
    </row>
    <row r="228" spans="1:4" x14ac:dyDescent="0.25">
      <c r="A228" s="15">
        <v>40996</v>
      </c>
      <c r="B228" s="55">
        <v>0</v>
      </c>
      <c r="C228" s="55">
        <v>0</v>
      </c>
      <c r="D228" s="55">
        <f t="shared" si="3"/>
        <v>0</v>
      </c>
    </row>
    <row r="229" spans="1:4" x14ac:dyDescent="0.25">
      <c r="A229" s="15">
        <v>40997</v>
      </c>
      <c r="B229" s="55">
        <v>-9.9700897308074897E-4</v>
      </c>
      <c r="C229" s="55">
        <v>-9.9700897308074897E-4</v>
      </c>
      <c r="D229" s="55">
        <f t="shared" si="3"/>
        <v>0</v>
      </c>
    </row>
    <row r="230" spans="1:4" x14ac:dyDescent="0.25">
      <c r="A230" s="15">
        <v>40998</v>
      </c>
      <c r="B230" s="55">
        <v>1.9960079840319902E-3</v>
      </c>
      <c r="C230" s="55">
        <v>1.9960079840319902E-3</v>
      </c>
      <c r="D230" s="55">
        <f t="shared" si="3"/>
        <v>0</v>
      </c>
    </row>
    <row r="231" spans="1:4" x14ac:dyDescent="0.25">
      <c r="A231" s="15">
        <v>41001</v>
      </c>
      <c r="B231" s="55">
        <v>0</v>
      </c>
      <c r="C231" s="55">
        <v>0</v>
      </c>
      <c r="D231" s="55">
        <f t="shared" si="3"/>
        <v>0</v>
      </c>
    </row>
    <row r="232" spans="1:4" x14ac:dyDescent="0.25">
      <c r="A232" s="15">
        <v>41002</v>
      </c>
      <c r="B232" s="55">
        <v>0</v>
      </c>
      <c r="C232" s="55">
        <v>0</v>
      </c>
      <c r="D232" s="55">
        <f t="shared" si="3"/>
        <v>0</v>
      </c>
    </row>
    <row r="233" spans="1:4" x14ac:dyDescent="0.25">
      <c r="A233" s="15">
        <v>41003</v>
      </c>
      <c r="B233" s="55">
        <v>-9.9601593625497898E-4</v>
      </c>
      <c r="C233" s="55">
        <v>-9.9601593625497898E-4</v>
      </c>
      <c r="D233" s="55">
        <f t="shared" si="3"/>
        <v>0</v>
      </c>
    </row>
    <row r="234" spans="1:4" x14ac:dyDescent="0.25">
      <c r="A234" s="15">
        <v>41004</v>
      </c>
      <c r="B234" s="55">
        <v>0</v>
      </c>
      <c r="C234" s="55">
        <v>0</v>
      </c>
      <c r="D234" s="55">
        <f t="shared" si="3"/>
        <v>0</v>
      </c>
    </row>
    <row r="235" spans="1:4" x14ac:dyDescent="0.25">
      <c r="A235" s="15">
        <v>41005</v>
      </c>
      <c r="B235" s="55">
        <v>0</v>
      </c>
      <c r="C235" s="55" t="s">
        <v>77</v>
      </c>
      <c r="D235" s="55" t="e">
        <f t="shared" si="3"/>
        <v>#VALUE!</v>
      </c>
    </row>
    <row r="236" spans="1:4" x14ac:dyDescent="0.25">
      <c r="A236" s="15">
        <v>41008</v>
      </c>
      <c r="B236" s="55">
        <v>-1.9940179461615001E-3</v>
      </c>
      <c r="C236" s="55">
        <v>-1.9940179461615001E-3</v>
      </c>
      <c r="D236" s="55">
        <f t="shared" si="3"/>
        <v>0</v>
      </c>
    </row>
    <row r="237" spans="1:4" x14ac:dyDescent="0.25">
      <c r="A237" s="15">
        <v>41009</v>
      </c>
      <c r="B237" s="55">
        <v>0</v>
      </c>
      <c r="C237" s="55">
        <v>0</v>
      </c>
      <c r="D237" s="55">
        <f t="shared" si="3"/>
        <v>0</v>
      </c>
    </row>
    <row r="238" spans="1:4" x14ac:dyDescent="0.25">
      <c r="A238" s="15">
        <v>41010</v>
      </c>
      <c r="B238" s="55">
        <v>0</v>
      </c>
      <c r="C238" s="55">
        <v>0</v>
      </c>
      <c r="D238" s="55">
        <f t="shared" si="3"/>
        <v>0</v>
      </c>
    </row>
    <row r="239" spans="1:4" x14ac:dyDescent="0.25">
      <c r="A239" s="15">
        <v>41011</v>
      </c>
      <c r="B239" s="55">
        <v>-9.9900099900096496E-4</v>
      </c>
      <c r="C239" s="55">
        <v>-9.9900099900096496E-4</v>
      </c>
      <c r="D239" s="55">
        <f t="shared" si="3"/>
        <v>0</v>
      </c>
    </row>
    <row r="240" spans="1:4" x14ac:dyDescent="0.25">
      <c r="A240" s="15">
        <v>41012</v>
      </c>
      <c r="B240" s="55">
        <v>9.9999999999989008E-4</v>
      </c>
      <c r="C240" s="55">
        <v>9.9999999999989008E-4</v>
      </c>
      <c r="D240" s="55">
        <f t="shared" si="3"/>
        <v>0</v>
      </c>
    </row>
    <row r="241" spans="1:4" x14ac:dyDescent="0.25">
      <c r="A241" s="15">
        <v>41015</v>
      </c>
      <c r="B241" s="55">
        <v>0</v>
      </c>
      <c r="C241" s="55">
        <v>0</v>
      </c>
      <c r="D241" s="55">
        <f t="shared" si="3"/>
        <v>0</v>
      </c>
    </row>
    <row r="242" spans="1:4" x14ac:dyDescent="0.25">
      <c r="A242" s="15">
        <v>41016</v>
      </c>
      <c r="B242" s="55">
        <v>0</v>
      </c>
      <c r="C242" s="55">
        <v>0</v>
      </c>
      <c r="D242" s="55">
        <f t="shared" si="3"/>
        <v>0</v>
      </c>
    </row>
    <row r="243" spans="1:4" x14ac:dyDescent="0.25">
      <c r="A243" s="15">
        <v>41017</v>
      </c>
      <c r="B243" s="55">
        <v>9.9900099900107598E-4</v>
      </c>
      <c r="C243" s="55">
        <v>9.9900099900107598E-4</v>
      </c>
      <c r="D243" s="55">
        <f t="shared" si="3"/>
        <v>0</v>
      </c>
    </row>
    <row r="244" spans="1:4" x14ac:dyDescent="0.25">
      <c r="A244" s="15">
        <v>41018</v>
      </c>
      <c r="B244" s="55">
        <v>9.9800399201588298E-4</v>
      </c>
      <c r="C244" s="55">
        <v>9.9800399201588298E-4</v>
      </c>
      <c r="D244" s="55">
        <f t="shared" si="3"/>
        <v>0</v>
      </c>
    </row>
    <row r="245" spans="1:4" x14ac:dyDescent="0.25">
      <c r="A245" s="15">
        <v>41019</v>
      </c>
      <c r="B245" s="55">
        <v>0</v>
      </c>
      <c r="C245" s="55">
        <v>0</v>
      </c>
      <c r="D245" s="55">
        <f t="shared" si="3"/>
        <v>0</v>
      </c>
    </row>
    <row r="246" spans="1:4" x14ac:dyDescent="0.25">
      <c r="A246" s="15">
        <v>41022</v>
      </c>
      <c r="B246" s="55">
        <v>9.9700897308063795E-4</v>
      </c>
      <c r="C246" s="55">
        <v>9.9700897308063795E-4</v>
      </c>
      <c r="D246" s="55">
        <f t="shared" si="3"/>
        <v>0</v>
      </c>
    </row>
    <row r="247" spans="1:4" x14ac:dyDescent="0.25">
      <c r="A247" s="15">
        <v>41023</v>
      </c>
      <c r="B247" s="55">
        <v>0</v>
      </c>
      <c r="C247" s="55">
        <v>0</v>
      </c>
      <c r="D247" s="55">
        <f t="shared" si="3"/>
        <v>0</v>
      </c>
    </row>
    <row r="248" spans="1:4" x14ac:dyDescent="0.25">
      <c r="A248" s="15">
        <v>41024</v>
      </c>
      <c r="B248" s="55">
        <v>0</v>
      </c>
      <c r="C248" s="55">
        <v>0</v>
      </c>
      <c r="D248" s="55">
        <f t="shared" si="3"/>
        <v>0</v>
      </c>
    </row>
    <row r="249" spans="1:4" x14ac:dyDescent="0.25">
      <c r="A249" s="15">
        <v>41025</v>
      </c>
      <c r="B249" s="55">
        <v>9.9601593625520102E-4</v>
      </c>
      <c r="C249" s="55">
        <v>9.9601593625520102E-4</v>
      </c>
      <c r="D249" s="55">
        <f t="shared" si="3"/>
        <v>0</v>
      </c>
    </row>
    <row r="250" spans="1:4" x14ac:dyDescent="0.25">
      <c r="A250" s="15">
        <v>41026</v>
      </c>
      <c r="B250" s="55">
        <v>0</v>
      </c>
      <c r="C250" s="55">
        <v>0</v>
      </c>
      <c r="D250" s="55">
        <f t="shared" si="3"/>
        <v>0</v>
      </c>
    </row>
    <row r="251" spans="1:4" x14ac:dyDescent="0.25">
      <c r="A251" s="15">
        <v>41029</v>
      </c>
      <c r="B251" s="55">
        <v>9.9502487562186403E-4</v>
      </c>
      <c r="C251" s="55">
        <v>9.9502487562186403E-4</v>
      </c>
      <c r="D251" s="55">
        <f t="shared" si="3"/>
        <v>0</v>
      </c>
    </row>
    <row r="252" spans="1:4" x14ac:dyDescent="0.25">
      <c r="A252" s="15">
        <v>41030</v>
      </c>
      <c r="B252" s="55">
        <v>9.9403578528822799E-4</v>
      </c>
      <c r="C252" s="55">
        <v>9.9403578528822799E-4</v>
      </c>
      <c r="D252" s="55">
        <f t="shared" si="3"/>
        <v>0</v>
      </c>
    </row>
    <row r="253" spans="1:4" x14ac:dyDescent="0.25">
      <c r="A253" s="15">
        <v>41031</v>
      </c>
      <c r="B253" s="55">
        <v>9.9304865938432108E-4</v>
      </c>
      <c r="C253" s="55">
        <v>9.9304865938432108E-4</v>
      </c>
      <c r="D253" s="55">
        <f t="shared" si="3"/>
        <v>0</v>
      </c>
    </row>
    <row r="254" spans="1:4" x14ac:dyDescent="0.25">
      <c r="A254" s="15">
        <v>41032</v>
      </c>
      <c r="B254" s="55">
        <v>9.9206349206348897E-4</v>
      </c>
      <c r="C254" s="55">
        <v>9.9206349206348897E-4</v>
      </c>
      <c r="D254" s="55">
        <f t="shared" si="3"/>
        <v>0</v>
      </c>
    </row>
    <row r="255" spans="1:4" x14ac:dyDescent="0.25">
      <c r="A255" s="15">
        <v>41033</v>
      </c>
      <c r="B255" s="55">
        <v>0</v>
      </c>
      <c r="C255" s="55">
        <v>0</v>
      </c>
      <c r="D255" s="55">
        <f t="shared" si="3"/>
        <v>0</v>
      </c>
    </row>
    <row r="256" spans="1:4" x14ac:dyDescent="0.25">
      <c r="A256" s="15">
        <v>41036</v>
      </c>
      <c r="B256" s="55">
        <v>-9.9108027750249893E-4</v>
      </c>
      <c r="C256" s="55">
        <v>-9.9108027750249893E-4</v>
      </c>
      <c r="D256" s="55">
        <f t="shared" si="3"/>
        <v>0</v>
      </c>
    </row>
    <row r="257" spans="1:4" x14ac:dyDescent="0.25">
      <c r="A257" s="15">
        <v>41037</v>
      </c>
      <c r="B257" s="55">
        <v>9.9206349206348897E-4</v>
      </c>
      <c r="C257" s="55">
        <v>9.9206349206348897E-4</v>
      </c>
      <c r="D257" s="55">
        <f t="shared" si="3"/>
        <v>0</v>
      </c>
    </row>
    <row r="258" spans="1:4" x14ac:dyDescent="0.25">
      <c r="A258" s="15">
        <v>41038</v>
      </c>
      <c r="B258" s="55">
        <v>-9.9108027750249893E-4</v>
      </c>
      <c r="C258" s="55">
        <v>-9.9108027750249893E-4</v>
      </c>
      <c r="D258" s="55">
        <f t="shared" ref="D258:D321" si="4">B258-C258</f>
        <v>0</v>
      </c>
    </row>
    <row r="259" spans="1:4" x14ac:dyDescent="0.25">
      <c r="A259" s="15">
        <v>41039</v>
      </c>
      <c r="B259" s="55">
        <v>0</v>
      </c>
      <c r="C259" s="55">
        <v>0</v>
      </c>
      <c r="D259" s="55">
        <f t="shared" si="4"/>
        <v>0</v>
      </c>
    </row>
    <row r="260" spans="1:4" x14ac:dyDescent="0.25">
      <c r="A260" s="15">
        <v>41040</v>
      </c>
      <c r="B260" s="55">
        <v>0</v>
      </c>
      <c r="C260" s="55">
        <v>0</v>
      </c>
      <c r="D260" s="55">
        <f t="shared" si="4"/>
        <v>0</v>
      </c>
    </row>
    <row r="261" spans="1:4" x14ac:dyDescent="0.25">
      <c r="A261" s="15">
        <v>41043</v>
      </c>
      <c r="B261" s="55">
        <v>-1.9841269841269801E-3</v>
      </c>
      <c r="C261" s="55">
        <v>-1.9841269841269801E-3</v>
      </c>
      <c r="D261" s="55">
        <f t="shared" si="4"/>
        <v>0</v>
      </c>
    </row>
    <row r="262" spans="1:4" x14ac:dyDescent="0.25">
      <c r="A262" s="15">
        <v>41044</v>
      </c>
      <c r="B262" s="55">
        <v>0</v>
      </c>
      <c r="C262" s="55">
        <v>0</v>
      </c>
      <c r="D262" s="55">
        <f t="shared" si="4"/>
        <v>0</v>
      </c>
    </row>
    <row r="263" spans="1:4" x14ac:dyDescent="0.25">
      <c r="A263" s="15">
        <v>41045</v>
      </c>
      <c r="B263" s="55">
        <v>-9.9403578528822799E-4</v>
      </c>
      <c r="C263" s="55">
        <v>-9.9403578528822799E-4</v>
      </c>
      <c r="D263" s="55">
        <f t="shared" si="4"/>
        <v>0</v>
      </c>
    </row>
    <row r="264" spans="1:4" x14ac:dyDescent="0.25">
      <c r="A264" s="15">
        <v>41046</v>
      </c>
      <c r="B264" s="55">
        <v>-2.98507462686581E-3</v>
      </c>
      <c r="C264" s="55">
        <v>-2.98507462686581E-3</v>
      </c>
      <c r="D264" s="55">
        <f t="shared" si="4"/>
        <v>0</v>
      </c>
    </row>
    <row r="265" spans="1:4" x14ac:dyDescent="0.25">
      <c r="A265" s="15">
        <v>41047</v>
      </c>
      <c r="B265" s="55">
        <v>-1.99600798403188E-3</v>
      </c>
      <c r="C265" s="55">
        <v>-1.99600798403188E-3</v>
      </c>
      <c r="D265" s="55">
        <f t="shared" si="4"/>
        <v>0</v>
      </c>
    </row>
    <row r="266" spans="1:4" x14ac:dyDescent="0.25">
      <c r="A266" s="15">
        <v>41050</v>
      </c>
      <c r="B266" s="55">
        <v>-2E-3</v>
      </c>
      <c r="C266" s="55">
        <v>-2E-3</v>
      </c>
      <c r="D266" s="55">
        <f t="shared" si="4"/>
        <v>0</v>
      </c>
    </row>
    <row r="267" spans="1:4" x14ac:dyDescent="0.25">
      <c r="A267" s="15">
        <v>41051</v>
      </c>
      <c r="B267" s="55">
        <v>0</v>
      </c>
      <c r="C267" s="55">
        <v>0</v>
      </c>
      <c r="D267" s="55">
        <f t="shared" si="4"/>
        <v>0</v>
      </c>
    </row>
    <row r="268" spans="1:4" x14ac:dyDescent="0.25">
      <c r="A268" s="15">
        <v>41052</v>
      </c>
      <c r="B268" s="55">
        <v>-1.0020040080159799E-3</v>
      </c>
      <c r="C268" s="55">
        <v>-1.0020040080159799E-3</v>
      </c>
      <c r="D268" s="55">
        <f t="shared" si="4"/>
        <v>0</v>
      </c>
    </row>
    <row r="269" spans="1:4" x14ac:dyDescent="0.25">
      <c r="A269" s="15">
        <v>41053</v>
      </c>
      <c r="B269" s="55">
        <v>1.00300902708117E-3</v>
      </c>
      <c r="C269" s="55">
        <v>1.00300902708117E-3</v>
      </c>
      <c r="D269" s="55">
        <f t="shared" si="4"/>
        <v>0</v>
      </c>
    </row>
    <row r="270" spans="1:4" x14ac:dyDescent="0.25">
      <c r="A270" s="15">
        <v>41054</v>
      </c>
      <c r="B270" s="55">
        <v>-1.0020040080159799E-3</v>
      </c>
      <c r="C270" s="55">
        <v>-1.0020040080159799E-3</v>
      </c>
      <c r="D270" s="55">
        <f t="shared" si="4"/>
        <v>0</v>
      </c>
    </row>
    <row r="271" spans="1:4" x14ac:dyDescent="0.25">
      <c r="A271" s="15">
        <v>41058</v>
      </c>
      <c r="B271" s="55">
        <v>0</v>
      </c>
      <c r="C271" s="55">
        <v>0</v>
      </c>
      <c r="D271" s="55">
        <f t="shared" si="4"/>
        <v>0</v>
      </c>
    </row>
    <row r="272" spans="1:4" x14ac:dyDescent="0.25">
      <c r="A272" s="15">
        <v>41059</v>
      </c>
      <c r="B272" s="55">
        <v>-1.00300902708117E-3</v>
      </c>
      <c r="C272" s="55">
        <v>-1.00300902708117E-3</v>
      </c>
      <c r="D272" s="55">
        <f t="shared" si="4"/>
        <v>0</v>
      </c>
    </row>
    <row r="273" spans="1:4" x14ac:dyDescent="0.25">
      <c r="A273" s="15">
        <v>41060</v>
      </c>
      <c r="B273" s="55">
        <v>-1.0040160642571501E-3</v>
      </c>
      <c r="C273" s="55">
        <v>-1.0040160642571501E-3</v>
      </c>
      <c r="D273" s="55">
        <f t="shared" si="4"/>
        <v>0</v>
      </c>
    </row>
    <row r="274" spans="1:4" x14ac:dyDescent="0.25">
      <c r="A274" s="15">
        <v>41061</v>
      </c>
      <c r="B274" s="55">
        <v>-2.01005025125622E-3</v>
      </c>
      <c r="C274" s="55">
        <v>-2.01005025125622E-3</v>
      </c>
      <c r="D274" s="55">
        <f t="shared" si="4"/>
        <v>0</v>
      </c>
    </row>
    <row r="275" spans="1:4" x14ac:dyDescent="0.25">
      <c r="A275" s="15">
        <v>41064</v>
      </c>
      <c r="B275" s="55">
        <v>-1.00704934541795E-3</v>
      </c>
      <c r="C275" s="55">
        <v>-1.00704934541795E-3</v>
      </c>
      <c r="D275" s="55">
        <f t="shared" si="4"/>
        <v>0</v>
      </c>
    </row>
    <row r="276" spans="1:4" x14ac:dyDescent="0.25">
      <c r="A276" s="15">
        <v>41065</v>
      </c>
      <c r="B276" s="55">
        <v>-1.0080645161289999E-3</v>
      </c>
      <c r="C276" s="55">
        <v>-1.0080645161289999E-3</v>
      </c>
      <c r="D276" s="55">
        <f t="shared" si="4"/>
        <v>0</v>
      </c>
    </row>
    <row r="277" spans="1:4" x14ac:dyDescent="0.25">
      <c r="A277" s="15">
        <v>41066</v>
      </c>
      <c r="B277" s="55">
        <v>1.00908173562053E-3</v>
      </c>
      <c r="C277" s="55">
        <v>1.00908173562053E-3</v>
      </c>
      <c r="D277" s="55">
        <f t="shared" si="4"/>
        <v>0</v>
      </c>
    </row>
    <row r="278" spans="1:4" x14ac:dyDescent="0.25">
      <c r="A278" s="15">
        <v>41067</v>
      </c>
      <c r="B278" s="55">
        <v>1.0080645161289999E-3</v>
      </c>
      <c r="C278" s="55">
        <v>1.0080645161289999E-3</v>
      </c>
      <c r="D278" s="55">
        <f t="shared" si="4"/>
        <v>0</v>
      </c>
    </row>
    <row r="279" spans="1:4" x14ac:dyDescent="0.25">
      <c r="A279" s="15">
        <v>41068</v>
      </c>
      <c r="B279" s="55">
        <v>0</v>
      </c>
      <c r="C279" s="55">
        <v>0</v>
      </c>
      <c r="D279" s="55">
        <f t="shared" si="4"/>
        <v>0</v>
      </c>
    </row>
    <row r="280" spans="1:4" x14ac:dyDescent="0.25">
      <c r="A280" s="15">
        <v>41071</v>
      </c>
      <c r="B280" s="55">
        <v>0</v>
      </c>
      <c r="C280" s="55">
        <v>0</v>
      </c>
      <c r="D280" s="55">
        <f t="shared" si="4"/>
        <v>0</v>
      </c>
    </row>
    <row r="281" spans="1:4" x14ac:dyDescent="0.25">
      <c r="A281" s="15">
        <v>41072</v>
      </c>
      <c r="B281" s="55">
        <v>-1.00704934541795E-3</v>
      </c>
      <c r="C281" s="55">
        <v>-1.00704934541795E-3</v>
      </c>
      <c r="D281" s="55">
        <f t="shared" si="4"/>
        <v>0</v>
      </c>
    </row>
    <row r="282" spans="1:4" x14ac:dyDescent="0.25">
      <c r="A282" s="15">
        <v>41073</v>
      </c>
      <c r="B282" s="55">
        <v>-1.0080645161289999E-3</v>
      </c>
      <c r="C282" s="55">
        <v>-1.0080645161289999E-3</v>
      </c>
      <c r="D282" s="55">
        <f t="shared" si="4"/>
        <v>0</v>
      </c>
    </row>
    <row r="283" spans="1:4" x14ac:dyDescent="0.25">
      <c r="A283" s="15">
        <v>41074</v>
      </c>
      <c r="B283" s="55">
        <v>1.00908173562053E-3</v>
      </c>
      <c r="C283" s="55">
        <v>1.00908173562053E-3</v>
      </c>
      <c r="D283" s="55">
        <f t="shared" si="4"/>
        <v>0</v>
      </c>
    </row>
    <row r="284" spans="1:4" x14ac:dyDescent="0.25">
      <c r="A284" s="15">
        <v>41075</v>
      </c>
      <c r="B284" s="55">
        <v>0</v>
      </c>
      <c r="C284" s="55">
        <v>0</v>
      </c>
      <c r="D284" s="55">
        <f t="shared" si="4"/>
        <v>0</v>
      </c>
    </row>
    <row r="285" spans="1:4" x14ac:dyDescent="0.25">
      <c r="A285" s="15">
        <v>41078</v>
      </c>
      <c r="B285" s="55">
        <v>-1.0080645161289999E-3</v>
      </c>
      <c r="C285" s="55">
        <v>-1.0080645161289999E-3</v>
      </c>
      <c r="D285" s="55">
        <f t="shared" si="4"/>
        <v>0</v>
      </c>
    </row>
    <row r="286" spans="1:4" x14ac:dyDescent="0.25">
      <c r="A286" s="15">
        <v>41079</v>
      </c>
      <c r="B286" s="55">
        <v>2.01816347124106E-3</v>
      </c>
      <c r="C286" s="55">
        <v>2.01816347124106E-3</v>
      </c>
      <c r="D286" s="55">
        <f t="shared" si="4"/>
        <v>0</v>
      </c>
    </row>
    <row r="287" spans="1:4" x14ac:dyDescent="0.25">
      <c r="A287" s="15">
        <v>41080</v>
      </c>
      <c r="B287" s="55">
        <v>1.00704934541795E-3</v>
      </c>
      <c r="C287" s="55">
        <v>1.00704934541795E-3</v>
      </c>
      <c r="D287" s="55">
        <f t="shared" si="4"/>
        <v>0</v>
      </c>
    </row>
    <row r="288" spans="1:4" x14ac:dyDescent="0.25">
      <c r="A288" s="15">
        <v>41081</v>
      </c>
      <c r="B288" s="55">
        <v>0</v>
      </c>
      <c r="C288" s="55">
        <v>0</v>
      </c>
      <c r="D288" s="55">
        <f t="shared" si="4"/>
        <v>0</v>
      </c>
    </row>
    <row r="289" spans="1:4" x14ac:dyDescent="0.25">
      <c r="A289" s="15">
        <v>41082</v>
      </c>
      <c r="B289" s="55">
        <v>0</v>
      </c>
      <c r="C289" s="55">
        <v>0</v>
      </c>
      <c r="D289" s="55">
        <f t="shared" si="4"/>
        <v>0</v>
      </c>
    </row>
    <row r="290" spans="1:4" x14ac:dyDescent="0.25">
      <c r="A290" s="15">
        <v>41085</v>
      </c>
      <c r="B290" s="55">
        <v>0</v>
      </c>
      <c r="C290" s="55">
        <v>0</v>
      </c>
      <c r="D290" s="55">
        <f t="shared" si="4"/>
        <v>0</v>
      </c>
    </row>
    <row r="291" spans="1:4" x14ac:dyDescent="0.25">
      <c r="A291" s="15">
        <v>41086</v>
      </c>
      <c r="B291" s="55">
        <v>0</v>
      </c>
      <c r="C291" s="55">
        <v>0</v>
      </c>
      <c r="D291" s="55">
        <f t="shared" si="4"/>
        <v>0</v>
      </c>
    </row>
    <row r="292" spans="1:4" x14ac:dyDescent="0.25">
      <c r="A292" s="15">
        <v>41087</v>
      </c>
      <c r="B292" s="55">
        <v>1.00603621730389E-3</v>
      </c>
      <c r="C292" s="55">
        <v>1.00603621730389E-3</v>
      </c>
      <c r="D292" s="55">
        <f t="shared" si="4"/>
        <v>0</v>
      </c>
    </row>
    <row r="293" spans="1:4" x14ac:dyDescent="0.25">
      <c r="A293" s="15">
        <v>41088</v>
      </c>
      <c r="B293" s="55">
        <v>0</v>
      </c>
      <c r="C293" s="55">
        <v>0</v>
      </c>
      <c r="D293" s="55">
        <f t="shared" si="4"/>
        <v>0</v>
      </c>
    </row>
    <row r="294" spans="1:4" x14ac:dyDescent="0.25">
      <c r="A294" s="15">
        <v>41089</v>
      </c>
      <c r="B294" s="55">
        <v>1.00502512562839E-3</v>
      </c>
      <c r="C294" s="55">
        <v>1.00502512562839E-3</v>
      </c>
      <c r="D294" s="55">
        <f t="shared" si="4"/>
        <v>0</v>
      </c>
    </row>
    <row r="295" spans="1:4" x14ac:dyDescent="0.25">
      <c r="A295" s="15">
        <v>41092</v>
      </c>
      <c r="B295" s="55">
        <v>2.0080321285140799E-3</v>
      </c>
      <c r="C295" s="55">
        <v>2.0080321285140799E-3</v>
      </c>
      <c r="D295" s="55">
        <f t="shared" si="4"/>
        <v>0</v>
      </c>
    </row>
    <row r="296" spans="1:4" x14ac:dyDescent="0.25">
      <c r="A296" s="15">
        <v>41093</v>
      </c>
      <c r="B296" s="55">
        <v>1.0020040080160901E-3</v>
      </c>
      <c r="C296" s="55">
        <v>1.0020040080160901E-3</v>
      </c>
      <c r="D296" s="55">
        <f t="shared" si="4"/>
        <v>0</v>
      </c>
    </row>
    <row r="297" spans="1:4" x14ac:dyDescent="0.25">
      <c r="A297" s="15">
        <v>41095</v>
      </c>
      <c r="B297" s="55">
        <v>1.0010010010010899E-3</v>
      </c>
      <c r="C297" s="55">
        <v>1.0010010010010899E-3</v>
      </c>
      <c r="D297" s="55">
        <f t="shared" si="4"/>
        <v>0</v>
      </c>
    </row>
    <row r="298" spans="1:4" x14ac:dyDescent="0.25">
      <c r="A298" s="15">
        <v>41096</v>
      </c>
      <c r="B298" s="55">
        <v>9.9999999999989008E-4</v>
      </c>
      <c r="C298" s="55">
        <v>9.9999999999989008E-4</v>
      </c>
      <c r="D298" s="55">
        <f t="shared" si="4"/>
        <v>0</v>
      </c>
    </row>
    <row r="299" spans="1:4" x14ac:dyDescent="0.25">
      <c r="A299" s="15">
        <v>41099</v>
      </c>
      <c r="B299" s="55">
        <v>-9.9900099900096496E-4</v>
      </c>
      <c r="C299" s="55">
        <v>-9.9900099900096496E-4</v>
      </c>
      <c r="D299" s="55">
        <f t="shared" si="4"/>
        <v>0</v>
      </c>
    </row>
    <row r="300" spans="1:4" x14ac:dyDescent="0.25">
      <c r="A300" s="15">
        <v>41100</v>
      </c>
      <c r="B300" s="55">
        <v>9.9999999999989008E-4</v>
      </c>
      <c r="C300" s="55">
        <v>9.9999999999989008E-4</v>
      </c>
      <c r="D300" s="55">
        <f t="shared" si="4"/>
        <v>0</v>
      </c>
    </row>
    <row r="301" spans="1:4" x14ac:dyDescent="0.25">
      <c r="A301" s="15">
        <v>41101</v>
      </c>
      <c r="B301" s="55">
        <v>0</v>
      </c>
      <c r="C301" s="55">
        <v>0</v>
      </c>
      <c r="D301" s="55">
        <f t="shared" si="4"/>
        <v>0</v>
      </c>
    </row>
    <row r="302" spans="1:4" x14ac:dyDescent="0.25">
      <c r="A302" s="15">
        <v>41102</v>
      </c>
      <c r="B302" s="55">
        <v>0</v>
      </c>
      <c r="C302" s="55">
        <v>0</v>
      </c>
      <c r="D302" s="55">
        <f t="shared" si="4"/>
        <v>0</v>
      </c>
    </row>
    <row r="303" spans="1:4" x14ac:dyDescent="0.25">
      <c r="A303" s="15">
        <v>41103</v>
      </c>
      <c r="B303" s="55">
        <v>0</v>
      </c>
      <c r="C303" s="55">
        <v>0</v>
      </c>
      <c r="D303" s="55">
        <f t="shared" si="4"/>
        <v>0</v>
      </c>
    </row>
    <row r="304" spans="1:4" x14ac:dyDescent="0.25">
      <c r="A304" s="15">
        <v>41106</v>
      </c>
      <c r="B304" s="55">
        <v>0</v>
      </c>
      <c r="C304" s="55">
        <v>0</v>
      </c>
      <c r="D304" s="55">
        <f t="shared" si="4"/>
        <v>0</v>
      </c>
    </row>
    <row r="305" spans="1:4" x14ac:dyDescent="0.25">
      <c r="A305" s="15">
        <v>41107</v>
      </c>
      <c r="B305" s="55">
        <v>9.9900099900107598E-4</v>
      </c>
      <c r="C305" s="55">
        <v>9.9900099900107598E-4</v>
      </c>
      <c r="D305" s="55">
        <f t="shared" si="4"/>
        <v>0</v>
      </c>
    </row>
    <row r="306" spans="1:4" x14ac:dyDescent="0.25">
      <c r="A306" s="15">
        <v>41108</v>
      </c>
      <c r="B306" s="55">
        <v>9.9800399201588298E-4</v>
      </c>
      <c r="C306" s="55">
        <v>9.9800399201588298E-4</v>
      </c>
      <c r="D306" s="55">
        <f t="shared" si="4"/>
        <v>0</v>
      </c>
    </row>
    <row r="307" spans="1:4" x14ac:dyDescent="0.25">
      <c r="A307" s="15">
        <v>41109</v>
      </c>
      <c r="B307" s="55">
        <v>9.9700897308063795E-4</v>
      </c>
      <c r="C307" s="55">
        <v>9.9700897308063795E-4</v>
      </c>
      <c r="D307" s="55">
        <f t="shared" si="4"/>
        <v>0</v>
      </c>
    </row>
    <row r="308" spans="1:4" x14ac:dyDescent="0.25">
      <c r="A308" s="15">
        <v>41110</v>
      </c>
      <c r="B308" s="55">
        <v>-9.9601593625497898E-4</v>
      </c>
      <c r="C308" s="55">
        <v>-9.9601593625497898E-4</v>
      </c>
      <c r="D308" s="55">
        <f t="shared" si="4"/>
        <v>0</v>
      </c>
    </row>
    <row r="309" spans="1:4" x14ac:dyDescent="0.25">
      <c r="A309" s="15">
        <v>41113</v>
      </c>
      <c r="B309" s="55">
        <v>-9.9700897308074897E-4</v>
      </c>
      <c r="C309" s="55">
        <v>-9.9700897308074897E-4</v>
      </c>
      <c r="D309" s="55">
        <f t="shared" si="4"/>
        <v>0</v>
      </c>
    </row>
    <row r="310" spans="1:4" x14ac:dyDescent="0.25">
      <c r="A310" s="15">
        <v>41114</v>
      </c>
      <c r="B310" s="55">
        <v>0</v>
      </c>
      <c r="C310" s="55">
        <v>0</v>
      </c>
      <c r="D310" s="55">
        <f t="shared" si="4"/>
        <v>0</v>
      </c>
    </row>
    <row r="311" spans="1:4" x14ac:dyDescent="0.25">
      <c r="A311" s="15">
        <v>41115</v>
      </c>
      <c r="B311" s="55">
        <v>0</v>
      </c>
      <c r="C311" s="55">
        <v>0</v>
      </c>
      <c r="D311" s="55">
        <f t="shared" si="4"/>
        <v>0</v>
      </c>
    </row>
    <row r="312" spans="1:4" x14ac:dyDescent="0.25">
      <c r="A312" s="15">
        <v>41116</v>
      </c>
      <c r="B312" s="55">
        <v>0</v>
      </c>
      <c r="C312" s="55">
        <v>0</v>
      </c>
      <c r="D312" s="55">
        <f t="shared" si="4"/>
        <v>0</v>
      </c>
    </row>
    <row r="313" spans="1:4" x14ac:dyDescent="0.25">
      <c r="A313" s="15">
        <v>41117</v>
      </c>
      <c r="B313" s="55">
        <v>0</v>
      </c>
      <c r="C313" s="55">
        <v>0</v>
      </c>
      <c r="D313" s="55">
        <f t="shared" si="4"/>
        <v>0</v>
      </c>
    </row>
    <row r="314" spans="1:4" x14ac:dyDescent="0.25">
      <c r="A314" s="15">
        <v>41120</v>
      </c>
      <c r="B314" s="55">
        <v>9.9800399201588298E-4</v>
      </c>
      <c r="C314" s="55">
        <v>9.9800399201588298E-4</v>
      </c>
      <c r="D314" s="55">
        <f t="shared" si="4"/>
        <v>0</v>
      </c>
    </row>
    <row r="315" spans="1:4" x14ac:dyDescent="0.25">
      <c r="A315" s="15">
        <v>41121</v>
      </c>
      <c r="B315" s="55">
        <v>9.9700897308063795E-4</v>
      </c>
      <c r="C315" s="55">
        <v>9.9700897308063795E-4</v>
      </c>
      <c r="D315" s="55">
        <f t="shared" si="4"/>
        <v>0</v>
      </c>
    </row>
    <row r="316" spans="1:4" x14ac:dyDescent="0.25">
      <c r="A316" s="15">
        <v>41122</v>
      </c>
      <c r="B316" s="55">
        <v>0</v>
      </c>
      <c r="C316" s="55">
        <v>0</v>
      </c>
      <c r="D316" s="55">
        <f t="shared" si="4"/>
        <v>0</v>
      </c>
    </row>
    <row r="317" spans="1:4" x14ac:dyDescent="0.25">
      <c r="A317" s="15">
        <v>41123</v>
      </c>
      <c r="B317" s="55">
        <v>0</v>
      </c>
      <c r="C317" s="55">
        <v>0</v>
      </c>
      <c r="D317" s="55">
        <f t="shared" si="4"/>
        <v>0</v>
      </c>
    </row>
    <row r="318" spans="1:4" x14ac:dyDescent="0.25">
      <c r="A318" s="15">
        <v>41124</v>
      </c>
      <c r="B318" s="55">
        <v>0</v>
      </c>
      <c r="C318" s="55">
        <v>0</v>
      </c>
      <c r="D318" s="55">
        <f t="shared" si="4"/>
        <v>0</v>
      </c>
    </row>
    <row r="319" spans="1:4" x14ac:dyDescent="0.25">
      <c r="A319" s="15">
        <v>41127</v>
      </c>
      <c r="B319" s="55">
        <v>2.9880478087651601E-3</v>
      </c>
      <c r="C319" s="55">
        <v>2.9880478087651601E-3</v>
      </c>
      <c r="D319" s="55">
        <f t="shared" si="4"/>
        <v>0</v>
      </c>
    </row>
    <row r="320" spans="1:4" x14ac:dyDescent="0.25">
      <c r="A320" s="15">
        <v>41128</v>
      </c>
      <c r="B320" s="55">
        <v>-9.9304865938432108E-4</v>
      </c>
      <c r="C320" s="55">
        <v>-9.9304865938432108E-4</v>
      </c>
      <c r="D320" s="55">
        <f t="shared" si="4"/>
        <v>0</v>
      </c>
    </row>
    <row r="321" spans="1:4" x14ac:dyDescent="0.25">
      <c r="A321" s="15">
        <v>41129</v>
      </c>
      <c r="B321" s="55">
        <v>9.9403578528822799E-4</v>
      </c>
      <c r="C321" s="55">
        <v>9.9403578528822799E-4</v>
      </c>
      <c r="D321" s="55">
        <f t="shared" si="4"/>
        <v>0</v>
      </c>
    </row>
    <row r="322" spans="1:4" x14ac:dyDescent="0.25">
      <c r="A322" s="15">
        <v>41130</v>
      </c>
      <c r="B322" s="55">
        <v>9.9304865938432108E-4</v>
      </c>
      <c r="C322" s="55">
        <v>9.9304865938432108E-4</v>
      </c>
      <c r="D322" s="55">
        <f t="shared" ref="D322:D385" si="5">B322-C322</f>
        <v>0</v>
      </c>
    </row>
    <row r="323" spans="1:4" x14ac:dyDescent="0.25">
      <c r="A323" s="15">
        <v>41131</v>
      </c>
      <c r="B323" s="55">
        <v>9.9206349206348897E-4</v>
      </c>
      <c r="C323" s="55">
        <v>9.9206349206348897E-4</v>
      </c>
      <c r="D323" s="55">
        <f t="shared" si="5"/>
        <v>0</v>
      </c>
    </row>
    <row r="324" spans="1:4" x14ac:dyDescent="0.25">
      <c r="A324" s="15">
        <v>41134</v>
      </c>
      <c r="B324" s="55">
        <v>0</v>
      </c>
      <c r="C324" s="55">
        <v>0</v>
      </c>
      <c r="D324" s="55">
        <f t="shared" si="5"/>
        <v>0</v>
      </c>
    </row>
    <row r="325" spans="1:4" x14ac:dyDescent="0.25">
      <c r="A325" s="15">
        <v>41135</v>
      </c>
      <c r="B325" s="55">
        <v>9.9108027750238704E-4</v>
      </c>
      <c r="C325" s="55">
        <v>9.9108027750238704E-4</v>
      </c>
      <c r="D325" s="55">
        <f t="shared" si="5"/>
        <v>0</v>
      </c>
    </row>
    <row r="326" spans="1:4" x14ac:dyDescent="0.25">
      <c r="A326" s="15">
        <v>41136</v>
      </c>
      <c r="B326" s="55">
        <v>0</v>
      </c>
      <c r="C326" s="55">
        <v>0</v>
      </c>
      <c r="D326" s="55">
        <f t="shared" si="5"/>
        <v>0</v>
      </c>
    </row>
    <row r="327" spans="1:4" x14ac:dyDescent="0.25">
      <c r="A327" s="15">
        <v>41137</v>
      </c>
      <c r="B327" s="55">
        <v>0</v>
      </c>
      <c r="C327" s="55">
        <v>0</v>
      </c>
      <c r="D327" s="55">
        <f t="shared" si="5"/>
        <v>0</v>
      </c>
    </row>
    <row r="328" spans="1:4" x14ac:dyDescent="0.25">
      <c r="A328" s="15">
        <v>41138</v>
      </c>
      <c r="B328" s="55">
        <v>0</v>
      </c>
      <c r="C328" s="55">
        <v>0</v>
      </c>
      <c r="D328" s="55">
        <f t="shared" si="5"/>
        <v>0</v>
      </c>
    </row>
    <row r="329" spans="1:4" x14ac:dyDescent="0.25">
      <c r="A329" s="15">
        <v>41141</v>
      </c>
      <c r="B329" s="55">
        <v>0</v>
      </c>
      <c r="C329" s="55">
        <v>0</v>
      </c>
      <c r="D329" s="55">
        <f t="shared" si="5"/>
        <v>0</v>
      </c>
    </row>
    <row r="330" spans="1:4" x14ac:dyDescent="0.25">
      <c r="A330" s="15">
        <v>41142</v>
      </c>
      <c r="B330" s="55">
        <v>0</v>
      </c>
      <c r="C330" s="55">
        <v>0</v>
      </c>
      <c r="D330" s="55">
        <f t="shared" si="5"/>
        <v>0</v>
      </c>
    </row>
    <row r="331" spans="1:4" x14ac:dyDescent="0.25">
      <c r="A331" s="15">
        <v>41143</v>
      </c>
      <c r="B331" s="55">
        <v>9.9009900990099098E-4</v>
      </c>
      <c r="C331" s="55">
        <v>9.9009900990099098E-4</v>
      </c>
      <c r="D331" s="55">
        <f t="shared" si="5"/>
        <v>0</v>
      </c>
    </row>
    <row r="332" spans="1:4" x14ac:dyDescent="0.25">
      <c r="A332" s="15">
        <v>41144</v>
      </c>
      <c r="B332" s="55">
        <v>0</v>
      </c>
      <c r="C332" s="55">
        <v>0</v>
      </c>
      <c r="D332" s="55">
        <f t="shared" si="5"/>
        <v>0</v>
      </c>
    </row>
    <row r="333" spans="1:4" x14ac:dyDescent="0.25">
      <c r="A333" s="15">
        <v>41145</v>
      </c>
      <c r="B333" s="55">
        <v>0</v>
      </c>
      <c r="C333" s="55">
        <v>0</v>
      </c>
      <c r="D333" s="55">
        <f t="shared" si="5"/>
        <v>0</v>
      </c>
    </row>
    <row r="334" spans="1:4" x14ac:dyDescent="0.25">
      <c r="A334" s="15">
        <v>41148</v>
      </c>
      <c r="B334" s="55">
        <v>0</v>
      </c>
      <c r="C334" s="55">
        <v>0</v>
      </c>
      <c r="D334" s="55">
        <f t="shared" si="5"/>
        <v>0</v>
      </c>
    </row>
    <row r="335" spans="1:4" x14ac:dyDescent="0.25">
      <c r="A335" s="15">
        <v>41149</v>
      </c>
      <c r="B335" s="55">
        <v>0</v>
      </c>
      <c r="C335" s="55">
        <v>0</v>
      </c>
      <c r="D335" s="55">
        <f t="shared" si="5"/>
        <v>0</v>
      </c>
    </row>
    <row r="336" spans="1:4" x14ac:dyDescent="0.25">
      <c r="A336" s="15">
        <v>41150</v>
      </c>
      <c r="B336" s="55">
        <v>0</v>
      </c>
      <c r="C336" s="55">
        <v>0</v>
      </c>
      <c r="D336" s="55">
        <f t="shared" si="5"/>
        <v>0</v>
      </c>
    </row>
    <row r="337" spans="1:4" x14ac:dyDescent="0.25">
      <c r="A337" s="15">
        <v>41151</v>
      </c>
      <c r="B337" s="55">
        <v>9.89119683481698E-4</v>
      </c>
      <c r="C337" s="55">
        <v>9.89119683481698E-4</v>
      </c>
      <c r="D337" s="55">
        <f t="shared" si="5"/>
        <v>0</v>
      </c>
    </row>
    <row r="338" spans="1:4" x14ac:dyDescent="0.25">
      <c r="A338" s="15">
        <v>41152</v>
      </c>
      <c r="B338" s="55">
        <v>0</v>
      </c>
      <c r="C338" s="55">
        <v>0</v>
      </c>
      <c r="D338" s="55">
        <f t="shared" si="5"/>
        <v>0</v>
      </c>
    </row>
    <row r="339" spans="1:4" x14ac:dyDescent="0.25">
      <c r="A339" s="15">
        <v>41156</v>
      </c>
      <c r="B339" s="55">
        <v>0</v>
      </c>
      <c r="C339" s="55">
        <v>0</v>
      </c>
      <c r="D339" s="55">
        <f t="shared" si="5"/>
        <v>0</v>
      </c>
    </row>
    <row r="340" spans="1:4" x14ac:dyDescent="0.25">
      <c r="A340" s="15">
        <v>41157</v>
      </c>
      <c r="B340" s="55">
        <v>9.8814229249022389E-4</v>
      </c>
      <c r="C340" s="55">
        <v>9.8814229249022389E-4</v>
      </c>
      <c r="D340" s="55">
        <f t="shared" si="5"/>
        <v>0</v>
      </c>
    </row>
    <row r="341" spans="1:4" x14ac:dyDescent="0.25">
      <c r="A341" s="15">
        <v>41158</v>
      </c>
      <c r="B341" s="55">
        <v>0</v>
      </c>
      <c r="C341" s="55">
        <v>0</v>
      </c>
      <c r="D341" s="55">
        <f t="shared" si="5"/>
        <v>0</v>
      </c>
    </row>
    <row r="342" spans="1:4" x14ac:dyDescent="0.25">
      <c r="A342" s="15">
        <v>41159</v>
      </c>
      <c r="B342" s="55">
        <v>1.9743336623889701E-3</v>
      </c>
      <c r="C342" s="55">
        <v>1.9743336623889701E-3</v>
      </c>
      <c r="D342" s="55">
        <f t="shared" si="5"/>
        <v>0</v>
      </c>
    </row>
    <row r="343" spans="1:4" x14ac:dyDescent="0.25">
      <c r="A343" s="15">
        <v>41162</v>
      </c>
      <c r="B343" s="55">
        <v>9.8522167487691292E-4</v>
      </c>
      <c r="C343" s="55">
        <v>9.8522167487691292E-4</v>
      </c>
      <c r="D343" s="55">
        <f t="shared" si="5"/>
        <v>0</v>
      </c>
    </row>
    <row r="344" spans="1:4" x14ac:dyDescent="0.25">
      <c r="A344" s="15">
        <v>41163</v>
      </c>
      <c r="B344" s="55">
        <v>0</v>
      </c>
      <c r="C344" s="55">
        <v>0</v>
      </c>
      <c r="D344" s="55">
        <f t="shared" si="5"/>
        <v>0</v>
      </c>
    </row>
    <row r="345" spans="1:4" x14ac:dyDescent="0.25">
      <c r="A345" s="15">
        <v>41164</v>
      </c>
      <c r="B345" s="55">
        <v>9.8425196850393504E-4</v>
      </c>
      <c r="C345" s="55">
        <v>9.8425196850393504E-4</v>
      </c>
      <c r="D345" s="55">
        <f t="shared" si="5"/>
        <v>0</v>
      </c>
    </row>
    <row r="346" spans="1:4" x14ac:dyDescent="0.25">
      <c r="A346" s="15">
        <v>41165</v>
      </c>
      <c r="B346" s="55">
        <v>0</v>
      </c>
      <c r="C346" s="55">
        <v>0</v>
      </c>
      <c r="D346" s="55">
        <f t="shared" si="5"/>
        <v>0</v>
      </c>
    </row>
    <row r="347" spans="1:4" x14ac:dyDescent="0.25">
      <c r="A347" s="15">
        <v>41166</v>
      </c>
      <c r="B347" s="55">
        <v>9.8328416912485395E-4</v>
      </c>
      <c r="C347" s="55">
        <v>9.8328416912485395E-4</v>
      </c>
      <c r="D347" s="55">
        <f t="shared" si="5"/>
        <v>0</v>
      </c>
    </row>
    <row r="348" spans="1:4" x14ac:dyDescent="0.25">
      <c r="A348" s="15">
        <v>41169</v>
      </c>
      <c r="B348" s="55">
        <v>9.8231827111972003E-4</v>
      </c>
      <c r="C348" s="55">
        <v>9.8231827111972003E-4</v>
      </c>
      <c r="D348" s="55">
        <f t="shared" si="5"/>
        <v>0</v>
      </c>
    </row>
    <row r="349" spans="1:4" x14ac:dyDescent="0.25">
      <c r="A349" s="15">
        <v>41170</v>
      </c>
      <c r="B349" s="55">
        <v>0</v>
      </c>
      <c r="C349" s="55">
        <v>0</v>
      </c>
      <c r="D349" s="55">
        <f t="shared" si="5"/>
        <v>0</v>
      </c>
    </row>
    <row r="350" spans="1:4" x14ac:dyDescent="0.25">
      <c r="A350" s="15">
        <v>41171</v>
      </c>
      <c r="B350" s="55">
        <v>-9.8135426889100997E-4</v>
      </c>
      <c r="C350" s="55">
        <v>-9.8135426889100997E-4</v>
      </c>
      <c r="D350" s="55">
        <f t="shared" si="5"/>
        <v>0</v>
      </c>
    </row>
    <row r="351" spans="1:4" x14ac:dyDescent="0.25">
      <c r="A351" s="15">
        <v>41172</v>
      </c>
      <c r="B351" s="55">
        <v>0</v>
      </c>
      <c r="C351" s="55">
        <v>0</v>
      </c>
      <c r="D351" s="55">
        <f t="shared" si="5"/>
        <v>0</v>
      </c>
    </row>
    <row r="352" spans="1:4" x14ac:dyDescent="0.25">
      <c r="A352" s="15">
        <v>41173</v>
      </c>
      <c r="B352" s="55">
        <v>9.8231827111972003E-4</v>
      </c>
      <c r="C352" s="55">
        <v>9.8231827111972003E-4</v>
      </c>
      <c r="D352" s="55">
        <f t="shared" si="5"/>
        <v>0</v>
      </c>
    </row>
    <row r="353" spans="1:4" x14ac:dyDescent="0.25">
      <c r="A353" s="15">
        <v>41176</v>
      </c>
      <c r="B353" s="55">
        <v>0</v>
      </c>
      <c r="C353" s="55">
        <v>0</v>
      </c>
      <c r="D353" s="55">
        <f t="shared" si="5"/>
        <v>0</v>
      </c>
    </row>
    <row r="354" spans="1:4" x14ac:dyDescent="0.25">
      <c r="A354" s="15">
        <v>41177</v>
      </c>
      <c r="B354" s="55">
        <v>0</v>
      </c>
      <c r="C354" s="55">
        <v>0</v>
      </c>
      <c r="D354" s="55">
        <f t="shared" si="5"/>
        <v>0</v>
      </c>
    </row>
    <row r="355" spans="1:4" x14ac:dyDescent="0.25">
      <c r="A355" s="15">
        <v>41178</v>
      </c>
      <c r="B355" s="55">
        <v>-1.9627085377821301E-3</v>
      </c>
      <c r="C355" s="55">
        <v>-1.9627085377821301E-3</v>
      </c>
      <c r="D355" s="55">
        <f t="shared" si="5"/>
        <v>0</v>
      </c>
    </row>
    <row r="356" spans="1:4" x14ac:dyDescent="0.25">
      <c r="A356" s="15">
        <v>41179</v>
      </c>
      <c r="B356" s="55">
        <v>-9.8328416912485395E-4</v>
      </c>
      <c r="C356" s="55">
        <v>-9.8328416912485395E-4</v>
      </c>
      <c r="D356" s="55">
        <f t="shared" si="5"/>
        <v>0</v>
      </c>
    </row>
    <row r="357" spans="1:4" x14ac:dyDescent="0.25">
      <c r="A357" s="15">
        <v>41180</v>
      </c>
      <c r="B357" s="55">
        <v>9.8425196850393504E-4</v>
      </c>
      <c r="C357" s="55">
        <v>9.8425196850393504E-4</v>
      </c>
      <c r="D357" s="55">
        <f t="shared" si="5"/>
        <v>0</v>
      </c>
    </row>
    <row r="358" spans="1:4" x14ac:dyDescent="0.25">
      <c r="A358" s="15">
        <v>41183</v>
      </c>
      <c r="B358" s="55">
        <v>-9.8328416912485395E-4</v>
      </c>
      <c r="C358" s="55">
        <v>-9.8328416912485395E-4</v>
      </c>
      <c r="D358" s="55">
        <f t="shared" si="5"/>
        <v>0</v>
      </c>
    </row>
    <row r="359" spans="1:4" x14ac:dyDescent="0.25">
      <c r="A359" s="15">
        <v>41184</v>
      </c>
      <c r="B359" s="55">
        <v>9.8425196850393504E-4</v>
      </c>
      <c r="C359" s="55">
        <v>9.8425196850393504E-4</v>
      </c>
      <c r="D359" s="55">
        <f t="shared" si="5"/>
        <v>0</v>
      </c>
    </row>
    <row r="360" spans="1:4" x14ac:dyDescent="0.25">
      <c r="A360" s="15">
        <v>41185</v>
      </c>
      <c r="B360" s="55">
        <v>9.8328416912485395E-4</v>
      </c>
      <c r="C360" s="55">
        <v>9.8328416912485395E-4</v>
      </c>
      <c r="D360" s="55">
        <f t="shared" si="5"/>
        <v>0</v>
      </c>
    </row>
    <row r="361" spans="1:4" x14ac:dyDescent="0.25">
      <c r="A361" s="15">
        <v>41186</v>
      </c>
      <c r="B361" s="55">
        <v>9.8231827111972003E-4</v>
      </c>
      <c r="C361" s="55">
        <v>9.8231827111972003E-4</v>
      </c>
      <c r="D361" s="55">
        <f t="shared" si="5"/>
        <v>0</v>
      </c>
    </row>
    <row r="362" spans="1:4" x14ac:dyDescent="0.25">
      <c r="A362" s="15">
        <v>41187</v>
      </c>
      <c r="B362" s="55">
        <v>9.8135426889100997E-4</v>
      </c>
      <c r="C362" s="55">
        <v>9.8135426889100997E-4</v>
      </c>
      <c r="D362" s="55">
        <f t="shared" si="5"/>
        <v>0</v>
      </c>
    </row>
    <row r="363" spans="1:4" x14ac:dyDescent="0.25">
      <c r="A363" s="15">
        <v>41191</v>
      </c>
      <c r="B363" s="55">
        <v>0</v>
      </c>
      <c r="C363" s="55">
        <v>0</v>
      </c>
      <c r="D363" s="55">
        <f t="shared" si="5"/>
        <v>0</v>
      </c>
    </row>
    <row r="364" spans="1:4" x14ac:dyDescent="0.25">
      <c r="A364" s="15">
        <v>41192</v>
      </c>
      <c r="B364" s="55">
        <v>0</v>
      </c>
      <c r="C364" s="55">
        <v>0</v>
      </c>
      <c r="D364" s="55">
        <f t="shared" si="5"/>
        <v>0</v>
      </c>
    </row>
    <row r="365" spans="1:4" x14ac:dyDescent="0.25">
      <c r="A365" s="15">
        <v>41193</v>
      </c>
      <c r="B365" s="55">
        <v>0</v>
      </c>
      <c r="C365" s="55">
        <v>0</v>
      </c>
      <c r="D365" s="55">
        <f t="shared" si="5"/>
        <v>0</v>
      </c>
    </row>
    <row r="366" spans="1:4" x14ac:dyDescent="0.25">
      <c r="A366" s="15">
        <v>41194</v>
      </c>
      <c r="B366" s="55">
        <v>9.8039215686296409E-4</v>
      </c>
      <c r="C366" s="55">
        <v>9.8039215686296409E-4</v>
      </c>
      <c r="D366" s="55">
        <f t="shared" si="5"/>
        <v>0</v>
      </c>
    </row>
    <row r="367" spans="1:4" x14ac:dyDescent="0.25">
      <c r="A367" s="15">
        <v>41197</v>
      </c>
      <c r="B367" s="55">
        <v>0</v>
      </c>
      <c r="C367" s="55">
        <v>0</v>
      </c>
      <c r="D367" s="55">
        <f t="shared" si="5"/>
        <v>0</v>
      </c>
    </row>
    <row r="368" spans="1:4" x14ac:dyDescent="0.25">
      <c r="A368" s="15">
        <v>41198</v>
      </c>
      <c r="B368" s="55">
        <v>0</v>
      </c>
      <c r="C368" s="55">
        <v>0</v>
      </c>
      <c r="D368" s="55">
        <f t="shared" si="5"/>
        <v>0</v>
      </c>
    </row>
    <row r="369" spans="1:4" x14ac:dyDescent="0.25">
      <c r="A369" s="15">
        <v>41199</v>
      </c>
      <c r="B369" s="55">
        <v>0</v>
      </c>
      <c r="C369" s="55">
        <v>0</v>
      </c>
      <c r="D369" s="55">
        <f t="shared" si="5"/>
        <v>0</v>
      </c>
    </row>
    <row r="370" spans="1:4" x14ac:dyDescent="0.25">
      <c r="A370" s="15">
        <v>41200</v>
      </c>
      <c r="B370" s="55">
        <v>9.7943192948091195E-4</v>
      </c>
      <c r="C370" s="55">
        <v>9.7943192948091195E-4</v>
      </c>
      <c r="D370" s="55">
        <f t="shared" si="5"/>
        <v>0</v>
      </c>
    </row>
    <row r="371" spans="1:4" x14ac:dyDescent="0.25">
      <c r="A371" s="15">
        <v>41201</v>
      </c>
      <c r="B371" s="55">
        <v>-9.78473581213279E-4</v>
      </c>
      <c r="C371" s="55">
        <v>-9.78473581213279E-4</v>
      </c>
      <c r="D371" s="55">
        <f t="shared" si="5"/>
        <v>0</v>
      </c>
    </row>
    <row r="372" spans="1:4" x14ac:dyDescent="0.25">
      <c r="A372" s="15">
        <v>41204</v>
      </c>
      <c r="B372" s="55">
        <v>0</v>
      </c>
      <c r="C372" s="55">
        <v>0</v>
      </c>
      <c r="D372" s="55">
        <f t="shared" si="5"/>
        <v>0</v>
      </c>
    </row>
    <row r="373" spans="1:4" x14ac:dyDescent="0.25">
      <c r="A373" s="15">
        <v>41205</v>
      </c>
      <c r="B373" s="55">
        <v>-9.7943192948102297E-4</v>
      </c>
      <c r="C373" s="55">
        <v>-9.7943192948102297E-4</v>
      </c>
      <c r="D373" s="55">
        <f t="shared" si="5"/>
        <v>0</v>
      </c>
    </row>
    <row r="374" spans="1:4" x14ac:dyDescent="0.25">
      <c r="A374" s="15">
        <v>41206</v>
      </c>
      <c r="B374" s="55">
        <v>0</v>
      </c>
      <c r="C374" s="55">
        <v>0</v>
      </c>
      <c r="D374" s="55">
        <f t="shared" si="5"/>
        <v>0</v>
      </c>
    </row>
    <row r="375" spans="1:4" x14ac:dyDescent="0.25">
      <c r="A375" s="15">
        <v>41207</v>
      </c>
      <c r="B375" s="55">
        <v>9.8039215686296409E-4</v>
      </c>
      <c r="C375" s="55">
        <v>9.8039215686296409E-4</v>
      </c>
      <c r="D375" s="55">
        <f t="shared" si="5"/>
        <v>0</v>
      </c>
    </row>
    <row r="376" spans="1:4" x14ac:dyDescent="0.25">
      <c r="A376" s="15">
        <v>41208</v>
      </c>
      <c r="B376" s="55">
        <v>-9.7943192948102297E-4</v>
      </c>
      <c r="C376" s="55">
        <v>-9.7943192948102297E-4</v>
      </c>
      <c r="D376" s="55">
        <f t="shared" si="5"/>
        <v>0</v>
      </c>
    </row>
    <row r="377" spans="1:4" x14ac:dyDescent="0.25">
      <c r="A377" s="15">
        <v>41211</v>
      </c>
      <c r="B377" s="55">
        <v>0</v>
      </c>
      <c r="C377" s="55" t="s">
        <v>77</v>
      </c>
      <c r="D377" s="55" t="e">
        <f t="shared" si="5"/>
        <v>#VALUE!</v>
      </c>
    </row>
    <row r="378" spans="1:4" x14ac:dyDescent="0.25">
      <c r="A378" s="15">
        <v>41212</v>
      </c>
      <c r="B378" s="55">
        <v>0</v>
      </c>
      <c r="C378" s="55" t="s">
        <v>77</v>
      </c>
      <c r="D378" s="55" t="e">
        <f t="shared" si="5"/>
        <v>#VALUE!</v>
      </c>
    </row>
    <row r="379" spans="1:4" x14ac:dyDescent="0.25">
      <c r="A379" s="15">
        <v>41213</v>
      </c>
      <c r="B379" s="55">
        <v>-3.9215686274508598E-3</v>
      </c>
      <c r="C379" s="55">
        <v>-3.9215686274508598E-3</v>
      </c>
      <c r="D379" s="55">
        <f t="shared" si="5"/>
        <v>0</v>
      </c>
    </row>
    <row r="380" spans="1:4" x14ac:dyDescent="0.25">
      <c r="A380" s="15">
        <v>41214</v>
      </c>
      <c r="B380" s="55">
        <v>9.8425196850393504E-4</v>
      </c>
      <c r="C380" s="55">
        <v>9.8425196850393504E-4</v>
      </c>
      <c r="D380" s="55">
        <f t="shared" si="5"/>
        <v>0</v>
      </c>
    </row>
    <row r="381" spans="1:4" x14ac:dyDescent="0.25">
      <c r="A381" s="15">
        <v>41215</v>
      </c>
      <c r="B381" s="55">
        <v>0</v>
      </c>
      <c r="C381" s="55">
        <v>0</v>
      </c>
      <c r="D381" s="55">
        <f t="shared" si="5"/>
        <v>0</v>
      </c>
    </row>
    <row r="382" spans="1:4" x14ac:dyDescent="0.25">
      <c r="A382" s="15">
        <v>41218</v>
      </c>
      <c r="B382" s="55">
        <v>9.8328416912485395E-4</v>
      </c>
      <c r="C382" s="55">
        <v>9.8328416912485395E-4</v>
      </c>
      <c r="D382" s="55">
        <f t="shared" si="5"/>
        <v>0</v>
      </c>
    </row>
    <row r="383" spans="1:4" x14ac:dyDescent="0.25">
      <c r="A383" s="15">
        <v>41219</v>
      </c>
      <c r="B383" s="55">
        <v>9.8231827111972003E-4</v>
      </c>
      <c r="C383" s="55">
        <v>9.8231827111972003E-4</v>
      </c>
      <c r="D383" s="55">
        <f t="shared" si="5"/>
        <v>0</v>
      </c>
    </row>
    <row r="384" spans="1:4" x14ac:dyDescent="0.25">
      <c r="A384" s="15">
        <v>41220</v>
      </c>
      <c r="B384" s="55">
        <v>-9.8135426889100997E-4</v>
      </c>
      <c r="C384" s="55">
        <v>-9.8135426889100997E-4</v>
      </c>
      <c r="D384" s="55">
        <f t="shared" si="5"/>
        <v>0</v>
      </c>
    </row>
    <row r="385" spans="1:4" x14ac:dyDescent="0.25">
      <c r="A385" s="15">
        <v>41221</v>
      </c>
      <c r="B385" s="55">
        <v>0</v>
      </c>
      <c r="C385" s="55">
        <v>0</v>
      </c>
      <c r="D385" s="55">
        <f t="shared" si="5"/>
        <v>0</v>
      </c>
    </row>
    <row r="386" spans="1:4" x14ac:dyDescent="0.25">
      <c r="A386" s="15">
        <v>41222</v>
      </c>
      <c r="B386" s="55">
        <v>-9.8231827111983105E-4</v>
      </c>
      <c r="C386" s="55">
        <v>-9.8231827111983105E-4</v>
      </c>
      <c r="D386" s="55">
        <f t="shared" ref="D386:D449" si="6">B386-C386</f>
        <v>0</v>
      </c>
    </row>
    <row r="387" spans="1:4" x14ac:dyDescent="0.25">
      <c r="A387" s="15">
        <v>41226</v>
      </c>
      <c r="B387" s="55">
        <v>-1.9665683382497101E-3</v>
      </c>
      <c r="C387" s="55">
        <v>-1.9665683382497101E-3</v>
      </c>
      <c r="D387" s="55">
        <f t="shared" si="6"/>
        <v>0</v>
      </c>
    </row>
    <row r="388" spans="1:4" x14ac:dyDescent="0.25">
      <c r="A388" s="15">
        <v>41227</v>
      </c>
      <c r="B388" s="55">
        <v>9.8522167487691292E-4</v>
      </c>
      <c r="C388" s="55">
        <v>9.8522167487691292E-4</v>
      </c>
      <c r="D388" s="55">
        <f t="shared" si="6"/>
        <v>0</v>
      </c>
    </row>
    <row r="389" spans="1:4" x14ac:dyDescent="0.25">
      <c r="A389" s="15">
        <v>41228</v>
      </c>
      <c r="B389" s="55">
        <v>-9.8425196850393504E-4</v>
      </c>
      <c r="C389" s="55">
        <v>-9.8425196850393504E-4</v>
      </c>
      <c r="D389" s="55">
        <f t="shared" si="6"/>
        <v>0</v>
      </c>
    </row>
    <row r="390" spans="1:4" x14ac:dyDescent="0.25">
      <c r="A390" s="15">
        <v>41229</v>
      </c>
      <c r="B390" s="55">
        <v>-9.852216748768019E-4</v>
      </c>
      <c r="C390" s="55">
        <v>-9.852216748768019E-4</v>
      </c>
      <c r="D390" s="55">
        <f t="shared" si="6"/>
        <v>0</v>
      </c>
    </row>
    <row r="391" spans="1:4" x14ac:dyDescent="0.25">
      <c r="A391" s="15">
        <v>41232</v>
      </c>
      <c r="B391" s="55">
        <v>0</v>
      </c>
      <c r="C391" s="55">
        <v>0</v>
      </c>
      <c r="D391" s="55">
        <f t="shared" si="6"/>
        <v>0</v>
      </c>
    </row>
    <row r="392" spans="1:4" x14ac:dyDescent="0.25">
      <c r="A392" s="15">
        <v>41233</v>
      </c>
      <c r="B392" s="55">
        <v>0</v>
      </c>
      <c r="C392" s="55">
        <v>0</v>
      </c>
      <c r="D392" s="55">
        <f t="shared" si="6"/>
        <v>0</v>
      </c>
    </row>
    <row r="393" spans="1:4" x14ac:dyDescent="0.25">
      <c r="A393" s="15">
        <v>41234</v>
      </c>
      <c r="B393" s="55">
        <v>9.8619329388549603E-4</v>
      </c>
      <c r="C393" s="55">
        <v>9.8619329388549603E-4</v>
      </c>
      <c r="D393" s="55">
        <f t="shared" si="6"/>
        <v>0</v>
      </c>
    </row>
    <row r="394" spans="1:4" x14ac:dyDescent="0.25">
      <c r="A394" s="15">
        <v>41236</v>
      </c>
      <c r="B394" s="55">
        <v>-9.852216748768019E-4</v>
      </c>
      <c r="C394" s="55">
        <v>-9.852216748768019E-4</v>
      </c>
      <c r="D394" s="55">
        <f t="shared" si="6"/>
        <v>0</v>
      </c>
    </row>
    <row r="395" spans="1:4" x14ac:dyDescent="0.25">
      <c r="A395" s="15">
        <v>41239</v>
      </c>
      <c r="B395" s="55">
        <v>0</v>
      </c>
      <c r="C395" s="55">
        <v>0</v>
      </c>
      <c r="D395" s="55">
        <f t="shared" si="6"/>
        <v>0</v>
      </c>
    </row>
    <row r="396" spans="1:4" x14ac:dyDescent="0.25">
      <c r="A396" s="15">
        <v>41240</v>
      </c>
      <c r="B396" s="55">
        <v>0</v>
      </c>
      <c r="C396" s="55">
        <v>0</v>
      </c>
      <c r="D396" s="55">
        <f t="shared" si="6"/>
        <v>0</v>
      </c>
    </row>
    <row r="397" spans="1:4" x14ac:dyDescent="0.25">
      <c r="A397" s="15">
        <v>41241</v>
      </c>
      <c r="B397" s="55">
        <v>-1.9723865877713199E-3</v>
      </c>
      <c r="C397" s="55">
        <v>-1.9723865877713199E-3</v>
      </c>
      <c r="D397" s="55">
        <f t="shared" si="6"/>
        <v>0</v>
      </c>
    </row>
    <row r="398" spans="1:4" x14ac:dyDescent="0.25">
      <c r="A398" s="15">
        <v>41242</v>
      </c>
      <c r="B398" s="55">
        <v>1.97628458498045E-3</v>
      </c>
      <c r="C398" s="55">
        <v>1.97628458498045E-3</v>
      </c>
      <c r="D398" s="55">
        <f t="shared" si="6"/>
        <v>0</v>
      </c>
    </row>
    <row r="399" spans="1:4" x14ac:dyDescent="0.25">
      <c r="A399" s="15">
        <v>41243</v>
      </c>
      <c r="B399" s="55">
        <v>0</v>
      </c>
      <c r="C399" s="55">
        <v>0</v>
      </c>
      <c r="D399" s="55">
        <f t="shared" si="6"/>
        <v>0</v>
      </c>
    </row>
    <row r="400" spans="1:4" x14ac:dyDescent="0.25">
      <c r="A400" s="15">
        <v>41246</v>
      </c>
      <c r="B400" s="55">
        <v>0</v>
      </c>
      <c r="C400" s="55">
        <v>0</v>
      </c>
      <c r="D400" s="55">
        <f t="shared" si="6"/>
        <v>0</v>
      </c>
    </row>
    <row r="401" spans="1:4" x14ac:dyDescent="0.25">
      <c r="A401" s="15">
        <v>41247</v>
      </c>
      <c r="B401" s="55">
        <v>9.8619329388549603E-4</v>
      </c>
      <c r="C401" s="55">
        <v>9.8619329388549603E-4</v>
      </c>
      <c r="D401" s="55">
        <f t="shared" si="6"/>
        <v>0</v>
      </c>
    </row>
    <row r="402" spans="1:4" x14ac:dyDescent="0.25">
      <c r="A402" s="15">
        <v>41248</v>
      </c>
      <c r="B402" s="55">
        <v>9.8522167487691292E-4</v>
      </c>
      <c r="C402" s="55">
        <v>9.8522167487691292E-4</v>
      </c>
      <c r="D402" s="55">
        <f t="shared" si="6"/>
        <v>0</v>
      </c>
    </row>
    <row r="403" spans="1:4" x14ac:dyDescent="0.25">
      <c r="A403" s="15">
        <v>41249</v>
      </c>
      <c r="B403" s="55">
        <v>0</v>
      </c>
      <c r="C403" s="55">
        <v>0</v>
      </c>
      <c r="D403" s="55">
        <f t="shared" si="6"/>
        <v>0</v>
      </c>
    </row>
    <row r="404" spans="1:4" x14ac:dyDescent="0.25">
      <c r="A404" s="15">
        <v>41250</v>
      </c>
      <c r="B404" s="55">
        <v>9.8425196850393504E-4</v>
      </c>
      <c r="C404" s="55">
        <v>9.8425196850393504E-4</v>
      </c>
      <c r="D404" s="55">
        <f t="shared" si="6"/>
        <v>0</v>
      </c>
    </row>
    <row r="405" spans="1:4" x14ac:dyDescent="0.25">
      <c r="A405" s="15">
        <v>41253</v>
      </c>
      <c r="B405" s="55">
        <v>9.8328416912485395E-4</v>
      </c>
      <c r="C405" s="55">
        <v>9.8328416912485395E-4</v>
      </c>
      <c r="D405" s="55">
        <f t="shared" si="6"/>
        <v>0</v>
      </c>
    </row>
    <row r="406" spans="1:4" x14ac:dyDescent="0.25">
      <c r="A406" s="15">
        <v>41254</v>
      </c>
      <c r="B406" s="55">
        <v>0</v>
      </c>
      <c r="C406" s="55">
        <v>0</v>
      </c>
      <c r="D406" s="55">
        <f t="shared" si="6"/>
        <v>0</v>
      </c>
    </row>
    <row r="407" spans="1:4" x14ac:dyDescent="0.25">
      <c r="A407" s="15">
        <v>41255</v>
      </c>
      <c r="B407" s="55">
        <v>1.9646365422396599E-3</v>
      </c>
      <c r="C407" s="55">
        <v>1.9646365422396599E-3</v>
      </c>
      <c r="D407" s="55">
        <f t="shared" si="6"/>
        <v>0</v>
      </c>
    </row>
    <row r="408" spans="1:4" x14ac:dyDescent="0.25">
      <c r="A408" s="15">
        <v>41256</v>
      </c>
      <c r="B408" s="55">
        <v>9.8039215686296409E-4</v>
      </c>
      <c r="C408" s="55">
        <v>9.8039215686296409E-4</v>
      </c>
      <c r="D408" s="55">
        <f t="shared" si="6"/>
        <v>0</v>
      </c>
    </row>
    <row r="409" spans="1:4" x14ac:dyDescent="0.25">
      <c r="A409" s="15">
        <v>41257</v>
      </c>
      <c r="B409" s="55">
        <v>0</v>
      </c>
      <c r="C409" s="55">
        <v>0</v>
      </c>
      <c r="D409" s="55">
        <f t="shared" si="6"/>
        <v>0</v>
      </c>
    </row>
    <row r="410" spans="1:4" x14ac:dyDescent="0.25">
      <c r="A410" s="15">
        <v>41260</v>
      </c>
      <c r="B410" s="55">
        <v>0</v>
      </c>
      <c r="C410" s="55">
        <v>0</v>
      </c>
      <c r="D410" s="55">
        <f t="shared" si="6"/>
        <v>0</v>
      </c>
    </row>
    <row r="411" spans="1:4" x14ac:dyDescent="0.25">
      <c r="A411" s="15">
        <v>41261</v>
      </c>
      <c r="B411" s="55">
        <v>9.7943192948091195E-4</v>
      </c>
      <c r="C411" s="55">
        <v>9.7943192948091195E-4</v>
      </c>
      <c r="D411" s="55">
        <f t="shared" si="6"/>
        <v>0</v>
      </c>
    </row>
    <row r="412" spans="1:4" x14ac:dyDescent="0.25">
      <c r="A412" s="15">
        <v>41262</v>
      </c>
      <c r="B412" s="55">
        <v>0</v>
      </c>
      <c r="C412" s="55">
        <v>0</v>
      </c>
      <c r="D412" s="55">
        <f t="shared" si="6"/>
        <v>0</v>
      </c>
    </row>
    <row r="413" spans="1:4" x14ac:dyDescent="0.25">
      <c r="A413" s="15">
        <v>41263</v>
      </c>
      <c r="B413" s="55">
        <v>-9.78473581213279E-4</v>
      </c>
      <c r="C413" s="55">
        <v>-9.78473581213279E-4</v>
      </c>
      <c r="D413" s="55">
        <f t="shared" si="6"/>
        <v>0</v>
      </c>
    </row>
    <row r="414" spans="1:4" x14ac:dyDescent="0.25">
      <c r="A414" s="15">
        <v>41264</v>
      </c>
      <c r="B414" s="55">
        <v>0</v>
      </c>
      <c r="C414" s="55">
        <v>0</v>
      </c>
      <c r="D414" s="55">
        <f t="shared" si="6"/>
        <v>0</v>
      </c>
    </row>
    <row r="415" spans="1:4" x14ac:dyDescent="0.25">
      <c r="A415" s="15">
        <v>41267</v>
      </c>
      <c r="B415" s="55">
        <v>0</v>
      </c>
      <c r="C415" s="55">
        <v>0</v>
      </c>
      <c r="D415" s="55">
        <f t="shared" si="6"/>
        <v>0</v>
      </c>
    </row>
    <row r="416" spans="1:4" x14ac:dyDescent="0.25">
      <c r="A416" s="15">
        <v>41269</v>
      </c>
      <c r="B416" s="55">
        <v>0</v>
      </c>
      <c r="C416" s="55">
        <v>0</v>
      </c>
      <c r="D416" s="55">
        <f t="shared" si="6"/>
        <v>0</v>
      </c>
    </row>
    <row r="417" spans="1:4" x14ac:dyDescent="0.25">
      <c r="A417" s="15">
        <v>41270</v>
      </c>
      <c r="B417" s="55">
        <v>0</v>
      </c>
      <c r="C417" s="55">
        <v>0</v>
      </c>
      <c r="D417" s="55">
        <f t="shared" si="6"/>
        <v>0</v>
      </c>
    </row>
    <row r="418" spans="1:4" x14ac:dyDescent="0.25">
      <c r="A418" s="15">
        <v>41271</v>
      </c>
      <c r="B418" s="55">
        <v>-1.14097942354807E-3</v>
      </c>
      <c r="C418" s="55">
        <v>-6.2683643486777699E-2</v>
      </c>
      <c r="D418" s="55">
        <f t="shared" si="6"/>
        <v>6.1542664063229627E-2</v>
      </c>
    </row>
    <row r="419" spans="1:4" x14ac:dyDescent="0.25">
      <c r="A419" s="15">
        <v>41274</v>
      </c>
      <c r="B419" s="55">
        <v>1.04493207941481E-3</v>
      </c>
      <c r="C419" s="55">
        <v>1.04493207941481E-3</v>
      </c>
      <c r="D419" s="55">
        <f t="shared" si="6"/>
        <v>0</v>
      </c>
    </row>
    <row r="420" spans="1:4" x14ac:dyDescent="0.25">
      <c r="A420" s="15">
        <v>41276</v>
      </c>
      <c r="B420" s="55">
        <v>1.0438413361168999E-3</v>
      </c>
      <c r="C420" s="55">
        <v>1.0438413361168999E-3</v>
      </c>
      <c r="D420" s="55">
        <f t="shared" si="6"/>
        <v>0</v>
      </c>
    </row>
    <row r="421" spans="1:4" x14ac:dyDescent="0.25">
      <c r="A421" s="15">
        <v>41277</v>
      </c>
      <c r="B421" s="55">
        <v>0</v>
      </c>
      <c r="C421" s="55">
        <v>0</v>
      </c>
      <c r="D421" s="55">
        <f t="shared" si="6"/>
        <v>0</v>
      </c>
    </row>
    <row r="422" spans="1:4" x14ac:dyDescent="0.25">
      <c r="A422" s="15">
        <v>41278</v>
      </c>
      <c r="B422" s="55">
        <v>1.0427528675702701E-3</v>
      </c>
      <c r="C422" s="55">
        <v>1.0427528675702701E-3</v>
      </c>
      <c r="D422" s="55">
        <f t="shared" si="6"/>
        <v>0</v>
      </c>
    </row>
    <row r="423" spans="1:4" x14ac:dyDescent="0.25">
      <c r="A423" s="15">
        <v>41281</v>
      </c>
      <c r="B423" s="55">
        <v>0</v>
      </c>
      <c r="C423" s="55">
        <v>0</v>
      </c>
      <c r="D423" s="55">
        <f t="shared" si="6"/>
        <v>0</v>
      </c>
    </row>
    <row r="424" spans="1:4" x14ac:dyDescent="0.25">
      <c r="A424" s="15">
        <v>41282</v>
      </c>
      <c r="B424" s="55">
        <v>2.0833333333332101E-3</v>
      </c>
      <c r="C424" s="55">
        <v>2.0833333333332101E-3</v>
      </c>
      <c r="D424" s="55">
        <f t="shared" si="6"/>
        <v>0</v>
      </c>
    </row>
    <row r="425" spans="1:4" x14ac:dyDescent="0.25">
      <c r="A425" s="15">
        <v>41283</v>
      </c>
      <c r="B425" s="55">
        <v>1.0395010395012299E-3</v>
      </c>
      <c r="C425" s="55">
        <v>1.0395010395012299E-3</v>
      </c>
      <c r="D425" s="55">
        <f t="shared" si="6"/>
        <v>0</v>
      </c>
    </row>
    <row r="426" spans="1:4" x14ac:dyDescent="0.25">
      <c r="A426" s="15">
        <v>41284</v>
      </c>
      <c r="B426" s="55">
        <v>1.0384215991692299E-3</v>
      </c>
      <c r="C426" s="55">
        <v>1.0384215991692299E-3</v>
      </c>
      <c r="D426" s="55">
        <f t="shared" si="6"/>
        <v>0</v>
      </c>
    </row>
    <row r="427" spans="1:4" x14ac:dyDescent="0.25">
      <c r="A427" s="15">
        <v>41285</v>
      </c>
      <c r="B427" s="55">
        <v>0</v>
      </c>
      <c r="C427" s="55">
        <v>0</v>
      </c>
      <c r="D427" s="55">
        <f t="shared" si="6"/>
        <v>0</v>
      </c>
    </row>
    <row r="428" spans="1:4" x14ac:dyDescent="0.25">
      <c r="A428" s="15">
        <v>41288</v>
      </c>
      <c r="B428" s="55">
        <v>1.03734439834025E-3</v>
      </c>
      <c r="C428" s="55">
        <v>1.03734439834025E-3</v>
      </c>
      <c r="D428" s="55">
        <f t="shared" si="6"/>
        <v>0</v>
      </c>
    </row>
    <row r="429" spans="1:4" x14ac:dyDescent="0.25">
      <c r="A429" s="15">
        <v>41289</v>
      </c>
      <c r="B429" s="55">
        <v>0</v>
      </c>
      <c r="C429" s="55">
        <v>0</v>
      </c>
      <c r="D429" s="55">
        <f t="shared" si="6"/>
        <v>0</v>
      </c>
    </row>
    <row r="430" spans="1:4" x14ac:dyDescent="0.25">
      <c r="A430" s="15">
        <v>41290</v>
      </c>
      <c r="B430" s="55">
        <v>0</v>
      </c>
      <c r="C430" s="55">
        <v>0</v>
      </c>
      <c r="D430" s="55">
        <f t="shared" si="6"/>
        <v>0</v>
      </c>
    </row>
    <row r="431" spans="1:4" x14ac:dyDescent="0.25">
      <c r="A431" s="15">
        <v>41291</v>
      </c>
      <c r="B431" s="55">
        <v>1.03626943005186E-3</v>
      </c>
      <c r="C431" s="55">
        <v>1.03626943005186E-3</v>
      </c>
      <c r="D431" s="55">
        <f t="shared" si="6"/>
        <v>0</v>
      </c>
    </row>
    <row r="432" spans="1:4" x14ac:dyDescent="0.25">
      <c r="A432" s="15">
        <v>41292</v>
      </c>
      <c r="B432" s="55">
        <v>0</v>
      </c>
      <c r="C432" s="55">
        <v>0</v>
      </c>
      <c r="D432" s="55">
        <f t="shared" si="6"/>
        <v>0</v>
      </c>
    </row>
    <row r="433" spans="1:4" x14ac:dyDescent="0.25">
      <c r="A433" s="15">
        <v>41296</v>
      </c>
      <c r="B433" s="55">
        <v>1.0351966873705101E-3</v>
      </c>
      <c r="C433" s="55">
        <v>1.0351966873705101E-3</v>
      </c>
      <c r="D433" s="55">
        <f t="shared" si="6"/>
        <v>0</v>
      </c>
    </row>
    <row r="434" spans="1:4" x14ac:dyDescent="0.25">
      <c r="A434" s="15">
        <v>41297</v>
      </c>
      <c r="B434" s="55">
        <v>0</v>
      </c>
      <c r="C434" s="55">
        <v>0</v>
      </c>
      <c r="D434" s="55">
        <f t="shared" si="6"/>
        <v>0</v>
      </c>
    </row>
    <row r="435" spans="1:4" x14ac:dyDescent="0.25">
      <c r="A435" s="15">
        <v>41298</v>
      </c>
      <c r="B435" s="55">
        <v>1.03412616339194E-3</v>
      </c>
      <c r="C435" s="55">
        <v>1.03412616339194E-3</v>
      </c>
      <c r="D435" s="55">
        <f t="shared" si="6"/>
        <v>0</v>
      </c>
    </row>
    <row r="436" spans="1:4" x14ac:dyDescent="0.25">
      <c r="A436" s="15">
        <v>41299</v>
      </c>
      <c r="B436" s="55">
        <v>2.0661157024792799E-3</v>
      </c>
      <c r="C436" s="55">
        <v>2.0661157024792799E-3</v>
      </c>
      <c r="D436" s="55">
        <f t="shared" si="6"/>
        <v>0</v>
      </c>
    </row>
    <row r="437" spans="1:4" x14ac:dyDescent="0.25">
      <c r="A437" s="15">
        <v>41302</v>
      </c>
      <c r="B437" s="55">
        <v>1.03092783505176E-3</v>
      </c>
      <c r="C437" s="55">
        <v>1.03092783505176E-3</v>
      </c>
      <c r="D437" s="55">
        <f t="shared" si="6"/>
        <v>0</v>
      </c>
    </row>
    <row r="438" spans="1:4" x14ac:dyDescent="0.25">
      <c r="A438" s="15">
        <v>41303</v>
      </c>
      <c r="B438" s="55">
        <v>0</v>
      </c>
      <c r="C438" s="55">
        <v>0</v>
      </c>
      <c r="D438" s="55">
        <f t="shared" si="6"/>
        <v>0</v>
      </c>
    </row>
    <row r="439" spans="1:4" x14ac:dyDescent="0.25">
      <c r="A439" s="15">
        <v>41304</v>
      </c>
      <c r="B439" s="55">
        <v>0</v>
      </c>
      <c r="C439" s="55">
        <v>0</v>
      </c>
      <c r="D439" s="55">
        <f t="shared" si="6"/>
        <v>0</v>
      </c>
    </row>
    <row r="440" spans="1:4" x14ac:dyDescent="0.25">
      <c r="A440" s="15">
        <v>41305</v>
      </c>
      <c r="B440" s="55">
        <v>0</v>
      </c>
      <c r="C440" s="55">
        <v>0</v>
      </c>
      <c r="D440" s="55">
        <f t="shared" si="6"/>
        <v>0</v>
      </c>
    </row>
    <row r="441" spans="1:4" x14ac:dyDescent="0.25">
      <c r="A441" s="15">
        <v>41306</v>
      </c>
      <c r="B441" s="55">
        <v>0</v>
      </c>
      <c r="C441" s="55">
        <v>0</v>
      </c>
      <c r="D441" s="55">
        <f t="shared" si="6"/>
        <v>0</v>
      </c>
    </row>
    <row r="442" spans="1:4" x14ac:dyDescent="0.25">
      <c r="A442" s="15">
        <v>41309</v>
      </c>
      <c r="B442" s="55">
        <v>0</v>
      </c>
      <c r="C442" s="55">
        <v>0</v>
      </c>
      <c r="D442" s="55">
        <f t="shared" si="6"/>
        <v>0</v>
      </c>
    </row>
    <row r="443" spans="1:4" x14ac:dyDescent="0.25">
      <c r="A443" s="15">
        <v>41310</v>
      </c>
      <c r="B443" s="55">
        <v>0</v>
      </c>
      <c r="C443" s="55">
        <v>0</v>
      </c>
      <c r="D443" s="55">
        <f t="shared" si="6"/>
        <v>0</v>
      </c>
    </row>
    <row r="444" spans="1:4" x14ac:dyDescent="0.25">
      <c r="A444" s="15">
        <v>41311</v>
      </c>
      <c r="B444" s="55">
        <v>-2.0597322348096E-3</v>
      </c>
      <c r="C444" s="55">
        <v>-2.0597322348096E-3</v>
      </c>
      <c r="D444" s="55">
        <f t="shared" si="6"/>
        <v>0</v>
      </c>
    </row>
    <row r="445" spans="1:4" x14ac:dyDescent="0.25">
      <c r="A445" s="15">
        <v>41312</v>
      </c>
      <c r="B445" s="55">
        <v>0</v>
      </c>
      <c r="C445" s="55">
        <v>0</v>
      </c>
      <c r="D445" s="55">
        <f t="shared" si="6"/>
        <v>0</v>
      </c>
    </row>
    <row r="446" spans="1:4" x14ac:dyDescent="0.25">
      <c r="A446" s="15">
        <v>41313</v>
      </c>
      <c r="B446" s="55">
        <v>0</v>
      </c>
      <c r="C446" s="55">
        <v>0</v>
      </c>
      <c r="D446" s="55">
        <f t="shared" si="6"/>
        <v>0</v>
      </c>
    </row>
    <row r="447" spans="1:4" x14ac:dyDescent="0.25">
      <c r="A447" s="15">
        <v>41316</v>
      </c>
      <c r="B447" s="55">
        <v>1.0319917440659899E-3</v>
      </c>
      <c r="C447" s="55">
        <v>1.0319917440659899E-3</v>
      </c>
      <c r="D447" s="55">
        <f t="shared" si="6"/>
        <v>0</v>
      </c>
    </row>
    <row r="448" spans="1:4" x14ac:dyDescent="0.25">
      <c r="A448" s="15">
        <v>41317</v>
      </c>
      <c r="B448" s="55">
        <v>-1.0309278350515399E-3</v>
      </c>
      <c r="C448" s="55">
        <v>-1.0309278350515399E-3</v>
      </c>
      <c r="D448" s="55">
        <f t="shared" si="6"/>
        <v>0</v>
      </c>
    </row>
    <row r="449" spans="1:4" x14ac:dyDescent="0.25">
      <c r="A449" s="15">
        <v>41318</v>
      </c>
      <c r="B449" s="55">
        <v>1.0319917440659899E-3</v>
      </c>
      <c r="C449" s="55">
        <v>1.0319917440659899E-3</v>
      </c>
      <c r="D449" s="55">
        <f t="shared" si="6"/>
        <v>0</v>
      </c>
    </row>
    <row r="450" spans="1:4" x14ac:dyDescent="0.25">
      <c r="A450" s="15">
        <v>41319</v>
      </c>
      <c r="B450" s="55">
        <v>0</v>
      </c>
      <c r="C450" s="55">
        <v>0</v>
      </c>
      <c r="D450" s="55">
        <f t="shared" ref="D450:D513" si="7">B450-C450</f>
        <v>0</v>
      </c>
    </row>
    <row r="451" spans="1:4" x14ac:dyDescent="0.25">
      <c r="A451" s="15">
        <v>41320</v>
      </c>
      <c r="B451" s="55">
        <v>0</v>
      </c>
      <c r="C451" s="55">
        <v>0</v>
      </c>
      <c r="D451" s="55">
        <f t="shared" si="7"/>
        <v>0</v>
      </c>
    </row>
    <row r="452" spans="1:4" x14ac:dyDescent="0.25">
      <c r="A452" s="15">
        <v>41324</v>
      </c>
      <c r="B452" s="55">
        <v>0</v>
      </c>
      <c r="C452" s="55">
        <v>0</v>
      </c>
      <c r="D452" s="55">
        <f t="shared" si="7"/>
        <v>0</v>
      </c>
    </row>
    <row r="453" spans="1:4" x14ac:dyDescent="0.25">
      <c r="A453" s="15">
        <v>41325</v>
      </c>
      <c r="B453" s="55">
        <v>1.03092783505176E-3</v>
      </c>
      <c r="C453" s="55">
        <v>1.03092783505176E-3</v>
      </c>
      <c r="D453" s="55">
        <f t="shared" si="7"/>
        <v>0</v>
      </c>
    </row>
    <row r="454" spans="1:4" x14ac:dyDescent="0.25">
      <c r="A454" s="15">
        <v>41326</v>
      </c>
      <c r="B454" s="55">
        <v>-2.0597322348096E-3</v>
      </c>
      <c r="C454" s="55">
        <v>-2.0597322348096E-3</v>
      </c>
      <c r="D454" s="55">
        <f t="shared" si="7"/>
        <v>0</v>
      </c>
    </row>
    <row r="455" spans="1:4" x14ac:dyDescent="0.25">
      <c r="A455" s="15">
        <v>41327</v>
      </c>
      <c r="B455" s="55">
        <v>1.0319917440659899E-3</v>
      </c>
      <c r="C455" s="55">
        <v>1.0319917440659899E-3</v>
      </c>
      <c r="D455" s="55">
        <f t="shared" si="7"/>
        <v>0</v>
      </c>
    </row>
    <row r="456" spans="1:4" x14ac:dyDescent="0.25">
      <c r="A456" s="15">
        <v>41330</v>
      </c>
      <c r="B456" s="55">
        <v>-1.0309278350515399E-3</v>
      </c>
      <c r="C456" s="55">
        <v>-1.0309278350515399E-3</v>
      </c>
      <c r="D456" s="55">
        <f t="shared" si="7"/>
        <v>0</v>
      </c>
    </row>
    <row r="457" spans="1:4" x14ac:dyDescent="0.25">
      <c r="A457" s="15">
        <v>41331</v>
      </c>
      <c r="B457" s="55">
        <v>-1.0319917440659899E-3</v>
      </c>
      <c r="C457" s="55">
        <v>-1.0319917440659899E-3</v>
      </c>
      <c r="D457" s="55">
        <f t="shared" si="7"/>
        <v>0</v>
      </c>
    </row>
    <row r="458" spans="1:4" x14ac:dyDescent="0.25">
      <c r="A458" s="15">
        <v>41332</v>
      </c>
      <c r="B458" s="55">
        <v>1.03305785123964E-3</v>
      </c>
      <c r="C458" s="55">
        <v>1.03305785123964E-3</v>
      </c>
      <c r="D458" s="55">
        <f t="shared" si="7"/>
        <v>0</v>
      </c>
    </row>
    <row r="459" spans="1:4" x14ac:dyDescent="0.25">
      <c r="A459" s="15">
        <v>41333</v>
      </c>
      <c r="B459" s="55">
        <v>0</v>
      </c>
      <c r="C459" s="55">
        <v>0</v>
      </c>
      <c r="D459" s="55">
        <f t="shared" si="7"/>
        <v>0</v>
      </c>
    </row>
    <row r="460" spans="1:4" x14ac:dyDescent="0.25">
      <c r="A460" s="15">
        <v>41334</v>
      </c>
      <c r="B460" s="55">
        <v>1.0319917440659899E-3</v>
      </c>
      <c r="C460" s="55">
        <v>1.0319917440659899E-3</v>
      </c>
      <c r="D460" s="55">
        <f t="shared" si="7"/>
        <v>0</v>
      </c>
    </row>
    <row r="461" spans="1:4" x14ac:dyDescent="0.25">
      <c r="A461" s="15">
        <v>41337</v>
      </c>
      <c r="B461" s="55">
        <v>0</v>
      </c>
      <c r="C461" s="55">
        <v>0</v>
      </c>
      <c r="D461" s="55">
        <f t="shared" si="7"/>
        <v>0</v>
      </c>
    </row>
    <row r="462" spans="1:4" x14ac:dyDescent="0.25">
      <c r="A462" s="15">
        <v>41338</v>
      </c>
      <c r="B462" s="55">
        <v>1.03092783505176E-3</v>
      </c>
      <c r="C462" s="55">
        <v>1.03092783505176E-3</v>
      </c>
      <c r="D462" s="55">
        <f t="shared" si="7"/>
        <v>0</v>
      </c>
    </row>
    <row r="463" spans="1:4" x14ac:dyDescent="0.25">
      <c r="A463" s="15">
        <v>41339</v>
      </c>
      <c r="B463" s="55">
        <v>1.02986611740463E-3</v>
      </c>
      <c r="C463" s="55">
        <v>1.02986611740463E-3</v>
      </c>
      <c r="D463" s="55">
        <f t="shared" si="7"/>
        <v>0</v>
      </c>
    </row>
    <row r="464" spans="1:4" x14ac:dyDescent="0.25">
      <c r="A464" s="15">
        <v>41340</v>
      </c>
      <c r="B464" s="55">
        <v>1.02880658436222E-3</v>
      </c>
      <c r="C464" s="55">
        <v>1.02880658436222E-3</v>
      </c>
      <c r="D464" s="55">
        <f t="shared" si="7"/>
        <v>0</v>
      </c>
    </row>
    <row r="465" spans="1:4" x14ac:dyDescent="0.25">
      <c r="A465" s="15">
        <v>41341</v>
      </c>
      <c r="B465" s="55">
        <v>1.0277492291881399E-3</v>
      </c>
      <c r="C465" s="55">
        <v>1.0277492291881399E-3</v>
      </c>
      <c r="D465" s="55">
        <f t="shared" si="7"/>
        <v>0</v>
      </c>
    </row>
    <row r="466" spans="1:4" x14ac:dyDescent="0.25">
      <c r="A466" s="15">
        <v>41344</v>
      </c>
      <c r="B466" s="55">
        <v>0</v>
      </c>
      <c r="C466" s="55">
        <v>0</v>
      </c>
      <c r="D466" s="55">
        <f t="shared" si="7"/>
        <v>0</v>
      </c>
    </row>
    <row r="467" spans="1:4" x14ac:dyDescent="0.25">
      <c r="A467" s="15">
        <v>41345</v>
      </c>
      <c r="B467" s="55">
        <v>0</v>
      </c>
      <c r="C467" s="55">
        <v>0</v>
      </c>
      <c r="D467" s="55">
        <f t="shared" si="7"/>
        <v>0</v>
      </c>
    </row>
    <row r="468" spans="1:4" x14ac:dyDescent="0.25">
      <c r="A468" s="15">
        <v>41346</v>
      </c>
      <c r="B468" s="55">
        <v>0</v>
      </c>
      <c r="C468" s="55">
        <v>0</v>
      </c>
      <c r="D468" s="55">
        <f t="shared" si="7"/>
        <v>0</v>
      </c>
    </row>
    <row r="469" spans="1:4" x14ac:dyDescent="0.25">
      <c r="A469" s="15">
        <v>41347</v>
      </c>
      <c r="B469" s="55">
        <v>1.0266940451744101E-3</v>
      </c>
      <c r="C469" s="55">
        <v>1.0266940451744101E-3</v>
      </c>
      <c r="D469" s="55">
        <f t="shared" si="7"/>
        <v>0</v>
      </c>
    </row>
    <row r="470" spans="1:4" x14ac:dyDescent="0.25">
      <c r="A470" s="15">
        <v>41348</v>
      </c>
      <c r="B470" s="55">
        <v>0</v>
      </c>
      <c r="C470" s="55">
        <v>0</v>
      </c>
      <c r="D470" s="55">
        <f t="shared" si="7"/>
        <v>0</v>
      </c>
    </row>
    <row r="471" spans="1:4" x14ac:dyDescent="0.25">
      <c r="A471" s="15">
        <v>41351</v>
      </c>
      <c r="B471" s="55">
        <v>-1.0256410256409599E-3</v>
      </c>
      <c r="C471" s="55">
        <v>-1.0256410256409599E-3</v>
      </c>
      <c r="D471" s="55">
        <f t="shared" si="7"/>
        <v>0</v>
      </c>
    </row>
    <row r="472" spans="1:4" x14ac:dyDescent="0.25">
      <c r="A472" s="15">
        <v>41352</v>
      </c>
      <c r="B472" s="55">
        <v>0</v>
      </c>
      <c r="C472" s="55">
        <v>0</v>
      </c>
      <c r="D472" s="55">
        <f t="shared" si="7"/>
        <v>0</v>
      </c>
    </row>
    <row r="473" spans="1:4" x14ac:dyDescent="0.25">
      <c r="A473" s="15">
        <v>41353</v>
      </c>
      <c r="B473" s="55">
        <v>0</v>
      </c>
      <c r="C473" s="55">
        <v>0</v>
      </c>
      <c r="D473" s="55">
        <f t="shared" si="7"/>
        <v>0</v>
      </c>
    </row>
    <row r="474" spans="1:4" x14ac:dyDescent="0.25">
      <c r="A474" s="15">
        <v>41354</v>
      </c>
      <c r="B474" s="55">
        <v>1.0266940451744101E-3</v>
      </c>
      <c r="C474" s="55">
        <v>1.0266940451744101E-3</v>
      </c>
      <c r="D474" s="55">
        <f t="shared" si="7"/>
        <v>0</v>
      </c>
    </row>
    <row r="475" spans="1:4" x14ac:dyDescent="0.25">
      <c r="A475" s="15">
        <v>41355</v>
      </c>
      <c r="B475" s="55">
        <v>0</v>
      </c>
      <c r="C475" s="55">
        <v>0</v>
      </c>
      <c r="D475" s="55">
        <f t="shared" si="7"/>
        <v>0</v>
      </c>
    </row>
    <row r="476" spans="1:4" x14ac:dyDescent="0.25">
      <c r="A476" s="15">
        <v>41358</v>
      </c>
      <c r="B476" s="55">
        <v>0</v>
      </c>
      <c r="C476" s="55">
        <v>0</v>
      </c>
      <c r="D476" s="55">
        <f t="shared" si="7"/>
        <v>0</v>
      </c>
    </row>
    <row r="477" spans="1:4" x14ac:dyDescent="0.25">
      <c r="A477" s="15">
        <v>41359</v>
      </c>
      <c r="B477" s="55">
        <v>0</v>
      </c>
      <c r="C477" s="55">
        <v>0</v>
      </c>
      <c r="D477" s="55">
        <f t="shared" si="7"/>
        <v>0</v>
      </c>
    </row>
    <row r="478" spans="1:4" x14ac:dyDescent="0.25">
      <c r="A478" s="15">
        <v>41360</v>
      </c>
      <c r="B478" s="55">
        <v>-5.5831076655121802E-4</v>
      </c>
      <c r="C478" s="55">
        <v>-8.2051282051281999E-3</v>
      </c>
      <c r="D478" s="55">
        <f t="shared" si="7"/>
        <v>7.6468174385769822E-3</v>
      </c>
    </row>
    <row r="479" spans="1:4" x14ac:dyDescent="0.25">
      <c r="A479" s="15">
        <v>41361</v>
      </c>
      <c r="B479" s="55">
        <v>0</v>
      </c>
      <c r="C479" s="55">
        <v>0</v>
      </c>
      <c r="D479" s="55">
        <f t="shared" si="7"/>
        <v>0</v>
      </c>
    </row>
    <row r="480" spans="1:4" x14ac:dyDescent="0.25">
      <c r="A480" s="15">
        <v>41362</v>
      </c>
      <c r="B480" s="55">
        <v>0</v>
      </c>
      <c r="C480" s="55" t="s">
        <v>77</v>
      </c>
      <c r="D480" s="55" t="e">
        <f t="shared" si="7"/>
        <v>#VALUE!</v>
      </c>
    </row>
    <row r="481" spans="1:4" x14ac:dyDescent="0.25">
      <c r="A481" s="15">
        <v>41365</v>
      </c>
      <c r="B481" s="55">
        <v>0</v>
      </c>
      <c r="C481" s="55">
        <v>0</v>
      </c>
      <c r="D481" s="55">
        <f t="shared" si="7"/>
        <v>0</v>
      </c>
    </row>
    <row r="482" spans="1:4" x14ac:dyDescent="0.25">
      <c r="A482" s="15">
        <v>41366</v>
      </c>
      <c r="B482" s="55">
        <v>0</v>
      </c>
      <c r="C482" s="55">
        <v>0</v>
      </c>
      <c r="D482" s="55">
        <f t="shared" si="7"/>
        <v>0</v>
      </c>
    </row>
    <row r="483" spans="1:4" x14ac:dyDescent="0.25">
      <c r="A483" s="15">
        <v>41367</v>
      </c>
      <c r="B483" s="55">
        <v>0</v>
      </c>
      <c r="C483" s="55">
        <v>0</v>
      </c>
      <c r="D483" s="55">
        <f t="shared" si="7"/>
        <v>0</v>
      </c>
    </row>
    <row r="484" spans="1:4" x14ac:dyDescent="0.25">
      <c r="A484" s="15">
        <v>41368</v>
      </c>
      <c r="B484" s="55">
        <v>-3.1023784901756898E-3</v>
      </c>
      <c r="C484" s="55">
        <v>-3.1023784901756898E-3</v>
      </c>
      <c r="D484" s="55">
        <f t="shared" si="7"/>
        <v>0</v>
      </c>
    </row>
    <row r="485" spans="1:4" x14ac:dyDescent="0.25">
      <c r="A485" s="15">
        <v>41369</v>
      </c>
      <c r="B485" s="55">
        <v>2.0746887966804901E-3</v>
      </c>
      <c r="C485" s="55">
        <v>2.0746887966804901E-3</v>
      </c>
      <c r="D485" s="55">
        <f t="shared" si="7"/>
        <v>0</v>
      </c>
    </row>
    <row r="486" spans="1:4" x14ac:dyDescent="0.25">
      <c r="A486" s="15">
        <v>41372</v>
      </c>
      <c r="B486" s="55">
        <v>1.0351966873705101E-3</v>
      </c>
      <c r="C486" s="55">
        <v>1.0351966873705101E-3</v>
      </c>
      <c r="D486" s="55">
        <f t="shared" si="7"/>
        <v>0</v>
      </c>
    </row>
    <row r="487" spans="1:4" x14ac:dyDescent="0.25">
      <c r="A487" s="15">
        <v>41373</v>
      </c>
      <c r="B487" s="55">
        <v>0</v>
      </c>
      <c r="C487" s="55">
        <v>0</v>
      </c>
      <c r="D487" s="55">
        <f t="shared" si="7"/>
        <v>0</v>
      </c>
    </row>
    <row r="488" spans="1:4" x14ac:dyDescent="0.25">
      <c r="A488" s="15">
        <v>41374</v>
      </c>
      <c r="B488" s="55">
        <v>1.03412616339194E-3</v>
      </c>
      <c r="C488" s="55">
        <v>1.03412616339194E-3</v>
      </c>
      <c r="D488" s="55">
        <f t="shared" si="7"/>
        <v>0</v>
      </c>
    </row>
    <row r="489" spans="1:4" x14ac:dyDescent="0.25">
      <c r="A489" s="15">
        <v>41375</v>
      </c>
      <c r="B489" s="55">
        <v>1.03305785123964E-3</v>
      </c>
      <c r="C489" s="55">
        <v>1.03305785123964E-3</v>
      </c>
      <c r="D489" s="55">
        <f t="shared" si="7"/>
        <v>0</v>
      </c>
    </row>
    <row r="490" spans="1:4" x14ac:dyDescent="0.25">
      <c r="A490" s="15">
        <v>41376</v>
      </c>
      <c r="B490" s="55">
        <v>0</v>
      </c>
      <c r="C490" s="55">
        <v>0</v>
      </c>
      <c r="D490" s="55">
        <f t="shared" si="7"/>
        <v>0</v>
      </c>
    </row>
    <row r="491" spans="1:4" x14ac:dyDescent="0.25">
      <c r="A491" s="15">
        <v>41379</v>
      </c>
      <c r="B491" s="55">
        <v>-1.0319917440659899E-3</v>
      </c>
      <c r="C491" s="55">
        <v>-1.0319917440659899E-3</v>
      </c>
      <c r="D491" s="55">
        <f t="shared" si="7"/>
        <v>0</v>
      </c>
    </row>
    <row r="492" spans="1:4" x14ac:dyDescent="0.25">
      <c r="A492" s="15">
        <v>41380</v>
      </c>
      <c r="B492" s="55">
        <v>1.03305785123964E-3</v>
      </c>
      <c r="C492" s="55">
        <v>1.03305785123964E-3</v>
      </c>
      <c r="D492" s="55">
        <f t="shared" si="7"/>
        <v>0</v>
      </c>
    </row>
    <row r="493" spans="1:4" x14ac:dyDescent="0.25">
      <c r="A493" s="15">
        <v>41381</v>
      </c>
      <c r="B493" s="55">
        <v>-1.0319917440659899E-3</v>
      </c>
      <c r="C493" s="55">
        <v>-1.0319917440659899E-3</v>
      </c>
      <c r="D493" s="55">
        <f t="shared" si="7"/>
        <v>0</v>
      </c>
    </row>
    <row r="494" spans="1:4" x14ac:dyDescent="0.25">
      <c r="A494" s="15">
        <v>41382</v>
      </c>
      <c r="B494" s="55">
        <v>1.03305785123964E-3</v>
      </c>
      <c r="C494" s="55">
        <v>1.03305785123964E-3</v>
      </c>
      <c r="D494" s="55">
        <f t="shared" si="7"/>
        <v>0</v>
      </c>
    </row>
    <row r="495" spans="1:4" x14ac:dyDescent="0.25">
      <c r="A495" s="15">
        <v>41383</v>
      </c>
      <c r="B495" s="55">
        <v>0</v>
      </c>
      <c r="C495" s="55">
        <v>0</v>
      </c>
      <c r="D495" s="55">
        <f t="shared" si="7"/>
        <v>0</v>
      </c>
    </row>
    <row r="496" spans="1:4" x14ac:dyDescent="0.25">
      <c r="A496" s="15">
        <v>41386</v>
      </c>
      <c r="B496" s="55">
        <v>0</v>
      </c>
      <c r="C496" s="55">
        <v>0</v>
      </c>
      <c r="D496" s="55">
        <f t="shared" si="7"/>
        <v>0</v>
      </c>
    </row>
    <row r="497" spans="1:4" x14ac:dyDescent="0.25">
      <c r="A497" s="15">
        <v>41387</v>
      </c>
      <c r="B497" s="55">
        <v>2.0639834881321902E-3</v>
      </c>
      <c r="C497" s="55">
        <v>2.0639834881321902E-3</v>
      </c>
      <c r="D497" s="55">
        <f t="shared" si="7"/>
        <v>0</v>
      </c>
    </row>
    <row r="498" spans="1:4" x14ac:dyDescent="0.25">
      <c r="A498" s="15">
        <v>41388</v>
      </c>
      <c r="B498" s="55">
        <v>0</v>
      </c>
      <c r="C498" s="55">
        <v>0</v>
      </c>
      <c r="D498" s="55">
        <f t="shared" si="7"/>
        <v>0</v>
      </c>
    </row>
    <row r="499" spans="1:4" x14ac:dyDescent="0.25">
      <c r="A499" s="15">
        <v>41389</v>
      </c>
      <c r="B499" s="55">
        <v>1.02986611740463E-3</v>
      </c>
      <c r="C499" s="55">
        <v>1.02986611740463E-3</v>
      </c>
      <c r="D499" s="55">
        <f t="shared" si="7"/>
        <v>0</v>
      </c>
    </row>
    <row r="500" spans="1:4" x14ac:dyDescent="0.25">
      <c r="A500" s="15">
        <v>41390</v>
      </c>
      <c r="B500" s="55">
        <v>0</v>
      </c>
      <c r="C500" s="55">
        <v>0</v>
      </c>
      <c r="D500" s="55">
        <f t="shared" si="7"/>
        <v>0</v>
      </c>
    </row>
    <row r="501" spans="1:4" x14ac:dyDescent="0.25">
      <c r="A501" s="15">
        <v>41393</v>
      </c>
      <c r="B501" s="55">
        <v>0</v>
      </c>
      <c r="C501" s="55">
        <v>0</v>
      </c>
      <c r="D501" s="55">
        <f t="shared" si="7"/>
        <v>0</v>
      </c>
    </row>
    <row r="502" spans="1:4" x14ac:dyDescent="0.25">
      <c r="A502" s="15">
        <v>41394</v>
      </c>
      <c r="B502" s="55">
        <v>1.02880658436222E-3</v>
      </c>
      <c r="C502" s="55">
        <v>1.02880658436222E-3</v>
      </c>
      <c r="D502" s="55">
        <f t="shared" si="7"/>
        <v>0</v>
      </c>
    </row>
    <row r="503" spans="1:4" x14ac:dyDescent="0.25">
      <c r="A503" s="15">
        <v>41395</v>
      </c>
      <c r="B503" s="55">
        <v>1.0277492291881399E-3</v>
      </c>
      <c r="C503" s="55">
        <v>1.0277492291881399E-3</v>
      </c>
      <c r="D503" s="55">
        <f t="shared" si="7"/>
        <v>0</v>
      </c>
    </row>
    <row r="504" spans="1:4" x14ac:dyDescent="0.25">
      <c r="A504" s="15">
        <v>41396</v>
      </c>
      <c r="B504" s="55">
        <v>1.0266940451744101E-3</v>
      </c>
      <c r="C504" s="55">
        <v>1.0266940451744101E-3</v>
      </c>
      <c r="D504" s="55">
        <f t="shared" si="7"/>
        <v>0</v>
      </c>
    </row>
    <row r="505" spans="1:4" x14ac:dyDescent="0.25">
      <c r="A505" s="15">
        <v>41397</v>
      </c>
      <c r="B505" s="55">
        <v>2.0512820512819099E-3</v>
      </c>
      <c r="C505" s="55">
        <v>2.0512820512819099E-3</v>
      </c>
      <c r="D505" s="55">
        <f t="shared" si="7"/>
        <v>0</v>
      </c>
    </row>
    <row r="506" spans="1:4" x14ac:dyDescent="0.25">
      <c r="A506" s="15">
        <v>41400</v>
      </c>
      <c r="B506" s="55">
        <v>0</v>
      </c>
      <c r="C506" s="55">
        <v>0</v>
      </c>
      <c r="D506" s="55">
        <f t="shared" si="7"/>
        <v>0</v>
      </c>
    </row>
    <row r="507" spans="1:4" x14ac:dyDescent="0.25">
      <c r="A507" s="15">
        <v>41401</v>
      </c>
      <c r="B507" s="55">
        <v>1.02354145342876E-3</v>
      </c>
      <c r="C507" s="55">
        <v>1.02354145342876E-3</v>
      </c>
      <c r="D507" s="55">
        <f t="shared" si="7"/>
        <v>0</v>
      </c>
    </row>
    <row r="508" spans="1:4" x14ac:dyDescent="0.25">
      <c r="A508" s="15">
        <v>41402</v>
      </c>
      <c r="B508" s="55">
        <v>1.0224948875254801E-3</v>
      </c>
      <c r="C508" s="55">
        <v>1.0224948875254801E-3</v>
      </c>
      <c r="D508" s="55">
        <f t="shared" si="7"/>
        <v>0</v>
      </c>
    </row>
    <row r="509" spans="1:4" x14ac:dyDescent="0.25">
      <c r="A509" s="15">
        <v>41403</v>
      </c>
      <c r="B509" s="55">
        <v>1.02145045965285E-3</v>
      </c>
      <c r="C509" s="55">
        <v>1.02145045965285E-3</v>
      </c>
      <c r="D509" s="55">
        <f t="shared" si="7"/>
        <v>0</v>
      </c>
    </row>
    <row r="510" spans="1:4" x14ac:dyDescent="0.25">
      <c r="A510" s="15">
        <v>41404</v>
      </c>
      <c r="B510" s="55">
        <v>1.0204081632652099E-3</v>
      </c>
      <c r="C510" s="55">
        <v>1.0204081632652099E-3</v>
      </c>
      <c r="D510" s="55">
        <f t="shared" si="7"/>
        <v>0</v>
      </c>
    </row>
    <row r="511" spans="1:4" x14ac:dyDescent="0.25">
      <c r="A511" s="15">
        <v>41407</v>
      </c>
      <c r="B511" s="55">
        <v>0</v>
      </c>
      <c r="C511" s="55">
        <v>0</v>
      </c>
      <c r="D511" s="55">
        <f t="shared" si="7"/>
        <v>0</v>
      </c>
    </row>
    <row r="512" spans="1:4" x14ac:dyDescent="0.25">
      <c r="A512" s="15">
        <v>41408</v>
      </c>
      <c r="B512" s="55">
        <v>0</v>
      </c>
      <c r="C512" s="55">
        <v>0</v>
      </c>
      <c r="D512" s="55">
        <f t="shared" si="7"/>
        <v>0</v>
      </c>
    </row>
    <row r="513" spans="1:4" x14ac:dyDescent="0.25">
      <c r="A513" s="15">
        <v>41409</v>
      </c>
      <c r="B513" s="55">
        <v>0</v>
      </c>
      <c r="C513" s="55">
        <v>0</v>
      </c>
      <c r="D513" s="55">
        <f t="shared" si="7"/>
        <v>0</v>
      </c>
    </row>
    <row r="514" spans="1:4" x14ac:dyDescent="0.25">
      <c r="A514" s="15">
        <v>41410</v>
      </c>
      <c r="B514" s="55">
        <v>-1.01936799184499E-3</v>
      </c>
      <c r="C514" s="55">
        <v>-1.01936799184499E-3</v>
      </c>
      <c r="D514" s="55">
        <f t="shared" ref="D514:D577" si="8">B514-C514</f>
        <v>0</v>
      </c>
    </row>
    <row r="515" spans="1:4" x14ac:dyDescent="0.25">
      <c r="A515" s="15">
        <v>41411</v>
      </c>
      <c r="B515" s="55">
        <v>1.0204081632652099E-3</v>
      </c>
      <c r="C515" s="55">
        <v>1.0204081632652099E-3</v>
      </c>
      <c r="D515" s="55">
        <f t="shared" si="8"/>
        <v>0</v>
      </c>
    </row>
    <row r="516" spans="1:4" x14ac:dyDescent="0.25">
      <c r="A516" s="15">
        <v>41414</v>
      </c>
      <c r="B516" s="55">
        <v>1.0193679918450999E-3</v>
      </c>
      <c r="C516" s="55">
        <v>1.0193679918450999E-3</v>
      </c>
      <c r="D516" s="55">
        <f t="shared" si="8"/>
        <v>0</v>
      </c>
    </row>
    <row r="517" spans="1:4" x14ac:dyDescent="0.25">
      <c r="A517" s="15">
        <v>41415</v>
      </c>
      <c r="B517" s="55">
        <v>-1.01832993890016E-3</v>
      </c>
      <c r="C517" s="55">
        <v>-1.01832993890016E-3</v>
      </c>
      <c r="D517" s="55">
        <f t="shared" si="8"/>
        <v>0</v>
      </c>
    </row>
    <row r="518" spans="1:4" x14ac:dyDescent="0.25">
      <c r="A518" s="15">
        <v>41416</v>
      </c>
      <c r="B518" s="55">
        <v>1.0193679918450999E-3</v>
      </c>
      <c r="C518" s="55">
        <v>1.0193679918450999E-3</v>
      </c>
      <c r="D518" s="55">
        <f t="shared" si="8"/>
        <v>0</v>
      </c>
    </row>
    <row r="519" spans="1:4" x14ac:dyDescent="0.25">
      <c r="A519" s="15">
        <v>41417</v>
      </c>
      <c r="B519" s="55">
        <v>-1.01832993890016E-3</v>
      </c>
      <c r="C519" s="55">
        <v>-1.01832993890016E-3</v>
      </c>
      <c r="D519" s="55">
        <f t="shared" si="8"/>
        <v>0</v>
      </c>
    </row>
    <row r="520" spans="1:4" x14ac:dyDescent="0.25">
      <c r="A520" s="15">
        <v>41418</v>
      </c>
      <c r="B520" s="55">
        <v>0</v>
      </c>
      <c r="C520" s="55">
        <v>0</v>
      </c>
      <c r="D520" s="55">
        <f t="shared" si="8"/>
        <v>0</v>
      </c>
    </row>
    <row r="521" spans="1:4" x14ac:dyDescent="0.25">
      <c r="A521" s="15">
        <v>41422</v>
      </c>
      <c r="B521" s="55">
        <v>2.03873598368998E-3</v>
      </c>
      <c r="C521" s="55">
        <v>2.03873598368998E-3</v>
      </c>
      <c r="D521" s="55">
        <f t="shared" si="8"/>
        <v>0</v>
      </c>
    </row>
    <row r="522" spans="1:4" x14ac:dyDescent="0.25">
      <c r="A522" s="15">
        <v>41423</v>
      </c>
      <c r="B522" s="55">
        <v>-2.0345879959309302E-3</v>
      </c>
      <c r="C522" s="55">
        <v>-2.0345879959308101E-3</v>
      </c>
      <c r="D522" s="55">
        <f t="shared" si="8"/>
        <v>-1.2012960071139389E-16</v>
      </c>
    </row>
    <row r="523" spans="1:4" x14ac:dyDescent="0.25">
      <c r="A523" s="15">
        <v>41424</v>
      </c>
      <c r="B523" s="55">
        <v>0</v>
      </c>
      <c r="C523" s="55">
        <v>0</v>
      </c>
      <c r="D523" s="55">
        <f t="shared" si="8"/>
        <v>0</v>
      </c>
    </row>
    <row r="524" spans="1:4" x14ac:dyDescent="0.25">
      <c r="A524" s="15">
        <v>41425</v>
      </c>
      <c r="B524" s="55">
        <v>0</v>
      </c>
      <c r="C524" s="55">
        <v>0</v>
      </c>
      <c r="D524" s="55">
        <f t="shared" si="8"/>
        <v>0</v>
      </c>
    </row>
    <row r="525" spans="1:4" x14ac:dyDescent="0.25">
      <c r="A525" s="15">
        <v>41428</v>
      </c>
      <c r="B525" s="55">
        <v>-1.01936799184499E-3</v>
      </c>
      <c r="C525" s="55">
        <v>-1.01936799184499E-3</v>
      </c>
      <c r="D525" s="55">
        <f t="shared" si="8"/>
        <v>0</v>
      </c>
    </row>
    <row r="526" spans="1:4" x14ac:dyDescent="0.25">
      <c r="A526" s="15">
        <v>41429</v>
      </c>
      <c r="B526" s="55">
        <v>0</v>
      </c>
      <c r="C526" s="55">
        <v>0</v>
      </c>
      <c r="D526" s="55">
        <f t="shared" si="8"/>
        <v>0</v>
      </c>
    </row>
    <row r="527" spans="1:4" x14ac:dyDescent="0.25">
      <c r="A527" s="15">
        <v>41430</v>
      </c>
      <c r="B527" s="55">
        <v>-3.06122448979607E-3</v>
      </c>
      <c r="C527" s="55">
        <v>-3.06122448979607E-3</v>
      </c>
      <c r="D527" s="55">
        <f t="shared" si="8"/>
        <v>0</v>
      </c>
    </row>
    <row r="528" spans="1:4" x14ac:dyDescent="0.25">
      <c r="A528" s="15">
        <v>41431</v>
      </c>
      <c r="B528" s="55">
        <v>-1.02354145342887E-3</v>
      </c>
      <c r="C528" s="55">
        <v>-1.02354145342887E-3</v>
      </c>
      <c r="D528" s="55">
        <f t="shared" si="8"/>
        <v>0</v>
      </c>
    </row>
    <row r="529" spans="1:4" x14ac:dyDescent="0.25">
      <c r="A529" s="15">
        <v>41432</v>
      </c>
      <c r="B529" s="55">
        <v>0</v>
      </c>
      <c r="C529" s="55">
        <v>0</v>
      </c>
      <c r="D529" s="55">
        <f t="shared" si="8"/>
        <v>0</v>
      </c>
    </row>
    <row r="530" spans="1:4" x14ac:dyDescent="0.25">
      <c r="A530" s="15">
        <v>41435</v>
      </c>
      <c r="B530" s="55">
        <v>1.0245901639343001E-3</v>
      </c>
      <c r="C530" s="55">
        <v>1.0245901639343001E-3</v>
      </c>
      <c r="D530" s="55">
        <f t="shared" si="8"/>
        <v>0</v>
      </c>
    </row>
    <row r="531" spans="1:4" x14ac:dyDescent="0.25">
      <c r="A531" s="15">
        <v>41436</v>
      </c>
      <c r="B531" s="55">
        <v>-3.07062436028649E-3</v>
      </c>
      <c r="C531" s="55">
        <v>-3.07062436028649E-3</v>
      </c>
      <c r="D531" s="55">
        <f t="shared" si="8"/>
        <v>0</v>
      </c>
    </row>
    <row r="532" spans="1:4" x14ac:dyDescent="0.25">
      <c r="A532" s="15">
        <v>41437</v>
      </c>
      <c r="B532" s="55">
        <v>0</v>
      </c>
      <c r="C532" s="55">
        <v>0</v>
      </c>
      <c r="D532" s="55">
        <f t="shared" si="8"/>
        <v>0</v>
      </c>
    </row>
    <row r="533" spans="1:4" x14ac:dyDescent="0.25">
      <c r="A533" s="15">
        <v>41438</v>
      </c>
      <c r="B533" s="55">
        <v>-1.02669404517453E-3</v>
      </c>
      <c r="C533" s="55">
        <v>-1.02669404517453E-3</v>
      </c>
      <c r="D533" s="55">
        <f t="shared" si="8"/>
        <v>0</v>
      </c>
    </row>
    <row r="534" spans="1:4" x14ac:dyDescent="0.25">
      <c r="A534" s="15">
        <v>41439</v>
      </c>
      <c r="B534" s="55">
        <v>0</v>
      </c>
      <c r="C534" s="55">
        <v>0</v>
      </c>
      <c r="D534" s="55">
        <f t="shared" si="8"/>
        <v>0</v>
      </c>
    </row>
    <row r="535" spans="1:4" x14ac:dyDescent="0.25">
      <c r="A535" s="15">
        <v>41442</v>
      </c>
      <c r="B535" s="55">
        <v>1.0277492291881399E-3</v>
      </c>
      <c r="C535" s="55">
        <v>1.0277492291881399E-3</v>
      </c>
      <c r="D535" s="55">
        <f t="shared" si="8"/>
        <v>0</v>
      </c>
    </row>
    <row r="536" spans="1:4" x14ac:dyDescent="0.25">
      <c r="A536" s="15">
        <v>41443</v>
      </c>
      <c r="B536" s="55">
        <v>0</v>
      </c>
      <c r="C536" s="55">
        <v>0</v>
      </c>
      <c r="D536" s="55">
        <f t="shared" si="8"/>
        <v>0</v>
      </c>
    </row>
    <row r="537" spans="1:4" x14ac:dyDescent="0.25">
      <c r="A537" s="15">
        <v>41444</v>
      </c>
      <c r="B537" s="55">
        <v>2.05338809034905E-3</v>
      </c>
      <c r="C537" s="55">
        <v>2.05338809034905E-3</v>
      </c>
      <c r="D537" s="55">
        <f t="shared" si="8"/>
        <v>0</v>
      </c>
    </row>
    <row r="538" spans="1:4" x14ac:dyDescent="0.25">
      <c r="A538" s="15">
        <v>41445</v>
      </c>
      <c r="B538" s="55">
        <v>-3.07377049180324E-3</v>
      </c>
      <c r="C538" s="55">
        <v>-3.07377049180324E-3</v>
      </c>
      <c r="D538" s="55">
        <f t="shared" si="8"/>
        <v>0</v>
      </c>
    </row>
    <row r="539" spans="1:4" x14ac:dyDescent="0.25">
      <c r="A539" s="15">
        <v>41446</v>
      </c>
      <c r="B539" s="55">
        <v>-1.02774922918802E-3</v>
      </c>
      <c r="C539" s="55">
        <v>-1.02774922918802E-3</v>
      </c>
      <c r="D539" s="55">
        <f t="shared" si="8"/>
        <v>0</v>
      </c>
    </row>
    <row r="540" spans="1:4" x14ac:dyDescent="0.25">
      <c r="A540" s="15">
        <v>41449</v>
      </c>
      <c r="B540" s="55">
        <v>-3.0864197530866598E-3</v>
      </c>
      <c r="C540" s="55">
        <v>-3.0864197530865401E-3</v>
      </c>
      <c r="D540" s="55">
        <f t="shared" si="8"/>
        <v>-1.1969591984239969E-16</v>
      </c>
    </row>
    <row r="541" spans="1:4" x14ac:dyDescent="0.25">
      <c r="A541" s="15">
        <v>41450</v>
      </c>
      <c r="B541" s="55">
        <v>-2.0639834881321902E-3</v>
      </c>
      <c r="C541" s="55">
        <v>-2.06398348813208E-3</v>
      </c>
      <c r="D541" s="55">
        <f t="shared" si="8"/>
        <v>-1.1015494072452725E-16</v>
      </c>
    </row>
    <row r="542" spans="1:4" x14ac:dyDescent="0.25">
      <c r="A542" s="15">
        <v>41451</v>
      </c>
      <c r="B542" s="55">
        <v>-1.03412616339194E-3</v>
      </c>
      <c r="C542" s="55">
        <v>-1.03412616339194E-3</v>
      </c>
      <c r="D542" s="55">
        <f t="shared" si="8"/>
        <v>0</v>
      </c>
    </row>
    <row r="543" spans="1:4" x14ac:dyDescent="0.25">
      <c r="A543" s="15">
        <v>41452</v>
      </c>
      <c r="B543" s="55">
        <v>1.96144927946396E-4</v>
      </c>
      <c r="C543" s="55">
        <v>-7.2463768115942403E-3</v>
      </c>
      <c r="D543" s="55">
        <f t="shared" si="8"/>
        <v>7.4425217395406359E-3</v>
      </c>
    </row>
    <row r="544" spans="1:4" x14ac:dyDescent="0.25">
      <c r="A544" s="15">
        <v>41453</v>
      </c>
      <c r="B544" s="55">
        <v>1.0427528675702701E-3</v>
      </c>
      <c r="C544" s="55">
        <v>1.0427528675702701E-3</v>
      </c>
      <c r="D544" s="55">
        <f t="shared" si="8"/>
        <v>0</v>
      </c>
    </row>
    <row r="545" spans="1:4" x14ac:dyDescent="0.25">
      <c r="A545" s="15">
        <v>41456</v>
      </c>
      <c r="B545" s="55">
        <v>1.0416666666666101E-3</v>
      </c>
      <c r="C545" s="55">
        <v>1.0416666666666101E-3</v>
      </c>
      <c r="D545" s="55">
        <f t="shared" si="8"/>
        <v>0</v>
      </c>
    </row>
    <row r="546" spans="1:4" x14ac:dyDescent="0.25">
      <c r="A546" s="15">
        <v>41457</v>
      </c>
      <c r="B546" s="55">
        <v>1.04058272632668E-3</v>
      </c>
      <c r="C546" s="55">
        <v>1.04058272632668E-3</v>
      </c>
      <c r="D546" s="55">
        <f t="shared" si="8"/>
        <v>0</v>
      </c>
    </row>
    <row r="547" spans="1:4" x14ac:dyDescent="0.25">
      <c r="A547" s="15">
        <v>41458</v>
      </c>
      <c r="B547" s="55">
        <v>-1.0395010395008999E-3</v>
      </c>
      <c r="C547" s="55">
        <v>-1.0395010395010101E-3</v>
      </c>
      <c r="D547" s="55">
        <f t="shared" si="8"/>
        <v>1.1015494072452725E-16</v>
      </c>
    </row>
    <row r="548" spans="1:4" x14ac:dyDescent="0.25">
      <c r="A548" s="15">
        <v>41460</v>
      </c>
      <c r="B548" s="55">
        <v>1.04058272632668E-3</v>
      </c>
      <c r="C548" s="55">
        <v>1.04058272632668E-3</v>
      </c>
      <c r="D548" s="55">
        <f t="shared" si="8"/>
        <v>0</v>
      </c>
    </row>
    <row r="549" spans="1:4" x14ac:dyDescent="0.25">
      <c r="A549" s="15">
        <v>41463</v>
      </c>
      <c r="B549" s="55">
        <v>0</v>
      </c>
      <c r="C549" s="55">
        <v>0</v>
      </c>
      <c r="D549" s="55">
        <f t="shared" si="8"/>
        <v>0</v>
      </c>
    </row>
    <row r="550" spans="1:4" x14ac:dyDescent="0.25">
      <c r="A550" s="15">
        <v>41464</v>
      </c>
      <c r="B550" s="55">
        <v>1.0395010395012299E-3</v>
      </c>
      <c r="C550" s="55">
        <v>1.0395010395012299E-3</v>
      </c>
      <c r="D550" s="55">
        <f t="shared" si="8"/>
        <v>0</v>
      </c>
    </row>
    <row r="551" spans="1:4" x14ac:dyDescent="0.25">
      <c r="A551" s="15">
        <v>41465</v>
      </c>
      <c r="B551" s="55">
        <v>1.0384215991692299E-3</v>
      </c>
      <c r="C551" s="55">
        <v>1.0384215991692299E-3</v>
      </c>
      <c r="D551" s="55">
        <f t="shared" si="8"/>
        <v>0</v>
      </c>
    </row>
    <row r="552" spans="1:4" x14ac:dyDescent="0.25">
      <c r="A552" s="15">
        <v>41466</v>
      </c>
      <c r="B552" s="55">
        <v>1.03734439834025E-3</v>
      </c>
      <c r="C552" s="55">
        <v>1.03734439834025E-3</v>
      </c>
      <c r="D552" s="55">
        <f t="shared" si="8"/>
        <v>0</v>
      </c>
    </row>
    <row r="553" spans="1:4" x14ac:dyDescent="0.25">
      <c r="A553" s="15">
        <v>41467</v>
      </c>
      <c r="B553" s="55">
        <v>1.03626943005186E-3</v>
      </c>
      <c r="C553" s="55">
        <v>1.03626943005186E-3</v>
      </c>
      <c r="D553" s="55">
        <f t="shared" si="8"/>
        <v>0</v>
      </c>
    </row>
    <row r="554" spans="1:4" x14ac:dyDescent="0.25">
      <c r="A554" s="15">
        <v>41470</v>
      </c>
      <c r="B554" s="55">
        <v>0</v>
      </c>
      <c r="C554" s="55">
        <v>0</v>
      </c>
      <c r="D554" s="55">
        <f t="shared" si="8"/>
        <v>0</v>
      </c>
    </row>
    <row r="555" spans="1:4" x14ac:dyDescent="0.25">
      <c r="A555" s="15">
        <v>41471</v>
      </c>
      <c r="B555" s="55">
        <v>0</v>
      </c>
      <c r="C555" s="55">
        <v>0</v>
      </c>
      <c r="D555" s="55">
        <f t="shared" si="8"/>
        <v>0</v>
      </c>
    </row>
    <row r="556" spans="1:4" x14ac:dyDescent="0.25">
      <c r="A556" s="15">
        <v>41472</v>
      </c>
      <c r="B556" s="55">
        <v>1.0351966873705101E-3</v>
      </c>
      <c r="C556" s="55">
        <v>1.0351966873705101E-3</v>
      </c>
      <c r="D556" s="55">
        <f t="shared" si="8"/>
        <v>0</v>
      </c>
    </row>
    <row r="557" spans="1:4" x14ac:dyDescent="0.25">
      <c r="A557" s="15">
        <v>41473</v>
      </c>
      <c r="B557" s="55">
        <v>1.03412616339194E-3</v>
      </c>
      <c r="C557" s="55">
        <v>1.03412616339194E-3</v>
      </c>
      <c r="D557" s="55">
        <f t="shared" si="8"/>
        <v>0</v>
      </c>
    </row>
    <row r="558" spans="1:4" x14ac:dyDescent="0.25">
      <c r="A558" s="15">
        <v>41474</v>
      </c>
      <c r="B558" s="55">
        <v>0</v>
      </c>
      <c r="C558" s="55">
        <v>0</v>
      </c>
      <c r="D558" s="55">
        <f t="shared" si="8"/>
        <v>0</v>
      </c>
    </row>
    <row r="559" spans="1:4" x14ac:dyDescent="0.25">
      <c r="A559" s="15">
        <v>41477</v>
      </c>
      <c r="B559" s="55">
        <v>1.03305785123964E-3</v>
      </c>
      <c r="C559" s="55">
        <v>1.03305785123964E-3</v>
      </c>
      <c r="D559" s="55">
        <f t="shared" si="8"/>
        <v>0</v>
      </c>
    </row>
    <row r="560" spans="1:4" x14ac:dyDescent="0.25">
      <c r="A560" s="15">
        <v>41478</v>
      </c>
      <c r="B560" s="55">
        <v>0</v>
      </c>
      <c r="C560" s="55">
        <v>0</v>
      </c>
      <c r="D560" s="55">
        <f t="shared" si="8"/>
        <v>0</v>
      </c>
    </row>
    <row r="561" spans="1:4" x14ac:dyDescent="0.25">
      <c r="A561" s="15">
        <v>41479</v>
      </c>
      <c r="B561" s="55">
        <v>0</v>
      </c>
      <c r="C561" s="55">
        <v>0</v>
      </c>
      <c r="D561" s="55">
        <f t="shared" si="8"/>
        <v>0</v>
      </c>
    </row>
    <row r="562" spans="1:4" x14ac:dyDescent="0.25">
      <c r="A562" s="15">
        <v>41480</v>
      </c>
      <c r="B562" s="55">
        <v>-1.0319917440659899E-3</v>
      </c>
      <c r="C562" s="55">
        <v>-1.0319917440659899E-3</v>
      </c>
      <c r="D562" s="55">
        <f t="shared" si="8"/>
        <v>0</v>
      </c>
    </row>
    <row r="563" spans="1:4" x14ac:dyDescent="0.25">
      <c r="A563" s="15">
        <v>41481</v>
      </c>
      <c r="B563" s="55">
        <v>0</v>
      </c>
      <c r="C563" s="55">
        <v>0</v>
      </c>
      <c r="D563" s="55">
        <f t="shared" si="8"/>
        <v>0</v>
      </c>
    </row>
    <row r="564" spans="1:4" x14ac:dyDescent="0.25">
      <c r="A564" s="15">
        <v>41484</v>
      </c>
      <c r="B564" s="55">
        <v>1.03305785123964E-3</v>
      </c>
      <c r="C564" s="55">
        <v>1.03305785123964E-3</v>
      </c>
      <c r="D564" s="55">
        <f t="shared" si="8"/>
        <v>0</v>
      </c>
    </row>
    <row r="565" spans="1:4" x14ac:dyDescent="0.25">
      <c r="A565" s="15">
        <v>41485</v>
      </c>
      <c r="B565" s="55">
        <v>0</v>
      </c>
      <c r="C565" s="55">
        <v>0</v>
      </c>
      <c r="D565" s="55">
        <f t="shared" si="8"/>
        <v>0</v>
      </c>
    </row>
    <row r="566" spans="1:4" x14ac:dyDescent="0.25">
      <c r="A566" s="15">
        <v>41486</v>
      </c>
      <c r="B566" s="55">
        <v>0</v>
      </c>
      <c r="C566" s="55">
        <v>0</v>
      </c>
      <c r="D566" s="55">
        <f t="shared" si="8"/>
        <v>0</v>
      </c>
    </row>
    <row r="567" spans="1:4" x14ac:dyDescent="0.25">
      <c r="A567" s="15">
        <v>41487</v>
      </c>
      <c r="B567" s="55">
        <v>1.0319917440659899E-3</v>
      </c>
      <c r="C567" s="55">
        <v>1.0319917440659899E-3</v>
      </c>
      <c r="D567" s="55">
        <f t="shared" si="8"/>
        <v>0</v>
      </c>
    </row>
    <row r="568" spans="1:4" x14ac:dyDescent="0.25">
      <c r="A568" s="15">
        <v>41488</v>
      </c>
      <c r="B568" s="55">
        <v>0</v>
      </c>
      <c r="C568" s="55">
        <v>0</v>
      </c>
      <c r="D568" s="55">
        <f t="shared" si="8"/>
        <v>0</v>
      </c>
    </row>
    <row r="569" spans="1:4" x14ac:dyDescent="0.25">
      <c r="A569" s="15">
        <v>41491</v>
      </c>
      <c r="B569" s="55">
        <v>-1.0309278350516501E-3</v>
      </c>
      <c r="C569" s="55">
        <v>-1.0309278350515399E-3</v>
      </c>
      <c r="D569" s="55">
        <f t="shared" si="8"/>
        <v>-1.1015494072452725E-16</v>
      </c>
    </row>
    <row r="570" spans="1:4" x14ac:dyDescent="0.25">
      <c r="A570" s="15">
        <v>41492</v>
      </c>
      <c r="B570" s="55">
        <v>1.0319917440659899E-3</v>
      </c>
      <c r="C570" s="55">
        <v>1.0319917440659899E-3</v>
      </c>
      <c r="D570" s="55">
        <f t="shared" si="8"/>
        <v>0</v>
      </c>
    </row>
    <row r="571" spans="1:4" x14ac:dyDescent="0.25">
      <c r="A571" s="15">
        <v>41493</v>
      </c>
      <c r="B571" s="55">
        <v>-1.0309278350516501E-3</v>
      </c>
      <c r="C571" s="55">
        <v>-1.0309278350515399E-3</v>
      </c>
      <c r="D571" s="55">
        <f t="shared" si="8"/>
        <v>-1.1015494072452725E-16</v>
      </c>
    </row>
    <row r="572" spans="1:4" x14ac:dyDescent="0.25">
      <c r="A572" s="15">
        <v>41494</v>
      </c>
      <c r="B572" s="55">
        <v>1.0319917440659899E-3</v>
      </c>
      <c r="C572" s="55">
        <v>1.0319917440659899E-3</v>
      </c>
      <c r="D572" s="55">
        <f t="shared" si="8"/>
        <v>0</v>
      </c>
    </row>
    <row r="573" spans="1:4" x14ac:dyDescent="0.25">
      <c r="A573" s="15">
        <v>41495</v>
      </c>
      <c r="B573" s="55">
        <v>0</v>
      </c>
      <c r="C573" s="55">
        <v>0</v>
      </c>
      <c r="D573" s="55">
        <f t="shared" si="8"/>
        <v>0</v>
      </c>
    </row>
    <row r="574" spans="1:4" x14ac:dyDescent="0.25">
      <c r="A574" s="15">
        <v>41498</v>
      </c>
      <c r="B574" s="55">
        <v>0</v>
      </c>
      <c r="C574" s="55">
        <v>0</v>
      </c>
      <c r="D574" s="55">
        <f t="shared" si="8"/>
        <v>0</v>
      </c>
    </row>
    <row r="575" spans="1:4" x14ac:dyDescent="0.25">
      <c r="A575" s="15">
        <v>41499</v>
      </c>
      <c r="B575" s="55">
        <v>1.03092783505176E-3</v>
      </c>
      <c r="C575" s="55">
        <v>1.03092783505176E-3</v>
      </c>
      <c r="D575" s="55">
        <f t="shared" si="8"/>
        <v>0</v>
      </c>
    </row>
    <row r="576" spans="1:4" x14ac:dyDescent="0.25">
      <c r="A576" s="15">
        <v>41500</v>
      </c>
      <c r="B576" s="55">
        <v>0</v>
      </c>
      <c r="C576" s="55">
        <v>0</v>
      </c>
      <c r="D576" s="55">
        <f t="shared" si="8"/>
        <v>0</v>
      </c>
    </row>
    <row r="577" spans="1:4" x14ac:dyDescent="0.25">
      <c r="A577" s="15">
        <v>41501</v>
      </c>
      <c r="B577" s="55">
        <v>-1.0298661174048501E-3</v>
      </c>
      <c r="C577" s="55">
        <v>-1.0298661174048501E-3</v>
      </c>
      <c r="D577" s="55">
        <f t="shared" si="8"/>
        <v>0</v>
      </c>
    </row>
    <row r="578" spans="1:4" x14ac:dyDescent="0.25">
      <c r="A578" s="15">
        <v>41502</v>
      </c>
      <c r="B578" s="55">
        <v>0</v>
      </c>
      <c r="C578" s="55">
        <v>0</v>
      </c>
      <c r="D578" s="55">
        <f t="shared" ref="D578:D641" si="9">B578-C578</f>
        <v>0</v>
      </c>
    </row>
    <row r="579" spans="1:4" x14ac:dyDescent="0.25">
      <c r="A579" s="15">
        <v>41505</v>
      </c>
      <c r="B579" s="55">
        <v>0</v>
      </c>
      <c r="C579" s="55">
        <v>0</v>
      </c>
      <c r="D579" s="55">
        <f t="shared" si="9"/>
        <v>0</v>
      </c>
    </row>
    <row r="580" spans="1:4" x14ac:dyDescent="0.25">
      <c r="A580" s="15">
        <v>41506</v>
      </c>
      <c r="B580" s="55">
        <v>-2.0618556701030898E-3</v>
      </c>
      <c r="C580" s="55">
        <v>-2.0618556701030898E-3</v>
      </c>
      <c r="D580" s="55">
        <f t="shared" si="9"/>
        <v>0</v>
      </c>
    </row>
    <row r="581" spans="1:4" x14ac:dyDescent="0.25">
      <c r="A581" s="15">
        <v>41507</v>
      </c>
      <c r="B581" s="55">
        <v>0</v>
      </c>
      <c r="C581" s="55">
        <v>0</v>
      </c>
      <c r="D581" s="55">
        <f t="shared" si="9"/>
        <v>0</v>
      </c>
    </row>
    <row r="582" spans="1:4" x14ac:dyDescent="0.25">
      <c r="A582" s="15">
        <v>41508</v>
      </c>
      <c r="B582" s="55">
        <v>1.03305785123964E-3</v>
      </c>
      <c r="C582" s="55">
        <v>1.03305785123964E-3</v>
      </c>
      <c r="D582" s="55">
        <f t="shared" si="9"/>
        <v>0</v>
      </c>
    </row>
    <row r="583" spans="1:4" x14ac:dyDescent="0.25">
      <c r="A583" s="15">
        <v>41509</v>
      </c>
      <c r="B583" s="55">
        <v>-1.0319917440659899E-3</v>
      </c>
      <c r="C583" s="55">
        <v>-1.0319917440659899E-3</v>
      </c>
      <c r="D583" s="55">
        <f t="shared" si="9"/>
        <v>0</v>
      </c>
    </row>
    <row r="584" spans="1:4" x14ac:dyDescent="0.25">
      <c r="A584" s="15">
        <v>41512</v>
      </c>
      <c r="B584" s="55">
        <v>1.03305785123964E-3</v>
      </c>
      <c r="C584" s="55">
        <v>1.03305785123964E-3</v>
      </c>
      <c r="D584" s="55">
        <f t="shared" si="9"/>
        <v>0</v>
      </c>
    </row>
    <row r="585" spans="1:4" x14ac:dyDescent="0.25">
      <c r="A585" s="15">
        <v>41513</v>
      </c>
      <c r="B585" s="55">
        <v>-1.0319917440659899E-3</v>
      </c>
      <c r="C585" s="55">
        <v>-1.0319917440659899E-3</v>
      </c>
      <c r="D585" s="55">
        <f t="shared" si="9"/>
        <v>0</v>
      </c>
    </row>
    <row r="586" spans="1:4" x14ac:dyDescent="0.25">
      <c r="A586" s="15">
        <v>41514</v>
      </c>
      <c r="B586" s="55">
        <v>0</v>
      </c>
      <c r="C586" s="55">
        <v>0</v>
      </c>
      <c r="D586" s="55">
        <f t="shared" si="9"/>
        <v>0</v>
      </c>
    </row>
    <row r="587" spans="1:4" x14ac:dyDescent="0.25">
      <c r="A587" s="15">
        <v>41515</v>
      </c>
      <c r="B587" s="55">
        <v>1.03305785123964E-3</v>
      </c>
      <c r="C587" s="55">
        <v>1.03305785123964E-3</v>
      </c>
      <c r="D587" s="55">
        <f t="shared" si="9"/>
        <v>0</v>
      </c>
    </row>
    <row r="588" spans="1:4" x14ac:dyDescent="0.25">
      <c r="A588" s="15">
        <v>41516</v>
      </c>
      <c r="B588" s="55">
        <v>1.0319917440659899E-3</v>
      </c>
      <c r="C588" s="55">
        <v>1.0319917440659899E-3</v>
      </c>
      <c r="D588" s="55">
        <f t="shared" si="9"/>
        <v>0</v>
      </c>
    </row>
    <row r="589" spans="1:4" x14ac:dyDescent="0.25">
      <c r="A589" s="15">
        <v>41520</v>
      </c>
      <c r="B589" s="55">
        <v>0</v>
      </c>
      <c r="C589" s="55">
        <v>0</v>
      </c>
      <c r="D589" s="55">
        <f t="shared" si="9"/>
        <v>0</v>
      </c>
    </row>
    <row r="590" spans="1:4" x14ac:dyDescent="0.25">
      <c r="A590" s="15">
        <v>41521</v>
      </c>
      <c r="B590" s="55">
        <v>0</v>
      </c>
      <c r="C590" s="55">
        <v>0</v>
      </c>
      <c r="D590" s="55">
        <f t="shared" si="9"/>
        <v>0</v>
      </c>
    </row>
    <row r="591" spans="1:4" x14ac:dyDescent="0.25">
      <c r="A591" s="15">
        <v>41522</v>
      </c>
      <c r="B591" s="55">
        <v>0</v>
      </c>
      <c r="C591" s="55">
        <v>0</v>
      </c>
      <c r="D591" s="55">
        <f t="shared" si="9"/>
        <v>0</v>
      </c>
    </row>
    <row r="592" spans="1:4" x14ac:dyDescent="0.25">
      <c r="A592" s="15">
        <v>41523</v>
      </c>
      <c r="B592" s="55">
        <v>1.03092783505176E-3</v>
      </c>
      <c r="C592" s="55">
        <v>1.03092783505176E-3</v>
      </c>
      <c r="D592" s="55">
        <f t="shared" si="9"/>
        <v>0</v>
      </c>
    </row>
    <row r="593" spans="1:4" x14ac:dyDescent="0.25">
      <c r="A593" s="15">
        <v>41526</v>
      </c>
      <c r="B593" s="55">
        <v>0</v>
      </c>
      <c r="C593" s="55">
        <v>0</v>
      </c>
      <c r="D593" s="55">
        <f t="shared" si="9"/>
        <v>0</v>
      </c>
    </row>
    <row r="594" spans="1:4" x14ac:dyDescent="0.25">
      <c r="A594" s="15">
        <v>41527</v>
      </c>
      <c r="B594" s="55">
        <v>1.02986611740463E-3</v>
      </c>
      <c r="C594" s="55">
        <v>1.02986611740463E-3</v>
      </c>
      <c r="D594" s="55">
        <f t="shared" si="9"/>
        <v>0</v>
      </c>
    </row>
    <row r="595" spans="1:4" x14ac:dyDescent="0.25">
      <c r="A595" s="15">
        <v>41528</v>
      </c>
      <c r="B595" s="55">
        <v>-1.0288065843619999E-3</v>
      </c>
      <c r="C595" s="55">
        <v>-1.0288065843621101E-3</v>
      </c>
      <c r="D595" s="55">
        <f t="shared" si="9"/>
        <v>1.1015494072452725E-16</v>
      </c>
    </row>
    <row r="596" spans="1:4" x14ac:dyDescent="0.25">
      <c r="A596" s="15">
        <v>41529</v>
      </c>
      <c r="B596" s="55">
        <v>1.02986611740463E-3</v>
      </c>
      <c r="C596" s="55">
        <v>1.02986611740463E-3</v>
      </c>
      <c r="D596" s="55">
        <f t="shared" si="9"/>
        <v>0</v>
      </c>
    </row>
    <row r="597" spans="1:4" x14ac:dyDescent="0.25">
      <c r="A597" s="15">
        <v>41530</v>
      </c>
      <c r="B597" s="55">
        <v>0</v>
      </c>
      <c r="C597" s="55">
        <v>0</v>
      </c>
      <c r="D597" s="55">
        <f t="shared" si="9"/>
        <v>0</v>
      </c>
    </row>
    <row r="598" spans="1:4" x14ac:dyDescent="0.25">
      <c r="A598" s="15">
        <v>41533</v>
      </c>
      <c r="B598" s="55">
        <v>1.02880658436222E-3</v>
      </c>
      <c r="C598" s="55">
        <v>1.02880658436222E-3</v>
      </c>
      <c r="D598" s="55">
        <f t="shared" si="9"/>
        <v>0</v>
      </c>
    </row>
    <row r="599" spans="1:4" x14ac:dyDescent="0.25">
      <c r="A599" s="15">
        <v>41534</v>
      </c>
      <c r="B599" s="55">
        <v>1.0277492291881399E-3</v>
      </c>
      <c r="C599" s="55">
        <v>1.0277492291881399E-3</v>
      </c>
      <c r="D599" s="55">
        <f t="shared" si="9"/>
        <v>0</v>
      </c>
    </row>
    <row r="600" spans="1:4" x14ac:dyDescent="0.25">
      <c r="A600" s="15">
        <v>41535</v>
      </c>
      <c r="B600" s="55">
        <v>-1.0266940451746399E-3</v>
      </c>
      <c r="C600" s="55">
        <v>-1.02669404517453E-3</v>
      </c>
      <c r="D600" s="55">
        <f t="shared" si="9"/>
        <v>-1.0993810029003015E-16</v>
      </c>
    </row>
    <row r="601" spans="1:4" x14ac:dyDescent="0.25">
      <c r="A601" s="15">
        <v>41536</v>
      </c>
      <c r="B601" s="55">
        <v>2.05549845837605E-3</v>
      </c>
      <c r="C601" s="55">
        <v>2.05549845837605E-3</v>
      </c>
      <c r="D601" s="55">
        <f t="shared" si="9"/>
        <v>0</v>
      </c>
    </row>
    <row r="602" spans="1:4" x14ac:dyDescent="0.25">
      <c r="A602" s="15">
        <v>41537</v>
      </c>
      <c r="B602" s="55">
        <v>0</v>
      </c>
      <c r="C602" s="55">
        <v>0</v>
      </c>
      <c r="D602" s="55">
        <f t="shared" si="9"/>
        <v>0</v>
      </c>
    </row>
    <row r="603" spans="1:4" x14ac:dyDescent="0.25">
      <c r="A603" s="15">
        <v>41540</v>
      </c>
      <c r="B603" s="55">
        <v>0</v>
      </c>
      <c r="C603" s="55">
        <v>0</v>
      </c>
      <c r="D603" s="55">
        <f t="shared" si="9"/>
        <v>0</v>
      </c>
    </row>
    <row r="604" spans="1:4" x14ac:dyDescent="0.25">
      <c r="A604" s="15">
        <v>41541</v>
      </c>
      <c r="B604" s="55">
        <v>0</v>
      </c>
      <c r="C604" s="55">
        <v>0</v>
      </c>
      <c r="D604" s="55">
        <f t="shared" si="9"/>
        <v>0</v>
      </c>
    </row>
    <row r="605" spans="1:4" x14ac:dyDescent="0.25">
      <c r="A605" s="15">
        <v>41542</v>
      </c>
      <c r="B605" s="55">
        <v>0</v>
      </c>
      <c r="C605" s="55">
        <v>0</v>
      </c>
      <c r="D605" s="55">
        <f t="shared" si="9"/>
        <v>0</v>
      </c>
    </row>
    <row r="606" spans="1:4" x14ac:dyDescent="0.25">
      <c r="A606" s="15">
        <v>41543</v>
      </c>
      <c r="B606" s="55">
        <v>2.33435897632583E-4</v>
      </c>
      <c r="C606" s="55">
        <v>-7.1794871794872402E-3</v>
      </c>
      <c r="D606" s="55">
        <f t="shared" si="9"/>
        <v>7.4129230771198228E-3</v>
      </c>
    </row>
    <row r="607" spans="1:4" x14ac:dyDescent="0.25">
      <c r="A607" s="15">
        <v>41544</v>
      </c>
      <c r="B607" s="55">
        <v>0</v>
      </c>
      <c r="C607" s="55">
        <v>0</v>
      </c>
      <c r="D607" s="55">
        <f t="shared" si="9"/>
        <v>0</v>
      </c>
    </row>
    <row r="608" spans="1:4" x14ac:dyDescent="0.25">
      <c r="A608" s="15">
        <v>41547</v>
      </c>
      <c r="B608" s="55">
        <v>0</v>
      </c>
      <c r="C608" s="55">
        <v>0</v>
      </c>
      <c r="D608" s="55">
        <f t="shared" si="9"/>
        <v>0</v>
      </c>
    </row>
    <row r="609" spans="1:4" x14ac:dyDescent="0.25">
      <c r="A609" s="15">
        <v>41548</v>
      </c>
      <c r="B609" s="55">
        <v>0</v>
      </c>
      <c r="C609" s="55">
        <v>0</v>
      </c>
      <c r="D609" s="55">
        <f t="shared" si="9"/>
        <v>0</v>
      </c>
    </row>
    <row r="610" spans="1:4" x14ac:dyDescent="0.25">
      <c r="A610" s="15">
        <v>41549</v>
      </c>
      <c r="B610" s="55">
        <v>1.03305785123964E-3</v>
      </c>
      <c r="C610" s="55">
        <v>1.03305785123964E-3</v>
      </c>
      <c r="D610" s="55">
        <f t="shared" si="9"/>
        <v>0</v>
      </c>
    </row>
    <row r="611" spans="1:4" x14ac:dyDescent="0.25">
      <c r="A611" s="15">
        <v>41550</v>
      </c>
      <c r="B611" s="55">
        <v>0</v>
      </c>
      <c r="C611" s="55">
        <v>0</v>
      </c>
      <c r="D611" s="55">
        <f t="shared" si="9"/>
        <v>0</v>
      </c>
    </row>
    <row r="612" spans="1:4" x14ac:dyDescent="0.25">
      <c r="A612" s="15">
        <v>41551</v>
      </c>
      <c r="B612" s="55">
        <v>1.0319917440659899E-3</v>
      </c>
      <c r="C612" s="55">
        <v>1.0319917440659899E-3</v>
      </c>
      <c r="D612" s="55">
        <f t="shared" si="9"/>
        <v>0</v>
      </c>
    </row>
    <row r="613" spans="1:4" x14ac:dyDescent="0.25">
      <c r="A613" s="15">
        <v>41554</v>
      </c>
      <c r="B613" s="55">
        <v>0</v>
      </c>
      <c r="C613" s="55">
        <v>0</v>
      </c>
      <c r="D613" s="55">
        <f t="shared" si="9"/>
        <v>0</v>
      </c>
    </row>
    <row r="614" spans="1:4" x14ac:dyDescent="0.25">
      <c r="A614" s="15">
        <v>41555</v>
      </c>
      <c r="B614" s="55">
        <v>0</v>
      </c>
      <c r="C614" s="55">
        <v>0</v>
      </c>
      <c r="D614" s="55">
        <f t="shared" si="9"/>
        <v>0</v>
      </c>
    </row>
    <row r="615" spans="1:4" x14ac:dyDescent="0.25">
      <c r="A615" s="15">
        <v>41556</v>
      </c>
      <c r="B615" s="55">
        <v>-1.0309278350515399E-3</v>
      </c>
      <c r="C615" s="55">
        <v>-1.0309278350515399E-3</v>
      </c>
      <c r="D615" s="55">
        <f t="shared" si="9"/>
        <v>0</v>
      </c>
    </row>
    <row r="616" spans="1:4" x14ac:dyDescent="0.25">
      <c r="A616" s="15">
        <v>41557</v>
      </c>
      <c r="B616" s="55">
        <v>1.0319917440659899E-3</v>
      </c>
      <c r="C616" s="55">
        <v>1.0319917440659899E-3</v>
      </c>
      <c r="D616" s="55">
        <f t="shared" si="9"/>
        <v>0</v>
      </c>
    </row>
    <row r="617" spans="1:4" x14ac:dyDescent="0.25">
      <c r="A617" s="15">
        <v>41558</v>
      </c>
      <c r="B617" s="55">
        <v>0</v>
      </c>
      <c r="C617" s="55">
        <v>0</v>
      </c>
      <c r="D617" s="55">
        <f t="shared" si="9"/>
        <v>0</v>
      </c>
    </row>
    <row r="618" spans="1:4" x14ac:dyDescent="0.25">
      <c r="A618" s="15">
        <v>41562</v>
      </c>
      <c r="B618" s="55">
        <v>1.03092783505176E-3</v>
      </c>
      <c r="C618" s="55">
        <v>1.03092783505176E-3</v>
      </c>
      <c r="D618" s="55">
        <f t="shared" si="9"/>
        <v>0</v>
      </c>
    </row>
    <row r="619" spans="1:4" x14ac:dyDescent="0.25">
      <c r="A619" s="15">
        <v>41563</v>
      </c>
      <c r="B619" s="55">
        <v>0</v>
      </c>
      <c r="C619" s="55">
        <v>0</v>
      </c>
      <c r="D619" s="55">
        <f t="shared" si="9"/>
        <v>0</v>
      </c>
    </row>
    <row r="620" spans="1:4" x14ac:dyDescent="0.25">
      <c r="A620" s="15">
        <v>41564</v>
      </c>
      <c r="B620" s="55">
        <v>1.02986611740463E-3</v>
      </c>
      <c r="C620" s="55">
        <v>1.02986611740463E-3</v>
      </c>
      <c r="D620" s="55">
        <f t="shared" si="9"/>
        <v>0</v>
      </c>
    </row>
    <row r="621" spans="1:4" x14ac:dyDescent="0.25">
      <c r="A621" s="15">
        <v>41565</v>
      </c>
      <c r="B621" s="55">
        <v>2.0576131687242202E-3</v>
      </c>
      <c r="C621" s="55">
        <v>2.0576131687242202E-3</v>
      </c>
      <c r="D621" s="55">
        <f t="shared" si="9"/>
        <v>0</v>
      </c>
    </row>
    <row r="622" spans="1:4" x14ac:dyDescent="0.25">
      <c r="A622" s="15">
        <v>41568</v>
      </c>
      <c r="B622" s="55">
        <v>1.0266940451744101E-3</v>
      </c>
      <c r="C622" s="55">
        <v>1.0266940451744101E-3</v>
      </c>
      <c r="D622" s="55">
        <f t="shared" si="9"/>
        <v>0</v>
      </c>
    </row>
    <row r="623" spans="1:4" x14ac:dyDescent="0.25">
      <c r="A623" s="15">
        <v>41569</v>
      </c>
      <c r="B623" s="55">
        <v>0</v>
      </c>
      <c r="C623" s="55">
        <v>0</v>
      </c>
      <c r="D623" s="55">
        <f t="shared" si="9"/>
        <v>0</v>
      </c>
    </row>
    <row r="624" spans="1:4" x14ac:dyDescent="0.25">
      <c r="A624" s="15">
        <v>41570</v>
      </c>
      <c r="B624" s="55">
        <v>1.0256410256410701E-3</v>
      </c>
      <c r="C624" s="55">
        <v>1.0256410256410701E-3</v>
      </c>
      <c r="D624" s="55">
        <f t="shared" si="9"/>
        <v>0</v>
      </c>
    </row>
    <row r="625" spans="1:4" x14ac:dyDescent="0.25">
      <c r="A625" s="15">
        <v>41571</v>
      </c>
      <c r="B625" s="55">
        <v>2.04918032786883E-3</v>
      </c>
      <c r="C625" s="55">
        <v>2.04918032786883E-3</v>
      </c>
      <c r="D625" s="55">
        <f t="shared" si="9"/>
        <v>0</v>
      </c>
    </row>
    <row r="626" spans="1:4" x14ac:dyDescent="0.25">
      <c r="A626" s="15">
        <v>41572</v>
      </c>
      <c r="B626" s="55">
        <v>0</v>
      </c>
      <c r="C626" s="55">
        <v>0</v>
      </c>
      <c r="D626" s="55">
        <f t="shared" si="9"/>
        <v>0</v>
      </c>
    </row>
    <row r="627" spans="1:4" x14ac:dyDescent="0.25">
      <c r="A627" s="15">
        <v>41575</v>
      </c>
      <c r="B627" s="55">
        <v>0</v>
      </c>
      <c r="C627" s="55">
        <v>0</v>
      </c>
      <c r="D627" s="55">
        <f t="shared" si="9"/>
        <v>0</v>
      </c>
    </row>
    <row r="628" spans="1:4" x14ac:dyDescent="0.25">
      <c r="A628" s="15">
        <v>41576</v>
      </c>
      <c r="B628" s="55">
        <v>0</v>
      </c>
      <c r="C628" s="55">
        <v>0</v>
      </c>
      <c r="D628" s="55">
        <f t="shared" si="9"/>
        <v>0</v>
      </c>
    </row>
    <row r="629" spans="1:4" x14ac:dyDescent="0.25">
      <c r="A629" s="15">
        <v>41577</v>
      </c>
      <c r="B629" s="55">
        <v>1.0224948875254801E-3</v>
      </c>
      <c r="C629" s="55">
        <v>1.0224948875254801E-3</v>
      </c>
      <c r="D629" s="55">
        <f t="shared" si="9"/>
        <v>0</v>
      </c>
    </row>
    <row r="630" spans="1:4" x14ac:dyDescent="0.25">
      <c r="A630" s="15">
        <v>41578</v>
      </c>
      <c r="B630" s="55">
        <v>0</v>
      </c>
      <c r="C630" s="55">
        <v>0</v>
      </c>
      <c r="D630" s="55">
        <f t="shared" si="9"/>
        <v>0</v>
      </c>
    </row>
    <row r="631" spans="1:4" x14ac:dyDescent="0.25">
      <c r="A631" s="15">
        <v>41579</v>
      </c>
      <c r="B631" s="55">
        <v>0</v>
      </c>
      <c r="C631" s="55">
        <v>0</v>
      </c>
      <c r="D631" s="55">
        <f t="shared" si="9"/>
        <v>0</v>
      </c>
    </row>
    <row r="632" spans="1:4" x14ac:dyDescent="0.25">
      <c r="A632" s="15">
        <v>41582</v>
      </c>
      <c r="B632" s="55">
        <v>0</v>
      </c>
      <c r="C632" s="55">
        <v>0</v>
      </c>
      <c r="D632" s="55">
        <f t="shared" si="9"/>
        <v>0</v>
      </c>
    </row>
    <row r="633" spans="1:4" x14ac:dyDescent="0.25">
      <c r="A633" s="15">
        <v>41583</v>
      </c>
      <c r="B633" s="55">
        <v>1.02145045965285E-3</v>
      </c>
      <c r="C633" s="55">
        <v>1.02145045965285E-3</v>
      </c>
      <c r="D633" s="55">
        <f t="shared" si="9"/>
        <v>0</v>
      </c>
    </row>
    <row r="634" spans="1:4" x14ac:dyDescent="0.25">
      <c r="A634" s="15">
        <v>41584</v>
      </c>
      <c r="B634" s="55">
        <v>0</v>
      </c>
      <c r="C634" s="55">
        <v>0</v>
      </c>
      <c r="D634" s="55">
        <f t="shared" si="9"/>
        <v>0</v>
      </c>
    </row>
    <row r="635" spans="1:4" x14ac:dyDescent="0.25">
      <c r="A635" s="15">
        <v>41585</v>
      </c>
      <c r="B635" s="55">
        <v>0</v>
      </c>
      <c r="C635" s="55">
        <v>0</v>
      </c>
      <c r="D635" s="55">
        <f t="shared" si="9"/>
        <v>0</v>
      </c>
    </row>
    <row r="636" spans="1:4" x14ac:dyDescent="0.25">
      <c r="A636" s="15">
        <v>41586</v>
      </c>
      <c r="B636" s="55">
        <v>0</v>
      </c>
      <c r="C636" s="55">
        <v>0</v>
      </c>
      <c r="D636" s="55">
        <f t="shared" si="9"/>
        <v>0</v>
      </c>
    </row>
    <row r="637" spans="1:4" x14ac:dyDescent="0.25">
      <c r="A637" s="15">
        <v>41590</v>
      </c>
      <c r="B637" s="55">
        <v>0</v>
      </c>
      <c r="C637" s="55">
        <v>-1.01936799184499E-3</v>
      </c>
      <c r="D637" s="55">
        <f t="shared" si="9"/>
        <v>1.01936799184499E-3</v>
      </c>
    </row>
    <row r="638" spans="1:4" x14ac:dyDescent="0.25">
      <c r="A638" s="15">
        <v>41591</v>
      </c>
      <c r="B638" s="55">
        <v>0</v>
      </c>
      <c r="C638" s="55">
        <v>0</v>
      </c>
      <c r="D638" s="55">
        <f t="shared" si="9"/>
        <v>0</v>
      </c>
    </row>
    <row r="639" spans="1:4" x14ac:dyDescent="0.25">
      <c r="A639" s="15">
        <v>41592</v>
      </c>
      <c r="B639" s="55">
        <v>0</v>
      </c>
      <c r="C639" s="55">
        <v>0</v>
      </c>
      <c r="D639" s="55">
        <f t="shared" si="9"/>
        <v>0</v>
      </c>
    </row>
    <row r="640" spans="1:4" x14ac:dyDescent="0.25">
      <c r="A640" s="15">
        <v>41593</v>
      </c>
      <c r="B640" s="55">
        <v>1.0204081632652099E-3</v>
      </c>
      <c r="C640" s="55">
        <v>1.0204081632652099E-3</v>
      </c>
      <c r="D640" s="55">
        <f t="shared" si="9"/>
        <v>0</v>
      </c>
    </row>
    <row r="641" spans="1:4" x14ac:dyDescent="0.25">
      <c r="A641" s="15">
        <v>41596</v>
      </c>
      <c r="B641" s="55">
        <v>0</v>
      </c>
      <c r="C641" s="55">
        <v>0</v>
      </c>
      <c r="D641" s="55">
        <f t="shared" si="9"/>
        <v>0</v>
      </c>
    </row>
    <row r="642" spans="1:4" x14ac:dyDescent="0.25">
      <c r="A642" s="15">
        <v>41597</v>
      </c>
      <c r="B642" s="55">
        <v>0</v>
      </c>
      <c r="C642" s="55">
        <v>0</v>
      </c>
      <c r="D642" s="55">
        <f t="shared" ref="D642:D705" si="10">B642-C642</f>
        <v>0</v>
      </c>
    </row>
    <row r="643" spans="1:4" x14ac:dyDescent="0.25">
      <c r="A643" s="15">
        <v>41598</v>
      </c>
      <c r="B643" s="55">
        <v>1.0193679918450999E-3</v>
      </c>
      <c r="C643" s="55">
        <v>1.0193679918450999E-3</v>
      </c>
      <c r="D643" s="55">
        <f t="shared" si="10"/>
        <v>0</v>
      </c>
    </row>
    <row r="644" spans="1:4" x14ac:dyDescent="0.25">
      <c r="A644" s="15">
        <v>41599</v>
      </c>
      <c r="B644" s="55">
        <v>-1.01832993890016E-3</v>
      </c>
      <c r="C644" s="55">
        <v>-1.01832993890016E-3</v>
      </c>
      <c r="D644" s="55">
        <f t="shared" si="10"/>
        <v>0</v>
      </c>
    </row>
    <row r="645" spans="1:4" x14ac:dyDescent="0.25">
      <c r="A645" s="15">
        <v>41600</v>
      </c>
      <c r="B645" s="55">
        <v>2.03873598368998E-3</v>
      </c>
      <c r="C645" s="55">
        <v>2.03873598368998E-3</v>
      </c>
      <c r="D645" s="55">
        <f t="shared" si="10"/>
        <v>0</v>
      </c>
    </row>
    <row r="646" spans="1:4" x14ac:dyDescent="0.25">
      <c r="A646" s="15">
        <v>41603</v>
      </c>
      <c r="B646" s="55">
        <v>0</v>
      </c>
      <c r="C646" s="55">
        <v>0</v>
      </c>
      <c r="D646" s="55">
        <f t="shared" si="10"/>
        <v>0</v>
      </c>
    </row>
    <row r="647" spans="1:4" x14ac:dyDescent="0.25">
      <c r="A647" s="15">
        <v>41604</v>
      </c>
      <c r="B647" s="55">
        <v>0</v>
      </c>
      <c r="C647" s="55">
        <v>0</v>
      </c>
      <c r="D647" s="55">
        <f t="shared" si="10"/>
        <v>0</v>
      </c>
    </row>
    <row r="648" spans="1:4" x14ac:dyDescent="0.25">
      <c r="A648" s="15">
        <v>41605</v>
      </c>
      <c r="B648" s="55">
        <v>1.01729399796535E-3</v>
      </c>
      <c r="C648" s="55">
        <v>1.01729399796535E-3</v>
      </c>
      <c r="D648" s="55">
        <f t="shared" si="10"/>
        <v>0</v>
      </c>
    </row>
    <row r="649" spans="1:4" x14ac:dyDescent="0.25">
      <c r="A649" s="15">
        <v>41607</v>
      </c>
      <c r="B649" s="55">
        <v>0</v>
      </c>
      <c r="C649" s="55">
        <v>0</v>
      </c>
      <c r="D649" s="55">
        <f t="shared" si="10"/>
        <v>0</v>
      </c>
    </row>
    <row r="650" spans="1:4" x14ac:dyDescent="0.25">
      <c r="A650" s="15">
        <v>41610</v>
      </c>
      <c r="B650" s="55">
        <v>1.0162601626015899E-3</v>
      </c>
      <c r="C650" s="55">
        <v>1.0162601626015899E-3</v>
      </c>
      <c r="D650" s="55">
        <f t="shared" si="10"/>
        <v>0</v>
      </c>
    </row>
    <row r="651" spans="1:4" x14ac:dyDescent="0.25">
      <c r="A651" s="15">
        <v>41611</v>
      </c>
      <c r="B651" s="55">
        <v>0</v>
      </c>
      <c r="C651" s="55">
        <v>0</v>
      </c>
      <c r="D651" s="55">
        <f t="shared" si="10"/>
        <v>0</v>
      </c>
    </row>
    <row r="652" spans="1:4" x14ac:dyDescent="0.25">
      <c r="A652" s="15">
        <v>41612</v>
      </c>
      <c r="B652" s="55">
        <v>1.01522842639601E-3</v>
      </c>
      <c r="C652" s="55">
        <v>1.01522842639601E-3</v>
      </c>
      <c r="D652" s="55">
        <f t="shared" si="10"/>
        <v>0</v>
      </c>
    </row>
    <row r="653" spans="1:4" x14ac:dyDescent="0.25">
      <c r="A653" s="15">
        <v>41613</v>
      </c>
      <c r="B653" s="55">
        <v>-1.01419878296138E-3</v>
      </c>
      <c r="C653" s="55">
        <v>-1.01419878296138E-3</v>
      </c>
      <c r="D653" s="55">
        <f t="shared" si="10"/>
        <v>0</v>
      </c>
    </row>
    <row r="654" spans="1:4" x14ac:dyDescent="0.25">
      <c r="A654" s="15">
        <v>41614</v>
      </c>
      <c r="B654" s="55">
        <v>1.01522842639601E-3</v>
      </c>
      <c r="C654" s="55">
        <v>1.01522842639601E-3</v>
      </c>
      <c r="D654" s="55">
        <f t="shared" si="10"/>
        <v>0</v>
      </c>
    </row>
    <row r="655" spans="1:4" x14ac:dyDescent="0.25">
      <c r="A655" s="15">
        <v>41617</v>
      </c>
      <c r="B655" s="55">
        <v>0</v>
      </c>
      <c r="C655" s="55">
        <v>0</v>
      </c>
      <c r="D655" s="55">
        <f t="shared" si="10"/>
        <v>0</v>
      </c>
    </row>
    <row r="656" spans="1:4" x14ac:dyDescent="0.25">
      <c r="A656" s="15">
        <v>41618</v>
      </c>
      <c r="B656" s="55">
        <v>0</v>
      </c>
      <c r="C656" s="55">
        <v>0</v>
      </c>
      <c r="D656" s="55">
        <f t="shared" si="10"/>
        <v>0</v>
      </c>
    </row>
    <row r="657" spans="1:4" x14ac:dyDescent="0.25">
      <c r="A657" s="15">
        <v>41619</v>
      </c>
      <c r="B657" s="55">
        <v>0</v>
      </c>
      <c r="C657" s="55">
        <v>0</v>
      </c>
      <c r="D657" s="55">
        <f t="shared" si="10"/>
        <v>0</v>
      </c>
    </row>
    <row r="658" spans="1:4" x14ac:dyDescent="0.25">
      <c r="A658" s="15">
        <v>41620</v>
      </c>
      <c r="B658" s="55">
        <v>0</v>
      </c>
      <c r="C658" s="55">
        <v>0</v>
      </c>
      <c r="D658" s="55">
        <f t="shared" si="10"/>
        <v>0</v>
      </c>
    </row>
    <row r="659" spans="1:4" x14ac:dyDescent="0.25">
      <c r="A659" s="15">
        <v>41621</v>
      </c>
      <c r="B659" s="55">
        <v>0</v>
      </c>
      <c r="C659" s="55">
        <v>0</v>
      </c>
      <c r="D659" s="55">
        <f t="shared" si="10"/>
        <v>0</v>
      </c>
    </row>
    <row r="660" spans="1:4" x14ac:dyDescent="0.25">
      <c r="A660" s="15">
        <v>41624</v>
      </c>
      <c r="B660" s="55">
        <v>1.0141987829614999E-3</v>
      </c>
      <c r="C660" s="55">
        <v>1.0141987829614999E-3</v>
      </c>
      <c r="D660" s="55">
        <f t="shared" si="10"/>
        <v>0</v>
      </c>
    </row>
    <row r="661" spans="1:4" x14ac:dyDescent="0.25">
      <c r="A661" s="15">
        <v>41625</v>
      </c>
      <c r="B661" s="55">
        <v>0</v>
      </c>
      <c r="C661" s="55">
        <v>0</v>
      </c>
      <c r="D661" s="55">
        <f t="shared" si="10"/>
        <v>0</v>
      </c>
    </row>
    <row r="662" spans="1:4" x14ac:dyDescent="0.25">
      <c r="A662" s="15">
        <v>41626</v>
      </c>
      <c r="B662" s="55">
        <v>0</v>
      </c>
      <c r="C662" s="55">
        <v>0</v>
      </c>
      <c r="D662" s="55">
        <f t="shared" si="10"/>
        <v>0</v>
      </c>
    </row>
    <row r="663" spans="1:4" x14ac:dyDescent="0.25">
      <c r="A663" s="15">
        <v>41627</v>
      </c>
      <c r="B663" s="55">
        <v>0</v>
      </c>
      <c r="C663" s="55">
        <v>0</v>
      </c>
      <c r="D663" s="55">
        <f t="shared" si="10"/>
        <v>0</v>
      </c>
    </row>
    <row r="664" spans="1:4" x14ac:dyDescent="0.25">
      <c r="A664" s="15">
        <v>41628</v>
      </c>
      <c r="B664" s="55">
        <v>0</v>
      </c>
      <c r="C664" s="55">
        <v>0</v>
      </c>
      <c r="D664" s="55">
        <f t="shared" si="10"/>
        <v>0</v>
      </c>
    </row>
    <row r="665" spans="1:4" x14ac:dyDescent="0.25">
      <c r="A665" s="15">
        <v>41631</v>
      </c>
      <c r="B665" s="55">
        <v>1.01317122593736E-3</v>
      </c>
      <c r="C665" s="55">
        <v>1.01317122593736E-3</v>
      </c>
      <c r="D665" s="55">
        <f t="shared" si="10"/>
        <v>0</v>
      </c>
    </row>
    <row r="666" spans="1:4" x14ac:dyDescent="0.25">
      <c r="A666" s="15">
        <v>41632</v>
      </c>
      <c r="B666" s="55">
        <v>1.0121457489877801E-3</v>
      </c>
      <c r="C666" s="55">
        <v>1.0121457489877801E-3</v>
      </c>
      <c r="D666" s="55">
        <f t="shared" si="10"/>
        <v>0</v>
      </c>
    </row>
    <row r="667" spans="1:4" x14ac:dyDescent="0.25">
      <c r="A667" s="15">
        <v>41634</v>
      </c>
      <c r="B667" s="55">
        <v>0</v>
      </c>
      <c r="C667" s="55">
        <v>0</v>
      </c>
      <c r="D667" s="55">
        <f t="shared" si="10"/>
        <v>0</v>
      </c>
    </row>
    <row r="668" spans="1:4" x14ac:dyDescent="0.25">
      <c r="A668" s="15">
        <v>41635</v>
      </c>
      <c r="B668" s="55">
        <v>1.01112234580381E-3</v>
      </c>
      <c r="C668" s="55">
        <v>1.01112234580381E-3</v>
      </c>
      <c r="D668" s="55">
        <f t="shared" si="10"/>
        <v>0</v>
      </c>
    </row>
    <row r="669" spans="1:4" x14ac:dyDescent="0.25">
      <c r="A669" s="15">
        <v>41638</v>
      </c>
      <c r="B669" s="55">
        <v>2.2543535361552199E-4</v>
      </c>
      <c r="C669" s="55">
        <v>-7.0707070707071197E-3</v>
      </c>
      <c r="D669" s="55">
        <f t="shared" si="10"/>
        <v>7.2961424243226415E-3</v>
      </c>
    </row>
    <row r="670" spans="1:4" x14ac:dyDescent="0.25">
      <c r="A670" s="15">
        <v>41639</v>
      </c>
      <c r="B670" s="55">
        <v>0</v>
      </c>
      <c r="C670" s="55">
        <v>0</v>
      </c>
      <c r="D670" s="55">
        <f t="shared" si="10"/>
        <v>0</v>
      </c>
    </row>
    <row r="671" spans="1:4" x14ac:dyDescent="0.25">
      <c r="A671" s="15">
        <v>41641</v>
      </c>
      <c r="B671" s="55">
        <v>1.01729399796535E-3</v>
      </c>
      <c r="C671" s="55">
        <v>1.01729399796535E-3</v>
      </c>
      <c r="D671" s="55">
        <f t="shared" si="10"/>
        <v>0</v>
      </c>
    </row>
    <row r="672" spans="1:4" x14ac:dyDescent="0.25">
      <c r="A672" s="15">
        <v>41642</v>
      </c>
      <c r="B672" s="55">
        <v>0</v>
      </c>
      <c r="C672" s="55">
        <v>0</v>
      </c>
      <c r="D672" s="55">
        <f t="shared" si="10"/>
        <v>0</v>
      </c>
    </row>
    <row r="673" spans="1:4" x14ac:dyDescent="0.25">
      <c r="A673" s="15">
        <v>41645</v>
      </c>
      <c r="B673" s="55">
        <v>1.0162601626015899E-3</v>
      </c>
      <c r="C673" s="55">
        <v>1.0162601626015899E-3</v>
      </c>
      <c r="D673" s="55">
        <f t="shared" si="10"/>
        <v>0</v>
      </c>
    </row>
    <row r="674" spans="1:4" x14ac:dyDescent="0.25">
      <c r="A674" s="15">
        <v>41646</v>
      </c>
      <c r="B674" s="55">
        <v>1.01522842639601E-3</v>
      </c>
      <c r="C674" s="55">
        <v>1.01522842639601E-3</v>
      </c>
      <c r="D674" s="55">
        <f t="shared" si="10"/>
        <v>0</v>
      </c>
    </row>
    <row r="675" spans="1:4" x14ac:dyDescent="0.25">
      <c r="A675" s="15">
        <v>41647</v>
      </c>
      <c r="B675" s="55">
        <v>1.0141987829614999E-3</v>
      </c>
      <c r="C675" s="55">
        <v>1.0141987829614999E-3</v>
      </c>
      <c r="D675" s="55">
        <f t="shared" si="10"/>
        <v>0</v>
      </c>
    </row>
    <row r="676" spans="1:4" x14ac:dyDescent="0.25">
      <c r="A676" s="15">
        <v>41648</v>
      </c>
      <c r="B676" s="55">
        <v>1.01317122593736E-3</v>
      </c>
      <c r="C676" s="55">
        <v>1.01317122593736E-3</v>
      </c>
      <c r="D676" s="55">
        <f t="shared" si="10"/>
        <v>0</v>
      </c>
    </row>
    <row r="677" spans="1:4" x14ac:dyDescent="0.25">
      <c r="A677" s="15">
        <v>41649</v>
      </c>
      <c r="B677" s="55">
        <v>0</v>
      </c>
      <c r="C677" s="55">
        <v>0</v>
      </c>
      <c r="D677" s="55">
        <f t="shared" si="10"/>
        <v>0</v>
      </c>
    </row>
    <row r="678" spans="1:4" x14ac:dyDescent="0.25">
      <c r="A678" s="15">
        <v>41652</v>
      </c>
      <c r="B678" s="55">
        <v>0</v>
      </c>
      <c r="C678" s="55">
        <v>0</v>
      </c>
      <c r="D678" s="55">
        <f t="shared" si="10"/>
        <v>0</v>
      </c>
    </row>
    <row r="679" spans="1:4" x14ac:dyDescent="0.25">
      <c r="A679" s="15">
        <v>41653</v>
      </c>
      <c r="B679" s="55">
        <v>0</v>
      </c>
      <c r="C679" s="55">
        <v>0</v>
      </c>
      <c r="D679" s="55">
        <f t="shared" si="10"/>
        <v>0</v>
      </c>
    </row>
    <row r="680" spans="1:4" x14ac:dyDescent="0.25">
      <c r="A680" s="15">
        <v>41654</v>
      </c>
      <c r="B680" s="55">
        <v>1.0121457489877801E-3</v>
      </c>
      <c r="C680" s="55">
        <v>1.0121457489877801E-3</v>
      </c>
      <c r="D680" s="55">
        <f t="shared" si="10"/>
        <v>0</v>
      </c>
    </row>
    <row r="681" spans="1:4" x14ac:dyDescent="0.25">
      <c r="A681" s="15">
        <v>41655</v>
      </c>
      <c r="B681" s="55">
        <v>0</v>
      </c>
      <c r="C681" s="55">
        <v>0</v>
      </c>
      <c r="D681" s="55">
        <f t="shared" si="10"/>
        <v>0</v>
      </c>
    </row>
    <row r="682" spans="1:4" x14ac:dyDescent="0.25">
      <c r="A682" s="15">
        <v>41656</v>
      </c>
      <c r="B682" s="55">
        <v>0</v>
      </c>
      <c r="C682" s="55">
        <v>0</v>
      </c>
      <c r="D682" s="55">
        <f t="shared" si="10"/>
        <v>0</v>
      </c>
    </row>
    <row r="683" spans="1:4" x14ac:dyDescent="0.25">
      <c r="A683" s="15">
        <v>41660</v>
      </c>
      <c r="B683" s="55">
        <v>1.01112234580381E-3</v>
      </c>
      <c r="C683" s="55">
        <v>1.01112234580381E-3</v>
      </c>
      <c r="D683" s="55">
        <f t="shared" si="10"/>
        <v>0</v>
      </c>
    </row>
    <row r="684" spans="1:4" x14ac:dyDescent="0.25">
      <c r="A684" s="15">
        <v>41661</v>
      </c>
      <c r="B684" s="55">
        <v>1.0101010101009099E-3</v>
      </c>
      <c r="C684" s="55">
        <v>1.0101010101009099E-3</v>
      </c>
      <c r="D684" s="55">
        <f t="shared" si="10"/>
        <v>0</v>
      </c>
    </row>
    <row r="685" spans="1:4" x14ac:dyDescent="0.25">
      <c r="A685" s="15">
        <v>41662</v>
      </c>
      <c r="B685" s="55">
        <v>-1.00908173562053E-3</v>
      </c>
      <c r="C685" s="55">
        <v>-1.00908173562053E-3</v>
      </c>
      <c r="D685" s="55">
        <f t="shared" si="10"/>
        <v>0</v>
      </c>
    </row>
    <row r="686" spans="1:4" x14ac:dyDescent="0.25">
      <c r="A686" s="15">
        <v>41663</v>
      </c>
      <c r="B686" s="55">
        <v>-2.0202020202020302E-3</v>
      </c>
      <c r="C686" s="55">
        <v>-2.02020202020192E-3</v>
      </c>
      <c r="D686" s="55">
        <f t="shared" si="10"/>
        <v>-1.1015494072452725E-16</v>
      </c>
    </row>
    <row r="687" spans="1:4" x14ac:dyDescent="0.25">
      <c r="A687" s="15">
        <v>41666</v>
      </c>
      <c r="B687" s="55">
        <v>-1.012145748988E-3</v>
      </c>
      <c r="C687" s="55">
        <v>-1.012145748988E-3</v>
      </c>
      <c r="D687" s="55">
        <f t="shared" si="10"/>
        <v>0</v>
      </c>
    </row>
    <row r="688" spans="1:4" x14ac:dyDescent="0.25">
      <c r="A688" s="15">
        <v>41667</v>
      </c>
      <c r="B688" s="55">
        <v>-1.0131712259371401E-3</v>
      </c>
      <c r="C688" s="55">
        <v>-1.0131712259371401E-3</v>
      </c>
      <c r="D688" s="55">
        <f t="shared" si="10"/>
        <v>0</v>
      </c>
    </row>
    <row r="689" spans="1:4" x14ac:dyDescent="0.25">
      <c r="A689" s="15">
        <v>41668</v>
      </c>
      <c r="B689" s="55">
        <v>0</v>
      </c>
      <c r="C689" s="55">
        <v>0</v>
      </c>
      <c r="D689" s="55">
        <f t="shared" si="10"/>
        <v>0</v>
      </c>
    </row>
    <row r="690" spans="1:4" x14ac:dyDescent="0.25">
      <c r="A690" s="15">
        <v>41669</v>
      </c>
      <c r="B690" s="55">
        <v>1.0141987829614999E-3</v>
      </c>
      <c r="C690" s="55">
        <v>1.0141987829614999E-3</v>
      </c>
      <c r="D690" s="55">
        <f t="shared" si="10"/>
        <v>0</v>
      </c>
    </row>
    <row r="691" spans="1:4" x14ac:dyDescent="0.25">
      <c r="A691" s="15">
        <v>41670</v>
      </c>
      <c r="B691" s="55">
        <v>-1.0131712259371401E-3</v>
      </c>
      <c r="C691" s="55">
        <v>-1.0131712259371401E-3</v>
      </c>
      <c r="D691" s="55">
        <f t="shared" si="10"/>
        <v>0</v>
      </c>
    </row>
    <row r="692" spans="1:4" x14ac:dyDescent="0.25">
      <c r="A692" s="15">
        <v>41673</v>
      </c>
      <c r="B692" s="55">
        <v>0</v>
      </c>
      <c r="C692" s="55">
        <v>0</v>
      </c>
      <c r="D692" s="55">
        <f t="shared" si="10"/>
        <v>0</v>
      </c>
    </row>
    <row r="693" spans="1:4" x14ac:dyDescent="0.25">
      <c r="A693" s="15">
        <v>41674</v>
      </c>
      <c r="B693" s="55">
        <v>-1.0141987829614999E-3</v>
      </c>
      <c r="C693" s="55">
        <v>-1.01419878296138E-3</v>
      </c>
      <c r="D693" s="55">
        <f t="shared" si="10"/>
        <v>-1.1991276027689679E-16</v>
      </c>
    </row>
    <row r="694" spans="1:4" x14ac:dyDescent="0.25">
      <c r="A694" s="15">
        <v>41675</v>
      </c>
      <c r="B694" s="55">
        <v>0</v>
      </c>
      <c r="C694" s="55">
        <v>0</v>
      </c>
      <c r="D694" s="55">
        <f t="shared" si="10"/>
        <v>0</v>
      </c>
    </row>
    <row r="695" spans="1:4" x14ac:dyDescent="0.25">
      <c r="A695" s="15">
        <v>41676</v>
      </c>
      <c r="B695" s="55">
        <v>1.01522842639601E-3</v>
      </c>
      <c r="C695" s="55">
        <v>1.01522842639601E-3</v>
      </c>
      <c r="D695" s="55">
        <f t="shared" si="10"/>
        <v>0</v>
      </c>
    </row>
    <row r="696" spans="1:4" x14ac:dyDescent="0.25">
      <c r="A696" s="15">
        <v>41677</v>
      </c>
      <c r="B696" s="55">
        <v>1.0141987829614999E-3</v>
      </c>
      <c r="C696" s="55">
        <v>1.0141987829614999E-3</v>
      </c>
      <c r="D696" s="55">
        <f t="shared" si="10"/>
        <v>0</v>
      </c>
    </row>
    <row r="697" spans="1:4" x14ac:dyDescent="0.25">
      <c r="A697" s="15">
        <v>41680</v>
      </c>
      <c r="B697" s="55">
        <v>1.01317122593736E-3</v>
      </c>
      <c r="C697" s="55">
        <v>1.01317122593736E-3</v>
      </c>
      <c r="D697" s="55">
        <f t="shared" si="10"/>
        <v>0</v>
      </c>
    </row>
    <row r="698" spans="1:4" x14ac:dyDescent="0.25">
      <c r="A698" s="15">
        <v>41681</v>
      </c>
      <c r="B698" s="55">
        <v>0</v>
      </c>
      <c r="C698" s="55">
        <v>0</v>
      </c>
      <c r="D698" s="55">
        <f t="shared" si="10"/>
        <v>0</v>
      </c>
    </row>
    <row r="699" spans="1:4" x14ac:dyDescent="0.25">
      <c r="A699" s="15">
        <v>41682</v>
      </c>
      <c r="B699" s="55">
        <v>2.0242914979755602E-3</v>
      </c>
      <c r="C699" s="55">
        <v>2.0242914979755602E-3</v>
      </c>
      <c r="D699" s="55">
        <f t="shared" si="10"/>
        <v>0</v>
      </c>
    </row>
    <row r="700" spans="1:4" x14ac:dyDescent="0.25">
      <c r="A700" s="15">
        <v>41683</v>
      </c>
      <c r="B700" s="55">
        <v>-1.0101010101010201E-3</v>
      </c>
      <c r="C700" s="55">
        <v>-1.0101010101010201E-3</v>
      </c>
      <c r="D700" s="55">
        <f t="shared" si="10"/>
        <v>0</v>
      </c>
    </row>
    <row r="701" spans="1:4" x14ac:dyDescent="0.25">
      <c r="A701" s="15">
        <v>41684</v>
      </c>
      <c r="B701" s="55">
        <v>1.01112234580381E-3</v>
      </c>
      <c r="C701" s="55">
        <v>1.01112234580381E-3</v>
      </c>
      <c r="D701" s="55">
        <f t="shared" si="10"/>
        <v>0</v>
      </c>
    </row>
    <row r="702" spans="1:4" x14ac:dyDescent="0.25">
      <c r="A702" s="15">
        <v>41688</v>
      </c>
      <c r="B702" s="55">
        <v>0</v>
      </c>
      <c r="C702" s="55">
        <v>0</v>
      </c>
      <c r="D702" s="55">
        <f t="shared" si="10"/>
        <v>0</v>
      </c>
    </row>
    <row r="703" spans="1:4" x14ac:dyDescent="0.25">
      <c r="A703" s="15">
        <v>41689</v>
      </c>
      <c r="B703" s="55">
        <v>1.0101010101009099E-3</v>
      </c>
      <c r="C703" s="55">
        <v>1.0101010101009099E-3</v>
      </c>
      <c r="D703" s="55">
        <f t="shared" si="10"/>
        <v>0</v>
      </c>
    </row>
    <row r="704" spans="1:4" x14ac:dyDescent="0.25">
      <c r="A704" s="15">
        <v>41690</v>
      </c>
      <c r="B704" s="55">
        <v>0</v>
      </c>
      <c r="C704" s="55">
        <v>0</v>
      </c>
      <c r="D704" s="55">
        <f t="shared" si="10"/>
        <v>0</v>
      </c>
    </row>
    <row r="705" spans="1:4" x14ac:dyDescent="0.25">
      <c r="A705" s="15">
        <v>41691</v>
      </c>
      <c r="B705" s="55">
        <v>1.00908173562053E-3</v>
      </c>
      <c r="C705" s="55">
        <v>1.00908173562053E-3</v>
      </c>
      <c r="D705" s="55">
        <f t="shared" si="10"/>
        <v>0</v>
      </c>
    </row>
    <row r="706" spans="1:4" x14ac:dyDescent="0.25">
      <c r="A706" s="15">
        <v>41694</v>
      </c>
      <c r="B706" s="55">
        <v>0</v>
      </c>
      <c r="C706" s="55">
        <v>0</v>
      </c>
      <c r="D706" s="55">
        <f t="shared" ref="D706:D769" si="11">B706-C706</f>
        <v>0</v>
      </c>
    </row>
    <row r="707" spans="1:4" x14ac:dyDescent="0.25">
      <c r="A707" s="15">
        <v>41695</v>
      </c>
      <c r="B707" s="55">
        <v>1.0080645161289999E-3</v>
      </c>
      <c r="C707" s="55">
        <v>1.0080645161289999E-3</v>
      </c>
      <c r="D707" s="55">
        <f t="shared" si="11"/>
        <v>0</v>
      </c>
    </row>
    <row r="708" spans="1:4" x14ac:dyDescent="0.25">
      <c r="A708" s="15">
        <v>41696</v>
      </c>
      <c r="B708" s="55">
        <v>0</v>
      </c>
      <c r="C708" s="55">
        <v>0</v>
      </c>
      <c r="D708" s="55">
        <f t="shared" si="11"/>
        <v>0</v>
      </c>
    </row>
    <row r="709" spans="1:4" x14ac:dyDescent="0.25">
      <c r="A709" s="15">
        <v>41697</v>
      </c>
      <c r="B709" s="55">
        <v>1.00704934541795E-3</v>
      </c>
      <c r="C709" s="55">
        <v>1.00704934541795E-3</v>
      </c>
      <c r="D709" s="55">
        <f t="shared" si="11"/>
        <v>0</v>
      </c>
    </row>
    <row r="710" spans="1:4" x14ac:dyDescent="0.25">
      <c r="A710" s="15">
        <v>41698</v>
      </c>
      <c r="B710" s="55">
        <v>2.0120724346077701E-3</v>
      </c>
      <c r="C710" s="55">
        <v>2.0120724346077701E-3</v>
      </c>
      <c r="D710" s="55">
        <f t="shared" si="11"/>
        <v>0</v>
      </c>
    </row>
    <row r="711" spans="1:4" x14ac:dyDescent="0.25">
      <c r="A711" s="15">
        <v>41701</v>
      </c>
      <c r="B711" s="55">
        <v>1.0040160642570399E-3</v>
      </c>
      <c r="C711" s="55">
        <v>1.0040160642570399E-3</v>
      </c>
      <c r="D711" s="55">
        <f t="shared" si="11"/>
        <v>0</v>
      </c>
    </row>
    <row r="712" spans="1:4" x14ac:dyDescent="0.25">
      <c r="A712" s="15">
        <v>41702</v>
      </c>
      <c r="B712" s="55">
        <v>1.00300902708117E-3</v>
      </c>
      <c r="C712" s="55">
        <v>1.00300902708117E-3</v>
      </c>
      <c r="D712" s="55">
        <f t="shared" si="11"/>
        <v>0</v>
      </c>
    </row>
    <row r="713" spans="1:4" x14ac:dyDescent="0.25">
      <c r="A713" s="15">
        <v>41703</v>
      </c>
      <c r="B713" s="55">
        <v>1.0020040080160901E-3</v>
      </c>
      <c r="C713" s="55">
        <v>1.0020040080160901E-3</v>
      </c>
      <c r="D713" s="55">
        <f t="shared" si="11"/>
        <v>0</v>
      </c>
    </row>
    <row r="714" spans="1:4" x14ac:dyDescent="0.25">
      <c r="A714" s="15">
        <v>41704</v>
      </c>
      <c r="B714" s="55">
        <v>0</v>
      </c>
      <c r="C714" s="55">
        <v>0</v>
      </c>
      <c r="D714" s="55">
        <f t="shared" si="11"/>
        <v>0</v>
      </c>
    </row>
    <row r="715" spans="1:4" x14ac:dyDescent="0.25">
      <c r="A715" s="15">
        <v>41705</v>
      </c>
      <c r="B715" s="55">
        <v>0</v>
      </c>
      <c r="C715" s="55">
        <v>0</v>
      </c>
      <c r="D715" s="55">
        <f t="shared" si="11"/>
        <v>0</v>
      </c>
    </row>
    <row r="716" spans="1:4" x14ac:dyDescent="0.25">
      <c r="A716" s="15">
        <v>41708</v>
      </c>
      <c r="B716" s="55">
        <v>0</v>
      </c>
      <c r="C716" s="55">
        <v>0</v>
      </c>
      <c r="D716" s="55">
        <f t="shared" si="11"/>
        <v>0</v>
      </c>
    </row>
    <row r="717" spans="1:4" x14ac:dyDescent="0.25">
      <c r="A717" s="15">
        <v>41709</v>
      </c>
      <c r="B717" s="55">
        <v>-1.00100100100098E-3</v>
      </c>
      <c r="C717" s="55">
        <v>-1.00100100100098E-3</v>
      </c>
      <c r="D717" s="55">
        <f t="shared" si="11"/>
        <v>0</v>
      </c>
    </row>
    <row r="718" spans="1:4" x14ac:dyDescent="0.25">
      <c r="A718" s="15">
        <v>41710</v>
      </c>
      <c r="B718" s="55">
        <v>0</v>
      </c>
      <c r="C718" s="55">
        <v>0</v>
      </c>
      <c r="D718" s="55">
        <f t="shared" si="11"/>
        <v>0</v>
      </c>
    </row>
    <row r="719" spans="1:4" x14ac:dyDescent="0.25">
      <c r="A719" s="15">
        <v>41711</v>
      </c>
      <c r="B719" s="55">
        <v>-1.0020040080159799E-3</v>
      </c>
      <c r="C719" s="55">
        <v>-1.0020040080159799E-3</v>
      </c>
      <c r="D719" s="55">
        <f t="shared" si="11"/>
        <v>0</v>
      </c>
    </row>
    <row r="720" spans="1:4" x14ac:dyDescent="0.25">
      <c r="A720" s="15">
        <v>41712</v>
      </c>
      <c r="B720" s="55">
        <v>0</v>
      </c>
      <c r="C720" s="55">
        <v>0</v>
      </c>
      <c r="D720" s="55">
        <f t="shared" si="11"/>
        <v>0</v>
      </c>
    </row>
    <row r="721" spans="1:4" x14ac:dyDescent="0.25">
      <c r="A721" s="15">
        <v>41715</v>
      </c>
      <c r="B721" s="55">
        <v>0</v>
      </c>
      <c r="C721" s="55">
        <v>0</v>
      </c>
      <c r="D721" s="55">
        <f t="shared" si="11"/>
        <v>0</v>
      </c>
    </row>
    <row r="722" spans="1:4" x14ac:dyDescent="0.25">
      <c r="A722" s="15">
        <v>41716</v>
      </c>
      <c r="B722" s="55">
        <v>1.00300902708117E-3</v>
      </c>
      <c r="C722" s="55">
        <v>1.00300902708117E-3</v>
      </c>
      <c r="D722" s="55">
        <f t="shared" si="11"/>
        <v>0</v>
      </c>
    </row>
    <row r="723" spans="1:4" x14ac:dyDescent="0.25">
      <c r="A723" s="15">
        <v>41717</v>
      </c>
      <c r="B723" s="55">
        <v>1.0020040080160901E-3</v>
      </c>
      <c r="C723" s="55">
        <v>1.0020040080160901E-3</v>
      </c>
      <c r="D723" s="55">
        <f t="shared" si="11"/>
        <v>0</v>
      </c>
    </row>
    <row r="724" spans="1:4" x14ac:dyDescent="0.25">
      <c r="A724" s="15">
        <v>41718</v>
      </c>
      <c r="B724" s="55">
        <v>-1.00100100100098E-3</v>
      </c>
      <c r="C724" s="55">
        <v>-1.00100100100098E-3</v>
      </c>
      <c r="D724" s="55">
        <f t="shared" si="11"/>
        <v>0</v>
      </c>
    </row>
    <row r="725" spans="1:4" x14ac:dyDescent="0.25">
      <c r="A725" s="15">
        <v>41719</v>
      </c>
      <c r="B725" s="55">
        <v>-1.0020040080159799E-3</v>
      </c>
      <c r="C725" s="55">
        <v>-1.0020040080159799E-3</v>
      </c>
      <c r="D725" s="55">
        <f t="shared" si="11"/>
        <v>0</v>
      </c>
    </row>
    <row r="726" spans="1:4" x14ac:dyDescent="0.25">
      <c r="A726" s="15">
        <v>41722</v>
      </c>
      <c r="B726" s="55">
        <v>1.00300902708117E-3</v>
      </c>
      <c r="C726" s="55">
        <v>1.00300902708117E-3</v>
      </c>
      <c r="D726" s="55">
        <f t="shared" si="11"/>
        <v>0</v>
      </c>
    </row>
    <row r="727" spans="1:4" x14ac:dyDescent="0.25">
      <c r="A727" s="15">
        <v>41723</v>
      </c>
      <c r="B727" s="55">
        <v>0</v>
      </c>
      <c r="C727" s="55">
        <v>0</v>
      </c>
      <c r="D727" s="55">
        <f t="shared" si="11"/>
        <v>0</v>
      </c>
    </row>
    <row r="728" spans="1:4" x14ac:dyDescent="0.25">
      <c r="A728" s="15">
        <v>41724</v>
      </c>
      <c r="B728" s="55">
        <v>-1.0020040080159799E-3</v>
      </c>
      <c r="C728" s="55">
        <v>-1.0020040080159799E-3</v>
      </c>
      <c r="D728" s="55">
        <f t="shared" si="11"/>
        <v>0</v>
      </c>
    </row>
    <row r="729" spans="1:4" x14ac:dyDescent="0.25">
      <c r="A729" s="15">
        <v>41725</v>
      </c>
      <c r="B729" s="55">
        <v>0</v>
      </c>
      <c r="C729" s="55">
        <v>0</v>
      </c>
      <c r="D729" s="55">
        <f t="shared" si="11"/>
        <v>0</v>
      </c>
    </row>
    <row r="730" spans="1:4" x14ac:dyDescent="0.25">
      <c r="A730" s="15">
        <v>41726</v>
      </c>
      <c r="B730" s="55">
        <v>-3.56609829477827E-4</v>
      </c>
      <c r="C730" s="55">
        <v>-8.02407221664991E-3</v>
      </c>
      <c r="D730" s="55">
        <f t="shared" si="11"/>
        <v>7.6674623871720833E-3</v>
      </c>
    </row>
    <row r="731" spans="1:4" x14ac:dyDescent="0.25">
      <c r="A731" s="15">
        <v>41729</v>
      </c>
      <c r="B731" s="55">
        <v>0</v>
      </c>
      <c r="C731" s="55">
        <v>0</v>
      </c>
      <c r="D731" s="55">
        <f t="shared" si="11"/>
        <v>0</v>
      </c>
    </row>
    <row r="732" spans="1:4" x14ac:dyDescent="0.25">
      <c r="A732" s="15">
        <v>41730</v>
      </c>
      <c r="B732" s="55">
        <v>1.01112234580381E-3</v>
      </c>
      <c r="C732" s="55">
        <v>1.01112234580381E-3</v>
      </c>
      <c r="D732" s="55">
        <f t="shared" si="11"/>
        <v>0</v>
      </c>
    </row>
    <row r="733" spans="1:4" x14ac:dyDescent="0.25">
      <c r="A733" s="15">
        <v>41731</v>
      </c>
      <c r="B733" s="55">
        <v>1.0101010101009099E-3</v>
      </c>
      <c r="C733" s="55">
        <v>1.0101010101009099E-3</v>
      </c>
      <c r="D733" s="55">
        <f t="shared" si="11"/>
        <v>0</v>
      </c>
    </row>
    <row r="734" spans="1:4" x14ac:dyDescent="0.25">
      <c r="A734" s="15">
        <v>41732</v>
      </c>
      <c r="B734" s="55">
        <v>1.00908173562053E-3</v>
      </c>
      <c r="C734" s="55">
        <v>1.00908173562053E-3</v>
      </c>
      <c r="D734" s="55">
        <f t="shared" si="11"/>
        <v>0</v>
      </c>
    </row>
    <row r="735" spans="1:4" x14ac:dyDescent="0.25">
      <c r="A735" s="15">
        <v>41733</v>
      </c>
      <c r="B735" s="55">
        <v>0</v>
      </c>
      <c r="C735" s="55">
        <v>0</v>
      </c>
      <c r="D735" s="55">
        <f t="shared" si="11"/>
        <v>0</v>
      </c>
    </row>
    <row r="736" spans="1:4" x14ac:dyDescent="0.25">
      <c r="A736" s="15">
        <v>41736</v>
      </c>
      <c r="B736" s="55">
        <v>-1.0080645161289999E-3</v>
      </c>
      <c r="C736" s="55">
        <v>-1.0080645161289999E-3</v>
      </c>
      <c r="D736" s="55">
        <f t="shared" si="11"/>
        <v>0</v>
      </c>
    </row>
    <row r="737" spans="1:4" x14ac:dyDescent="0.25">
      <c r="A737" s="15">
        <v>41737</v>
      </c>
      <c r="B737" s="55">
        <v>0</v>
      </c>
      <c r="C737" s="55">
        <v>0</v>
      </c>
      <c r="D737" s="55">
        <f t="shared" si="11"/>
        <v>0</v>
      </c>
    </row>
    <row r="738" spans="1:4" x14ac:dyDescent="0.25">
      <c r="A738" s="15">
        <v>41738</v>
      </c>
      <c r="B738" s="55">
        <v>0</v>
      </c>
      <c r="C738" s="55">
        <v>0</v>
      </c>
      <c r="D738" s="55">
        <f t="shared" si="11"/>
        <v>0</v>
      </c>
    </row>
    <row r="739" spans="1:4" x14ac:dyDescent="0.25">
      <c r="A739" s="15">
        <v>41739</v>
      </c>
      <c r="B739" s="55">
        <v>1.00908173562053E-3</v>
      </c>
      <c r="C739" s="55">
        <v>1.00908173562053E-3</v>
      </c>
      <c r="D739" s="55">
        <f t="shared" si="11"/>
        <v>0</v>
      </c>
    </row>
    <row r="740" spans="1:4" x14ac:dyDescent="0.25">
      <c r="A740" s="15">
        <v>41740</v>
      </c>
      <c r="B740" s="55">
        <v>0</v>
      </c>
      <c r="C740" s="55">
        <v>0</v>
      </c>
      <c r="D740" s="55">
        <f t="shared" si="11"/>
        <v>0</v>
      </c>
    </row>
    <row r="741" spans="1:4" x14ac:dyDescent="0.25">
      <c r="A741" s="15">
        <v>41743</v>
      </c>
      <c r="B741" s="55">
        <v>1.0080645161289999E-3</v>
      </c>
      <c r="C741" s="55">
        <v>1.0080645161289999E-3</v>
      </c>
      <c r="D741" s="55">
        <f t="shared" si="11"/>
        <v>0</v>
      </c>
    </row>
    <row r="742" spans="1:4" x14ac:dyDescent="0.25">
      <c r="A742" s="15">
        <v>41744</v>
      </c>
      <c r="B742" s="55">
        <v>0</v>
      </c>
      <c r="C742" s="55">
        <v>0</v>
      </c>
      <c r="D742" s="55">
        <f t="shared" si="11"/>
        <v>0</v>
      </c>
    </row>
    <row r="743" spans="1:4" x14ac:dyDescent="0.25">
      <c r="A743" s="15">
        <v>41745</v>
      </c>
      <c r="B743" s="55">
        <v>0</v>
      </c>
      <c r="C743" s="55">
        <v>0</v>
      </c>
      <c r="D743" s="55">
        <f t="shared" si="11"/>
        <v>0</v>
      </c>
    </row>
    <row r="744" spans="1:4" x14ac:dyDescent="0.25">
      <c r="A744" s="15">
        <v>41746</v>
      </c>
      <c r="B744" s="55">
        <v>0</v>
      </c>
      <c r="C744" s="55">
        <v>0</v>
      </c>
      <c r="D744" s="55">
        <f t="shared" si="11"/>
        <v>0</v>
      </c>
    </row>
    <row r="745" spans="1:4" x14ac:dyDescent="0.25">
      <c r="A745" s="15">
        <v>41747</v>
      </c>
      <c r="B745" s="55">
        <v>0</v>
      </c>
      <c r="C745" s="55" t="s">
        <v>77</v>
      </c>
      <c r="D745" s="55" t="e">
        <f t="shared" si="11"/>
        <v>#VALUE!</v>
      </c>
    </row>
    <row r="746" spans="1:4" x14ac:dyDescent="0.25">
      <c r="A746" s="15">
        <v>41750</v>
      </c>
      <c r="B746" s="55">
        <v>0</v>
      </c>
      <c r="C746" s="55">
        <v>0</v>
      </c>
      <c r="D746" s="55">
        <f t="shared" si="11"/>
        <v>0</v>
      </c>
    </row>
    <row r="747" spans="1:4" x14ac:dyDescent="0.25">
      <c r="A747" s="15">
        <v>41751</v>
      </c>
      <c r="B747" s="55">
        <v>0</v>
      </c>
      <c r="C747" s="55">
        <v>0</v>
      </c>
      <c r="D747" s="55">
        <f t="shared" si="11"/>
        <v>0</v>
      </c>
    </row>
    <row r="748" spans="1:4" x14ac:dyDescent="0.25">
      <c r="A748" s="15">
        <v>41752</v>
      </c>
      <c r="B748" s="55">
        <v>0</v>
      </c>
      <c r="C748" s="55">
        <v>0</v>
      </c>
      <c r="D748" s="55">
        <f t="shared" si="11"/>
        <v>0</v>
      </c>
    </row>
    <row r="749" spans="1:4" x14ac:dyDescent="0.25">
      <c r="A749" s="15">
        <v>41753</v>
      </c>
      <c r="B749" s="55">
        <v>1.00704934541795E-3</v>
      </c>
      <c r="C749" s="55">
        <v>1.00704934541795E-3</v>
      </c>
      <c r="D749" s="55">
        <f t="shared" si="11"/>
        <v>0</v>
      </c>
    </row>
    <row r="750" spans="1:4" x14ac:dyDescent="0.25">
      <c r="A750" s="15">
        <v>41754</v>
      </c>
      <c r="B750" s="55">
        <v>0</v>
      </c>
      <c r="C750" s="55">
        <v>0</v>
      </c>
      <c r="D750" s="55">
        <f t="shared" si="11"/>
        <v>0</v>
      </c>
    </row>
    <row r="751" spans="1:4" x14ac:dyDescent="0.25">
      <c r="A751" s="15">
        <v>41757</v>
      </c>
      <c r="B751" s="55">
        <v>0</v>
      </c>
      <c r="C751" s="55">
        <v>0</v>
      </c>
      <c r="D751" s="55">
        <f t="shared" si="11"/>
        <v>0</v>
      </c>
    </row>
    <row r="752" spans="1:4" x14ac:dyDescent="0.25">
      <c r="A752" s="15">
        <v>41758</v>
      </c>
      <c r="B752" s="55">
        <v>0</v>
      </c>
      <c r="C752" s="55">
        <v>0</v>
      </c>
      <c r="D752" s="55">
        <f t="shared" si="11"/>
        <v>0</v>
      </c>
    </row>
    <row r="753" spans="1:4" x14ac:dyDescent="0.25">
      <c r="A753" s="15">
        <v>41759</v>
      </c>
      <c r="B753" s="55">
        <v>0</v>
      </c>
      <c r="C753" s="55">
        <v>0</v>
      </c>
      <c r="D753" s="55">
        <f t="shared" si="11"/>
        <v>0</v>
      </c>
    </row>
    <row r="754" spans="1:4" x14ac:dyDescent="0.25">
      <c r="A754" s="15">
        <v>41760</v>
      </c>
      <c r="B754" s="55">
        <v>1.00603621730389E-3</v>
      </c>
      <c r="C754" s="55">
        <v>1.00603621730389E-3</v>
      </c>
      <c r="D754" s="55">
        <f t="shared" si="11"/>
        <v>0</v>
      </c>
    </row>
    <row r="755" spans="1:4" x14ac:dyDescent="0.25">
      <c r="A755" s="15">
        <v>41761</v>
      </c>
      <c r="B755" s="55">
        <v>0</v>
      </c>
      <c r="C755" s="55">
        <v>0</v>
      </c>
      <c r="D755" s="55">
        <f t="shared" si="11"/>
        <v>0</v>
      </c>
    </row>
    <row r="756" spans="1:4" x14ac:dyDescent="0.25">
      <c r="A756" s="15">
        <v>41764</v>
      </c>
      <c r="B756" s="55">
        <v>1.00502512562839E-3</v>
      </c>
      <c r="C756" s="55">
        <v>1.00502512562839E-3</v>
      </c>
      <c r="D756" s="55">
        <f t="shared" si="11"/>
        <v>0</v>
      </c>
    </row>
    <row r="757" spans="1:4" x14ac:dyDescent="0.25">
      <c r="A757" s="15">
        <v>41765</v>
      </c>
      <c r="B757" s="55">
        <v>-1.0040160642571501E-3</v>
      </c>
      <c r="C757" s="55">
        <v>-1.0040160642571501E-3</v>
      </c>
      <c r="D757" s="55">
        <f t="shared" si="11"/>
        <v>0</v>
      </c>
    </row>
    <row r="758" spans="1:4" x14ac:dyDescent="0.25">
      <c r="A758" s="15">
        <v>41766</v>
      </c>
      <c r="B758" s="55">
        <v>1.00502512562839E-3</v>
      </c>
      <c r="C758" s="55">
        <v>1.00502512562839E-3</v>
      </c>
      <c r="D758" s="55">
        <f t="shared" si="11"/>
        <v>0</v>
      </c>
    </row>
    <row r="759" spans="1:4" x14ac:dyDescent="0.25">
      <c r="A759" s="15">
        <v>41767</v>
      </c>
      <c r="B759" s="55">
        <v>0</v>
      </c>
      <c r="C759" s="55">
        <v>0</v>
      </c>
      <c r="D759" s="55">
        <f t="shared" si="11"/>
        <v>0</v>
      </c>
    </row>
    <row r="760" spans="1:4" x14ac:dyDescent="0.25">
      <c r="A760" s="15">
        <v>41768</v>
      </c>
      <c r="B760" s="55">
        <v>0</v>
      </c>
      <c r="C760" s="55">
        <v>0</v>
      </c>
      <c r="D760" s="55">
        <f t="shared" si="11"/>
        <v>0</v>
      </c>
    </row>
    <row r="761" spans="1:4" x14ac:dyDescent="0.25">
      <c r="A761" s="15">
        <v>41771</v>
      </c>
      <c r="B761" s="55">
        <v>1.0040160642570399E-3</v>
      </c>
      <c r="C761" s="55">
        <v>1.0040160642570399E-3</v>
      </c>
      <c r="D761" s="55">
        <f t="shared" si="11"/>
        <v>0</v>
      </c>
    </row>
    <row r="762" spans="1:4" x14ac:dyDescent="0.25">
      <c r="A762" s="15">
        <v>41772</v>
      </c>
      <c r="B762" s="55">
        <v>0</v>
      </c>
      <c r="C762" s="55">
        <v>0</v>
      </c>
      <c r="D762" s="55">
        <f t="shared" si="11"/>
        <v>0</v>
      </c>
    </row>
    <row r="763" spans="1:4" x14ac:dyDescent="0.25">
      <c r="A763" s="15">
        <v>41773</v>
      </c>
      <c r="B763" s="55">
        <v>1.00300902708117E-3</v>
      </c>
      <c r="C763" s="55">
        <v>1.00300902708117E-3</v>
      </c>
      <c r="D763" s="55">
        <f t="shared" si="11"/>
        <v>0</v>
      </c>
    </row>
    <row r="764" spans="1:4" x14ac:dyDescent="0.25">
      <c r="A764" s="15">
        <v>41774</v>
      </c>
      <c r="B764" s="55">
        <v>-1.0020040080159799E-3</v>
      </c>
      <c r="C764" s="55">
        <v>-1.0020040080159799E-3</v>
      </c>
      <c r="D764" s="55">
        <f t="shared" si="11"/>
        <v>0</v>
      </c>
    </row>
    <row r="765" spans="1:4" x14ac:dyDescent="0.25">
      <c r="A765" s="15">
        <v>41775</v>
      </c>
      <c r="B765" s="55">
        <v>0</v>
      </c>
      <c r="C765" s="55">
        <v>0</v>
      </c>
      <c r="D765" s="55">
        <f t="shared" si="11"/>
        <v>0</v>
      </c>
    </row>
    <row r="766" spans="1:4" x14ac:dyDescent="0.25">
      <c r="A766" s="15">
        <v>41778</v>
      </c>
      <c r="B766" s="55">
        <v>1.00300902708117E-3</v>
      </c>
      <c r="C766" s="55">
        <v>1.00300902708117E-3</v>
      </c>
      <c r="D766" s="55">
        <f t="shared" si="11"/>
        <v>0</v>
      </c>
    </row>
    <row r="767" spans="1:4" x14ac:dyDescent="0.25">
      <c r="A767" s="15">
        <v>41779</v>
      </c>
      <c r="B767" s="55">
        <v>0</v>
      </c>
      <c r="C767" s="55">
        <v>0</v>
      </c>
      <c r="D767" s="55">
        <f t="shared" si="11"/>
        <v>0</v>
      </c>
    </row>
    <row r="768" spans="1:4" x14ac:dyDescent="0.25">
      <c r="A768" s="15">
        <v>41780</v>
      </c>
      <c r="B768" s="55">
        <v>0</v>
      </c>
      <c r="C768" s="55">
        <v>0</v>
      </c>
      <c r="D768" s="55">
        <f t="shared" si="11"/>
        <v>0</v>
      </c>
    </row>
    <row r="769" spans="1:4" x14ac:dyDescent="0.25">
      <c r="A769" s="15">
        <v>41781</v>
      </c>
      <c r="B769" s="55">
        <v>0</v>
      </c>
      <c r="C769" s="55">
        <v>0</v>
      </c>
      <c r="D769" s="55">
        <f t="shared" si="11"/>
        <v>0</v>
      </c>
    </row>
    <row r="770" spans="1:4" x14ac:dyDescent="0.25">
      <c r="A770" s="15">
        <v>41782</v>
      </c>
      <c r="B770" s="55">
        <v>0</v>
      </c>
      <c r="C770" s="55">
        <v>0</v>
      </c>
      <c r="D770" s="55">
        <f t="shared" ref="D770:D833" si="12">B770-C770</f>
        <v>0</v>
      </c>
    </row>
    <row r="771" spans="1:4" x14ac:dyDescent="0.25">
      <c r="A771" s="15">
        <v>41786</v>
      </c>
      <c r="B771" s="55">
        <v>-1.0020040080159799E-3</v>
      </c>
      <c r="C771" s="55">
        <v>-1.0020040080159799E-3</v>
      </c>
      <c r="D771" s="55">
        <f t="shared" si="12"/>
        <v>0</v>
      </c>
    </row>
    <row r="772" spans="1:4" x14ac:dyDescent="0.25">
      <c r="A772" s="15">
        <v>41787</v>
      </c>
      <c r="B772" s="55">
        <v>0</v>
      </c>
      <c r="C772" s="55">
        <v>0</v>
      </c>
      <c r="D772" s="55">
        <f t="shared" si="12"/>
        <v>0</v>
      </c>
    </row>
    <row r="773" spans="1:4" x14ac:dyDescent="0.25">
      <c r="A773" s="15">
        <v>41788</v>
      </c>
      <c r="B773" s="55">
        <v>0</v>
      </c>
      <c r="C773" s="55">
        <v>0</v>
      </c>
      <c r="D773" s="55">
        <f t="shared" si="12"/>
        <v>0</v>
      </c>
    </row>
    <row r="774" spans="1:4" x14ac:dyDescent="0.25">
      <c r="A774" s="15">
        <v>41789</v>
      </c>
      <c r="B774" s="55">
        <v>1.00300902708117E-3</v>
      </c>
      <c r="C774" s="55">
        <v>1.00300902708117E-3</v>
      </c>
      <c r="D774" s="55">
        <f t="shared" si="12"/>
        <v>0</v>
      </c>
    </row>
    <row r="775" spans="1:4" x14ac:dyDescent="0.25">
      <c r="A775" s="15">
        <v>41792</v>
      </c>
      <c r="B775" s="55">
        <v>1.0020040080160901E-3</v>
      </c>
      <c r="C775" s="55">
        <v>1.0020040080160901E-3</v>
      </c>
      <c r="D775" s="55">
        <f t="shared" si="12"/>
        <v>0</v>
      </c>
    </row>
    <row r="776" spans="1:4" x14ac:dyDescent="0.25">
      <c r="A776" s="15">
        <v>41793</v>
      </c>
      <c r="B776" s="55">
        <v>0</v>
      </c>
      <c r="C776" s="55">
        <v>0</v>
      </c>
      <c r="D776" s="55">
        <f t="shared" si="12"/>
        <v>0</v>
      </c>
    </row>
    <row r="777" spans="1:4" x14ac:dyDescent="0.25">
      <c r="A777" s="15">
        <v>41794</v>
      </c>
      <c r="B777" s="55">
        <v>1.0010010010010899E-3</v>
      </c>
      <c r="C777" s="55">
        <v>1.0010010010010899E-3</v>
      </c>
      <c r="D777" s="55">
        <f t="shared" si="12"/>
        <v>0</v>
      </c>
    </row>
    <row r="778" spans="1:4" x14ac:dyDescent="0.25">
      <c r="A778" s="15">
        <v>41795</v>
      </c>
      <c r="B778" s="55">
        <v>0</v>
      </c>
      <c r="C778" s="55">
        <v>0</v>
      </c>
      <c r="D778" s="55">
        <f t="shared" si="12"/>
        <v>0</v>
      </c>
    </row>
    <row r="779" spans="1:4" x14ac:dyDescent="0.25">
      <c r="A779" s="15">
        <v>41796</v>
      </c>
      <c r="B779" s="55">
        <v>0</v>
      </c>
      <c r="C779" s="55">
        <v>0</v>
      </c>
      <c r="D779" s="55">
        <f t="shared" si="12"/>
        <v>0</v>
      </c>
    </row>
    <row r="780" spans="1:4" x14ac:dyDescent="0.25">
      <c r="A780" s="15">
        <v>41799</v>
      </c>
      <c r="B780" s="55">
        <v>2E-3</v>
      </c>
      <c r="C780" s="55">
        <v>2E-3</v>
      </c>
      <c r="D780" s="55">
        <f t="shared" si="12"/>
        <v>0</v>
      </c>
    </row>
    <row r="781" spans="1:4" x14ac:dyDescent="0.25">
      <c r="A781" s="15">
        <v>41800</v>
      </c>
      <c r="B781" s="55">
        <v>0</v>
      </c>
      <c r="C781" s="55">
        <v>0</v>
      </c>
      <c r="D781" s="55">
        <f t="shared" si="12"/>
        <v>0</v>
      </c>
    </row>
    <row r="782" spans="1:4" x14ac:dyDescent="0.25">
      <c r="A782" s="15">
        <v>41801</v>
      </c>
      <c r="B782" s="55">
        <v>9.9800399201588298E-4</v>
      </c>
      <c r="C782" s="55">
        <v>9.9800399201588298E-4</v>
      </c>
      <c r="D782" s="55">
        <f t="shared" si="12"/>
        <v>0</v>
      </c>
    </row>
    <row r="783" spans="1:4" x14ac:dyDescent="0.25">
      <c r="A783" s="15">
        <v>41802</v>
      </c>
      <c r="B783" s="55">
        <v>0</v>
      </c>
      <c r="C783" s="55">
        <v>0</v>
      </c>
      <c r="D783" s="55">
        <f t="shared" si="12"/>
        <v>0</v>
      </c>
    </row>
    <row r="784" spans="1:4" x14ac:dyDescent="0.25">
      <c r="A784" s="15">
        <v>41803</v>
      </c>
      <c r="B784" s="55">
        <v>9.9700897308063795E-4</v>
      </c>
      <c r="C784" s="55">
        <v>9.9700897308063795E-4</v>
      </c>
      <c r="D784" s="55">
        <f t="shared" si="12"/>
        <v>0</v>
      </c>
    </row>
    <row r="785" spans="1:4" x14ac:dyDescent="0.25">
      <c r="A785" s="15">
        <v>41806</v>
      </c>
      <c r="B785" s="55">
        <v>0</v>
      </c>
      <c r="C785" s="55">
        <v>0</v>
      </c>
      <c r="D785" s="55">
        <f t="shared" si="12"/>
        <v>0</v>
      </c>
    </row>
    <row r="786" spans="1:4" x14ac:dyDescent="0.25">
      <c r="A786" s="15">
        <v>41807</v>
      </c>
      <c r="B786" s="55">
        <v>0</v>
      </c>
      <c r="C786" s="55">
        <v>0</v>
      </c>
      <c r="D786" s="55">
        <f t="shared" si="12"/>
        <v>0</v>
      </c>
    </row>
    <row r="787" spans="1:4" x14ac:dyDescent="0.25">
      <c r="A787" s="15">
        <v>41808</v>
      </c>
      <c r="B787" s="55">
        <v>0</v>
      </c>
      <c r="C787" s="55">
        <v>0</v>
      </c>
      <c r="D787" s="55">
        <f t="shared" si="12"/>
        <v>0</v>
      </c>
    </row>
    <row r="788" spans="1:4" x14ac:dyDescent="0.25">
      <c r="A788" s="15">
        <v>41809</v>
      </c>
      <c r="B788" s="55">
        <v>9.9601593625520102E-4</v>
      </c>
      <c r="C788" s="55">
        <v>9.9601593625520102E-4</v>
      </c>
      <c r="D788" s="55">
        <f t="shared" si="12"/>
        <v>0</v>
      </c>
    </row>
    <row r="789" spans="1:4" x14ac:dyDescent="0.25">
      <c r="A789" s="15">
        <v>41810</v>
      </c>
      <c r="B789" s="55">
        <v>0</v>
      </c>
      <c r="C789" s="55">
        <v>0</v>
      </c>
      <c r="D789" s="55">
        <f t="shared" si="12"/>
        <v>0</v>
      </c>
    </row>
    <row r="790" spans="1:4" x14ac:dyDescent="0.25">
      <c r="A790" s="15">
        <v>41813</v>
      </c>
      <c r="B790" s="55">
        <v>9.9502487562186403E-4</v>
      </c>
      <c r="C790" s="55">
        <v>9.9502487562186403E-4</v>
      </c>
      <c r="D790" s="55">
        <f t="shared" si="12"/>
        <v>0</v>
      </c>
    </row>
    <row r="791" spans="1:4" x14ac:dyDescent="0.25">
      <c r="A791" s="15">
        <v>41814</v>
      </c>
      <c r="B791" s="55">
        <v>9.9403578528822799E-4</v>
      </c>
      <c r="C791" s="55">
        <v>9.9403578528822799E-4</v>
      </c>
      <c r="D791" s="55">
        <f t="shared" si="12"/>
        <v>0</v>
      </c>
    </row>
    <row r="792" spans="1:4" x14ac:dyDescent="0.25">
      <c r="A792" s="15">
        <v>41815</v>
      </c>
      <c r="B792" s="55">
        <v>-9.9304865938421006E-4</v>
      </c>
      <c r="C792" s="55">
        <v>-9.9304865938432108E-4</v>
      </c>
      <c r="D792" s="55">
        <f t="shared" si="12"/>
        <v>1.1102230246251565E-16</v>
      </c>
    </row>
    <row r="793" spans="1:4" x14ac:dyDescent="0.25">
      <c r="A793" s="15">
        <v>41816</v>
      </c>
      <c r="B793" s="55">
        <v>9.9403578528822799E-4</v>
      </c>
      <c r="C793" s="55">
        <v>9.9403578528822799E-4</v>
      </c>
      <c r="D793" s="55">
        <f t="shared" si="12"/>
        <v>0</v>
      </c>
    </row>
    <row r="794" spans="1:4" x14ac:dyDescent="0.25">
      <c r="A794" s="15">
        <v>41817</v>
      </c>
      <c r="B794" s="55">
        <v>-1.7900993048802801E-4</v>
      </c>
      <c r="C794" s="55">
        <v>-7.9443892750744594E-3</v>
      </c>
      <c r="D794" s="55">
        <f t="shared" si="12"/>
        <v>7.7653793445864316E-3</v>
      </c>
    </row>
    <row r="795" spans="1:4" x14ac:dyDescent="0.25">
      <c r="A795" s="15">
        <v>41820</v>
      </c>
      <c r="B795" s="55">
        <v>0</v>
      </c>
      <c r="C795" s="55">
        <v>0</v>
      </c>
      <c r="D795" s="55">
        <f t="shared" si="12"/>
        <v>0</v>
      </c>
    </row>
    <row r="796" spans="1:4" x14ac:dyDescent="0.25">
      <c r="A796" s="15">
        <v>41821</v>
      </c>
      <c r="B796" s="55">
        <v>0</v>
      </c>
      <c r="C796" s="55">
        <v>0</v>
      </c>
      <c r="D796" s="55">
        <f t="shared" si="12"/>
        <v>0</v>
      </c>
    </row>
    <row r="797" spans="1:4" x14ac:dyDescent="0.25">
      <c r="A797" s="15">
        <v>41822</v>
      </c>
      <c r="B797" s="55">
        <v>1.0010010010010899E-3</v>
      </c>
      <c r="C797" s="55">
        <v>1.0010010010010899E-3</v>
      </c>
      <c r="D797" s="55">
        <f t="shared" si="12"/>
        <v>0</v>
      </c>
    </row>
    <row r="798" spans="1:4" x14ac:dyDescent="0.25">
      <c r="A798" s="15">
        <v>41823</v>
      </c>
      <c r="B798" s="55">
        <v>0</v>
      </c>
      <c r="C798" s="55">
        <v>0</v>
      </c>
      <c r="D798" s="55">
        <f t="shared" si="12"/>
        <v>0</v>
      </c>
    </row>
    <row r="799" spans="1:4" x14ac:dyDescent="0.25">
      <c r="A799" s="15">
        <v>41827</v>
      </c>
      <c r="B799" s="55">
        <v>0</v>
      </c>
      <c r="C799" s="55">
        <v>0</v>
      </c>
      <c r="D799" s="55">
        <f t="shared" si="12"/>
        <v>0</v>
      </c>
    </row>
    <row r="800" spans="1:4" x14ac:dyDescent="0.25">
      <c r="A800" s="15">
        <v>41828</v>
      </c>
      <c r="B800" s="55">
        <v>0</v>
      </c>
      <c r="C800" s="55">
        <v>0</v>
      </c>
      <c r="D800" s="55">
        <f t="shared" si="12"/>
        <v>0</v>
      </c>
    </row>
    <row r="801" spans="1:4" x14ac:dyDescent="0.25">
      <c r="A801" s="15">
        <v>41829</v>
      </c>
      <c r="B801" s="55">
        <v>0</v>
      </c>
      <c r="C801" s="55">
        <v>0</v>
      </c>
      <c r="D801" s="55">
        <f t="shared" si="12"/>
        <v>0</v>
      </c>
    </row>
    <row r="802" spans="1:4" x14ac:dyDescent="0.25">
      <c r="A802" s="15">
        <v>41830</v>
      </c>
      <c r="B802" s="55">
        <v>-1.00000000000011E-3</v>
      </c>
      <c r="C802" s="55">
        <v>-1E-3</v>
      </c>
      <c r="D802" s="55">
        <f t="shared" si="12"/>
        <v>-1.0993810029003015E-16</v>
      </c>
    </row>
    <row r="803" spans="1:4" x14ac:dyDescent="0.25">
      <c r="A803" s="15">
        <v>41831</v>
      </c>
      <c r="B803" s="55">
        <v>0</v>
      </c>
      <c r="C803" s="55">
        <v>0</v>
      </c>
      <c r="D803" s="55">
        <f t="shared" si="12"/>
        <v>0</v>
      </c>
    </row>
    <row r="804" spans="1:4" x14ac:dyDescent="0.25">
      <c r="A804" s="15">
        <v>41834</v>
      </c>
      <c r="B804" s="55">
        <v>0</v>
      </c>
      <c r="C804" s="55">
        <v>0</v>
      </c>
      <c r="D804" s="55">
        <f t="shared" si="12"/>
        <v>0</v>
      </c>
    </row>
    <row r="805" spans="1:4" x14ac:dyDescent="0.25">
      <c r="A805" s="15">
        <v>41835</v>
      </c>
      <c r="B805" s="55">
        <v>0</v>
      </c>
      <c r="C805" s="55">
        <v>0</v>
      </c>
      <c r="D805" s="55">
        <f t="shared" si="12"/>
        <v>0</v>
      </c>
    </row>
    <row r="806" spans="1:4" x14ac:dyDescent="0.25">
      <c r="A806" s="15">
        <v>41836</v>
      </c>
      <c r="B806" s="55">
        <v>0</v>
      </c>
      <c r="C806" s="55">
        <v>0</v>
      </c>
      <c r="D806" s="55">
        <f t="shared" si="12"/>
        <v>0</v>
      </c>
    </row>
    <row r="807" spans="1:4" x14ac:dyDescent="0.25">
      <c r="A807" s="15">
        <v>41837</v>
      </c>
      <c r="B807" s="55">
        <v>-1.00100100100087E-3</v>
      </c>
      <c r="C807" s="55">
        <v>-1.00100100100098E-3</v>
      </c>
      <c r="D807" s="55">
        <f t="shared" si="12"/>
        <v>1.0993810029003015E-16</v>
      </c>
    </row>
    <row r="808" spans="1:4" x14ac:dyDescent="0.25">
      <c r="A808" s="15">
        <v>41838</v>
      </c>
      <c r="B808" s="55">
        <v>0</v>
      </c>
      <c r="C808" s="55">
        <v>0</v>
      </c>
      <c r="D808" s="55">
        <f t="shared" si="12"/>
        <v>0</v>
      </c>
    </row>
    <row r="809" spans="1:4" x14ac:dyDescent="0.25">
      <c r="A809" s="15">
        <v>41841</v>
      </c>
      <c r="B809" s="55">
        <v>-1.0020040080159799E-3</v>
      </c>
      <c r="C809" s="55">
        <v>-1.0020040080159799E-3</v>
      </c>
      <c r="D809" s="55">
        <f t="shared" si="12"/>
        <v>0</v>
      </c>
    </row>
    <row r="810" spans="1:4" x14ac:dyDescent="0.25">
      <c r="A810" s="15">
        <v>41842</v>
      </c>
      <c r="B810" s="55">
        <v>-1.00300902708117E-3</v>
      </c>
      <c r="C810" s="55">
        <v>-1.00300902708117E-3</v>
      </c>
      <c r="D810" s="55">
        <f t="shared" si="12"/>
        <v>0</v>
      </c>
    </row>
    <row r="811" spans="1:4" x14ac:dyDescent="0.25">
      <c r="A811" s="15">
        <v>41843</v>
      </c>
      <c r="B811" s="55">
        <v>1.0040160642570399E-3</v>
      </c>
      <c r="C811" s="55">
        <v>1.0040160642570399E-3</v>
      </c>
      <c r="D811" s="55">
        <f t="shared" si="12"/>
        <v>0</v>
      </c>
    </row>
    <row r="812" spans="1:4" x14ac:dyDescent="0.25">
      <c r="A812" s="15">
        <v>41844</v>
      </c>
      <c r="B812" s="55">
        <v>0</v>
      </c>
      <c r="C812" s="55">
        <v>0</v>
      </c>
      <c r="D812" s="55">
        <f t="shared" si="12"/>
        <v>0</v>
      </c>
    </row>
    <row r="813" spans="1:4" x14ac:dyDescent="0.25">
      <c r="A813" s="15">
        <v>41845</v>
      </c>
      <c r="B813" s="55">
        <v>0</v>
      </c>
      <c r="C813" s="55">
        <v>0</v>
      </c>
      <c r="D813" s="55">
        <f t="shared" si="12"/>
        <v>0</v>
      </c>
    </row>
    <row r="814" spans="1:4" x14ac:dyDescent="0.25">
      <c r="A814" s="15">
        <v>41848</v>
      </c>
      <c r="B814" s="55">
        <v>0</v>
      </c>
      <c r="C814" s="55">
        <v>0</v>
      </c>
      <c r="D814" s="55">
        <f t="shared" si="12"/>
        <v>0</v>
      </c>
    </row>
    <row r="815" spans="1:4" x14ac:dyDescent="0.25">
      <c r="A815" s="15">
        <v>41849</v>
      </c>
      <c r="B815" s="55">
        <v>-1.00300902708117E-3</v>
      </c>
      <c r="C815" s="55">
        <v>-1.00300902708117E-3</v>
      </c>
      <c r="D815" s="55">
        <f t="shared" si="12"/>
        <v>0</v>
      </c>
    </row>
    <row r="816" spans="1:4" x14ac:dyDescent="0.25">
      <c r="A816" s="15">
        <v>41850</v>
      </c>
      <c r="B816" s="55">
        <v>0</v>
      </c>
      <c r="C816" s="55">
        <v>0</v>
      </c>
      <c r="D816" s="55">
        <f t="shared" si="12"/>
        <v>0</v>
      </c>
    </row>
    <row r="817" spans="1:4" x14ac:dyDescent="0.25">
      <c r="A817" s="15">
        <v>41851</v>
      </c>
      <c r="B817" s="55">
        <v>-1.0040160642571501E-3</v>
      </c>
      <c r="C817" s="55">
        <v>-1.0040160642571501E-3</v>
      </c>
      <c r="D817" s="55">
        <f t="shared" si="12"/>
        <v>0</v>
      </c>
    </row>
    <row r="818" spans="1:4" x14ac:dyDescent="0.25">
      <c r="A818" s="15">
        <v>41852</v>
      </c>
      <c r="B818" s="55">
        <v>-2.01005025125622E-3</v>
      </c>
      <c r="C818" s="55">
        <v>-2.01005025125622E-3</v>
      </c>
      <c r="D818" s="55">
        <f t="shared" si="12"/>
        <v>0</v>
      </c>
    </row>
    <row r="819" spans="1:4" x14ac:dyDescent="0.25">
      <c r="A819" s="15">
        <v>41855</v>
      </c>
      <c r="B819" s="55">
        <v>-2.0140986908358002E-3</v>
      </c>
      <c r="C819" s="55">
        <v>-2.0140986908358002E-3</v>
      </c>
      <c r="D819" s="55">
        <f t="shared" si="12"/>
        <v>0</v>
      </c>
    </row>
    <row r="820" spans="1:4" x14ac:dyDescent="0.25">
      <c r="A820" s="15">
        <v>41856</v>
      </c>
      <c r="B820" s="55">
        <v>1.00908173562053E-3</v>
      </c>
      <c r="C820" s="55">
        <v>1.00908173562053E-3</v>
      </c>
      <c r="D820" s="55">
        <f t="shared" si="12"/>
        <v>0</v>
      </c>
    </row>
    <row r="821" spans="1:4" x14ac:dyDescent="0.25">
      <c r="A821" s="15">
        <v>41857</v>
      </c>
      <c r="B821" s="55">
        <v>-1.0080645161289999E-3</v>
      </c>
      <c r="C821" s="55">
        <v>-1.0080645161289999E-3</v>
      </c>
      <c r="D821" s="55">
        <f t="shared" si="12"/>
        <v>0</v>
      </c>
    </row>
    <row r="822" spans="1:4" x14ac:dyDescent="0.25">
      <c r="A822" s="15">
        <v>41858</v>
      </c>
      <c r="B822" s="55">
        <v>0</v>
      </c>
      <c r="C822" s="55">
        <v>0</v>
      </c>
      <c r="D822" s="55">
        <f t="shared" si="12"/>
        <v>0</v>
      </c>
    </row>
    <row r="823" spans="1:4" x14ac:dyDescent="0.25">
      <c r="A823" s="15">
        <v>41859</v>
      </c>
      <c r="B823" s="55">
        <v>-2.0181634712411701E-3</v>
      </c>
      <c r="C823" s="55">
        <v>-2.0181634712411701E-3</v>
      </c>
      <c r="D823" s="55">
        <f t="shared" si="12"/>
        <v>0</v>
      </c>
    </row>
    <row r="824" spans="1:4" x14ac:dyDescent="0.25">
      <c r="A824" s="15">
        <v>41862</v>
      </c>
      <c r="B824" s="55">
        <v>0</v>
      </c>
      <c r="C824" s="55">
        <v>0</v>
      </c>
      <c r="D824" s="55">
        <f t="shared" si="12"/>
        <v>0</v>
      </c>
    </row>
    <row r="825" spans="1:4" x14ac:dyDescent="0.25">
      <c r="A825" s="15">
        <v>41863</v>
      </c>
      <c r="B825" s="55">
        <v>0</v>
      </c>
      <c r="C825" s="55">
        <v>0</v>
      </c>
      <c r="D825" s="55">
        <f t="shared" si="12"/>
        <v>0</v>
      </c>
    </row>
    <row r="826" spans="1:4" x14ac:dyDescent="0.25">
      <c r="A826" s="15">
        <v>41864</v>
      </c>
      <c r="B826" s="55">
        <v>-1.01112234580381E-3</v>
      </c>
      <c r="C826" s="55">
        <v>-1.01112234580381E-3</v>
      </c>
      <c r="D826" s="55">
        <f t="shared" si="12"/>
        <v>0</v>
      </c>
    </row>
    <row r="827" spans="1:4" x14ac:dyDescent="0.25">
      <c r="A827" s="15">
        <v>41865</v>
      </c>
      <c r="B827" s="55">
        <v>0</v>
      </c>
      <c r="C827" s="55">
        <v>0</v>
      </c>
      <c r="D827" s="55">
        <f t="shared" si="12"/>
        <v>0</v>
      </c>
    </row>
    <row r="828" spans="1:4" x14ac:dyDescent="0.25">
      <c r="A828" s="15">
        <v>41866</v>
      </c>
      <c r="B828" s="55">
        <v>0</v>
      </c>
      <c r="C828" s="55">
        <v>0</v>
      </c>
      <c r="D828" s="55">
        <f t="shared" si="12"/>
        <v>0</v>
      </c>
    </row>
    <row r="829" spans="1:4" x14ac:dyDescent="0.25">
      <c r="A829" s="15">
        <v>41869</v>
      </c>
      <c r="B829" s="55">
        <v>1.0121457489877801E-3</v>
      </c>
      <c r="C829" s="55">
        <v>1.0121457489877801E-3</v>
      </c>
      <c r="D829" s="55">
        <f t="shared" si="12"/>
        <v>0</v>
      </c>
    </row>
    <row r="830" spans="1:4" x14ac:dyDescent="0.25">
      <c r="A830" s="15">
        <v>41870</v>
      </c>
      <c r="B830" s="55">
        <v>-1.01112234580381E-3</v>
      </c>
      <c r="C830" s="55">
        <v>-1.01112234580381E-3</v>
      </c>
      <c r="D830" s="55">
        <f t="shared" si="12"/>
        <v>0</v>
      </c>
    </row>
    <row r="831" spans="1:4" x14ac:dyDescent="0.25">
      <c r="A831" s="15">
        <v>41871</v>
      </c>
      <c r="B831" s="55">
        <v>1.0121457489877801E-3</v>
      </c>
      <c r="C831" s="55">
        <v>1.0121457489877801E-3</v>
      </c>
      <c r="D831" s="55">
        <f t="shared" si="12"/>
        <v>0</v>
      </c>
    </row>
    <row r="832" spans="1:4" x14ac:dyDescent="0.25">
      <c r="A832" s="15">
        <v>41872</v>
      </c>
      <c r="B832" s="55">
        <v>0</v>
      </c>
      <c r="C832" s="55">
        <v>0</v>
      </c>
      <c r="D832" s="55">
        <f t="shared" si="12"/>
        <v>0</v>
      </c>
    </row>
    <row r="833" spans="1:4" x14ac:dyDescent="0.25">
      <c r="A833" s="15">
        <v>41873</v>
      </c>
      <c r="B833" s="55">
        <v>0</v>
      </c>
      <c r="C833" s="55">
        <v>0</v>
      </c>
      <c r="D833" s="55">
        <f t="shared" si="12"/>
        <v>0</v>
      </c>
    </row>
    <row r="834" spans="1:4" x14ac:dyDescent="0.25">
      <c r="A834" s="15">
        <v>41876</v>
      </c>
      <c r="B834" s="55">
        <v>0</v>
      </c>
      <c r="C834" s="55">
        <v>0</v>
      </c>
      <c r="D834" s="55">
        <f t="shared" ref="D834:D897" si="13">B834-C834</f>
        <v>0</v>
      </c>
    </row>
    <row r="835" spans="1:4" x14ac:dyDescent="0.25">
      <c r="A835" s="15">
        <v>41877</v>
      </c>
      <c r="B835" s="55">
        <v>-1.01112234580381E-3</v>
      </c>
      <c r="C835" s="55">
        <v>-1.01112234580381E-3</v>
      </c>
      <c r="D835" s="55">
        <f t="shared" si="13"/>
        <v>0</v>
      </c>
    </row>
    <row r="836" spans="1:4" x14ac:dyDescent="0.25">
      <c r="A836" s="15">
        <v>41878</v>
      </c>
      <c r="B836" s="55">
        <v>0</v>
      </c>
      <c r="C836" s="55">
        <v>0</v>
      </c>
      <c r="D836" s="55">
        <f t="shared" si="13"/>
        <v>0</v>
      </c>
    </row>
    <row r="837" spans="1:4" x14ac:dyDescent="0.25">
      <c r="A837" s="15">
        <v>41879</v>
      </c>
      <c r="B837" s="55">
        <v>0</v>
      </c>
      <c r="C837" s="55">
        <v>0</v>
      </c>
      <c r="D837" s="55">
        <f t="shared" si="13"/>
        <v>0</v>
      </c>
    </row>
    <row r="838" spans="1:4" x14ac:dyDescent="0.25">
      <c r="A838" s="15">
        <v>41880</v>
      </c>
      <c r="B838" s="55">
        <v>0</v>
      </c>
      <c r="C838" s="55">
        <v>0</v>
      </c>
      <c r="D838" s="55">
        <f t="shared" si="13"/>
        <v>0</v>
      </c>
    </row>
    <row r="839" spans="1:4" x14ac:dyDescent="0.25">
      <c r="A839" s="15">
        <v>41884</v>
      </c>
      <c r="B839" s="55">
        <v>1.0121457489877801E-3</v>
      </c>
      <c r="C839" s="55">
        <v>1.0121457489877801E-3</v>
      </c>
      <c r="D839" s="55">
        <f t="shared" si="13"/>
        <v>0</v>
      </c>
    </row>
    <row r="840" spans="1:4" x14ac:dyDescent="0.25">
      <c r="A840" s="15">
        <v>41885</v>
      </c>
      <c r="B840" s="55">
        <v>0</v>
      </c>
      <c r="C840" s="55">
        <v>0</v>
      </c>
      <c r="D840" s="55">
        <f t="shared" si="13"/>
        <v>0</v>
      </c>
    </row>
    <row r="841" spans="1:4" x14ac:dyDescent="0.25">
      <c r="A841" s="15">
        <v>41886</v>
      </c>
      <c r="B841" s="55">
        <v>0</v>
      </c>
      <c r="C841" s="55">
        <v>0</v>
      </c>
      <c r="D841" s="55">
        <f t="shared" si="13"/>
        <v>0</v>
      </c>
    </row>
    <row r="842" spans="1:4" x14ac:dyDescent="0.25">
      <c r="A842" s="15">
        <v>41887</v>
      </c>
      <c r="B842" s="55">
        <v>-1.01112234580381E-3</v>
      </c>
      <c r="C842" s="55">
        <v>-1.01112234580381E-3</v>
      </c>
      <c r="D842" s="55">
        <f t="shared" si="13"/>
        <v>0</v>
      </c>
    </row>
    <row r="843" spans="1:4" x14ac:dyDescent="0.25">
      <c r="A843" s="15">
        <v>41890</v>
      </c>
      <c r="B843" s="55">
        <v>0</v>
      </c>
      <c r="C843" s="55">
        <v>0</v>
      </c>
      <c r="D843" s="55">
        <f t="shared" si="13"/>
        <v>0</v>
      </c>
    </row>
    <row r="844" spans="1:4" x14ac:dyDescent="0.25">
      <c r="A844" s="15">
        <v>41891</v>
      </c>
      <c r="B844" s="55">
        <v>-1.01214574898789E-3</v>
      </c>
      <c r="C844" s="55">
        <v>-1.012145748988E-3</v>
      </c>
      <c r="D844" s="55">
        <f t="shared" si="13"/>
        <v>1.0993810029003015E-16</v>
      </c>
    </row>
    <row r="845" spans="1:4" x14ac:dyDescent="0.25">
      <c r="A845" s="15">
        <v>41892</v>
      </c>
      <c r="B845" s="55">
        <v>-1.0131712259371401E-3</v>
      </c>
      <c r="C845" s="55">
        <v>-1.0131712259371401E-3</v>
      </c>
      <c r="D845" s="55">
        <f t="shared" si="13"/>
        <v>0</v>
      </c>
    </row>
    <row r="846" spans="1:4" x14ac:dyDescent="0.25">
      <c r="A846" s="15">
        <v>41893</v>
      </c>
      <c r="B846" s="55">
        <v>0</v>
      </c>
      <c r="C846" s="55">
        <v>0</v>
      </c>
      <c r="D846" s="55">
        <f t="shared" si="13"/>
        <v>0</v>
      </c>
    </row>
    <row r="847" spans="1:4" x14ac:dyDescent="0.25">
      <c r="A847" s="15">
        <v>41894</v>
      </c>
      <c r="B847" s="55">
        <v>0</v>
      </c>
      <c r="C847" s="55">
        <v>0</v>
      </c>
      <c r="D847" s="55">
        <f t="shared" si="13"/>
        <v>0</v>
      </c>
    </row>
    <row r="848" spans="1:4" x14ac:dyDescent="0.25">
      <c r="A848" s="15">
        <v>41897</v>
      </c>
      <c r="B848" s="55">
        <v>0</v>
      </c>
      <c r="C848" s="55">
        <v>0</v>
      </c>
      <c r="D848" s="55">
        <f t="shared" si="13"/>
        <v>0</v>
      </c>
    </row>
    <row r="849" spans="1:4" x14ac:dyDescent="0.25">
      <c r="A849" s="15">
        <v>41898</v>
      </c>
      <c r="B849" s="55">
        <v>-1.01419878296138E-3</v>
      </c>
      <c r="C849" s="55">
        <v>-1.01419878296138E-3</v>
      </c>
      <c r="D849" s="55">
        <f t="shared" si="13"/>
        <v>0</v>
      </c>
    </row>
    <row r="850" spans="1:4" x14ac:dyDescent="0.25">
      <c r="A850" s="15">
        <v>41899</v>
      </c>
      <c r="B850" s="55">
        <v>0</v>
      </c>
      <c r="C850" s="55">
        <v>0</v>
      </c>
      <c r="D850" s="55">
        <f t="shared" si="13"/>
        <v>0</v>
      </c>
    </row>
    <row r="851" spans="1:4" x14ac:dyDescent="0.25">
      <c r="A851" s="15">
        <v>41900</v>
      </c>
      <c r="B851" s="55">
        <v>0</v>
      </c>
      <c r="C851" s="55">
        <v>0</v>
      </c>
      <c r="D851" s="55">
        <f t="shared" si="13"/>
        <v>0</v>
      </c>
    </row>
    <row r="852" spans="1:4" x14ac:dyDescent="0.25">
      <c r="A852" s="15">
        <v>41901</v>
      </c>
      <c r="B852" s="55">
        <v>0</v>
      </c>
      <c r="C852" s="55">
        <v>0</v>
      </c>
      <c r="D852" s="55">
        <f t="shared" si="13"/>
        <v>0</v>
      </c>
    </row>
    <row r="853" spans="1:4" x14ac:dyDescent="0.25">
      <c r="A853" s="15">
        <v>41904</v>
      </c>
      <c r="B853" s="55">
        <v>-1.0152284263959001E-3</v>
      </c>
      <c r="C853" s="55">
        <v>-1.0152284263959001E-3</v>
      </c>
      <c r="D853" s="55">
        <f t="shared" si="13"/>
        <v>0</v>
      </c>
    </row>
    <row r="854" spans="1:4" x14ac:dyDescent="0.25">
      <c r="A854" s="15">
        <v>41905</v>
      </c>
      <c r="B854" s="55">
        <v>-2.03252032520329E-3</v>
      </c>
      <c r="C854" s="55">
        <v>-2.0325203252031798E-3</v>
      </c>
      <c r="D854" s="55">
        <f t="shared" si="13"/>
        <v>-1.1015494072452725E-16</v>
      </c>
    </row>
    <row r="855" spans="1:4" x14ac:dyDescent="0.25">
      <c r="A855" s="15">
        <v>41906</v>
      </c>
      <c r="B855" s="55">
        <v>-1.01832993890016E-3</v>
      </c>
      <c r="C855" s="55">
        <v>-1.01832993890016E-3</v>
      </c>
      <c r="D855" s="55">
        <f t="shared" si="13"/>
        <v>0</v>
      </c>
    </row>
    <row r="856" spans="1:4" x14ac:dyDescent="0.25">
      <c r="A856" s="15">
        <v>41907</v>
      </c>
      <c r="B856" s="55">
        <v>-1.01936799184499E-3</v>
      </c>
      <c r="C856" s="55">
        <v>-1.01936799184499E-3</v>
      </c>
      <c r="D856" s="55">
        <f t="shared" si="13"/>
        <v>0</v>
      </c>
    </row>
    <row r="857" spans="1:4" x14ac:dyDescent="0.25">
      <c r="A857" s="15">
        <v>41908</v>
      </c>
      <c r="B857" s="55">
        <v>-2.0408163265307499E-3</v>
      </c>
      <c r="C857" s="55">
        <v>-2.0408163265307499E-3</v>
      </c>
      <c r="D857" s="55">
        <f t="shared" si="13"/>
        <v>0</v>
      </c>
    </row>
    <row r="858" spans="1:4" x14ac:dyDescent="0.25">
      <c r="A858" s="15">
        <v>41911</v>
      </c>
      <c r="B858" s="55">
        <v>-1.3567801636283901E-3</v>
      </c>
      <c r="C858" s="55">
        <v>-9.20245398773001E-3</v>
      </c>
      <c r="D858" s="55">
        <f t="shared" si="13"/>
        <v>7.8456738241016195E-3</v>
      </c>
    </row>
    <row r="859" spans="1:4" x14ac:dyDescent="0.25">
      <c r="A859" s="15">
        <v>41912</v>
      </c>
      <c r="B859" s="55">
        <v>0</v>
      </c>
      <c r="C859" s="55">
        <v>0</v>
      </c>
      <c r="D859" s="55">
        <f t="shared" si="13"/>
        <v>0</v>
      </c>
    </row>
    <row r="860" spans="1:4" x14ac:dyDescent="0.25">
      <c r="A860" s="15">
        <v>41913</v>
      </c>
      <c r="B860" s="55">
        <v>-2.0639834881319699E-3</v>
      </c>
      <c r="C860" s="55">
        <v>-2.06398348813208E-3</v>
      </c>
      <c r="D860" s="55">
        <f t="shared" si="13"/>
        <v>1.1015494072452725E-16</v>
      </c>
    </row>
    <row r="861" spans="1:4" x14ac:dyDescent="0.25">
      <c r="A861" s="15">
        <v>41914</v>
      </c>
      <c r="B861" s="55">
        <v>-1.03412616339194E-3</v>
      </c>
      <c r="C861" s="55">
        <v>-1.03412616339194E-3</v>
      </c>
      <c r="D861" s="55">
        <f t="shared" si="13"/>
        <v>0</v>
      </c>
    </row>
    <row r="862" spans="1:4" x14ac:dyDescent="0.25">
      <c r="A862" s="15">
        <v>41915</v>
      </c>
      <c r="B862" s="55">
        <v>0</v>
      </c>
      <c r="C862" s="55">
        <v>0</v>
      </c>
      <c r="D862" s="55">
        <f t="shared" si="13"/>
        <v>0</v>
      </c>
    </row>
    <row r="863" spans="1:4" x14ac:dyDescent="0.25">
      <c r="A863" s="15">
        <v>41918</v>
      </c>
      <c r="B863" s="55">
        <v>1.0351966873705101E-3</v>
      </c>
      <c r="C863" s="55">
        <v>1.0351966873705101E-3</v>
      </c>
      <c r="D863" s="55">
        <f t="shared" si="13"/>
        <v>0</v>
      </c>
    </row>
    <row r="864" spans="1:4" x14ac:dyDescent="0.25">
      <c r="A864" s="15">
        <v>41919</v>
      </c>
      <c r="B864" s="55">
        <v>-1.03412616339194E-3</v>
      </c>
      <c r="C864" s="55">
        <v>-1.03412616339194E-3</v>
      </c>
      <c r="D864" s="55">
        <f t="shared" si="13"/>
        <v>0</v>
      </c>
    </row>
    <row r="865" spans="1:4" x14ac:dyDescent="0.25">
      <c r="A865" s="15">
        <v>41920</v>
      </c>
      <c r="B865" s="55">
        <v>-3.1055900621117499E-3</v>
      </c>
      <c r="C865" s="55">
        <v>-3.1055900621117499E-3</v>
      </c>
      <c r="D865" s="55">
        <f t="shared" si="13"/>
        <v>0</v>
      </c>
    </row>
    <row r="866" spans="1:4" x14ac:dyDescent="0.25">
      <c r="A866" s="15">
        <v>41921</v>
      </c>
      <c r="B866" s="55">
        <v>-1.03842159916945E-3</v>
      </c>
      <c r="C866" s="55">
        <v>-1.03842159916945E-3</v>
      </c>
      <c r="D866" s="55">
        <f t="shared" si="13"/>
        <v>0</v>
      </c>
    </row>
    <row r="867" spans="1:4" x14ac:dyDescent="0.25">
      <c r="A867" s="15">
        <v>41922</v>
      </c>
      <c r="B867" s="55">
        <v>-3.1185031185030402E-3</v>
      </c>
      <c r="C867" s="55">
        <v>-3.1185031185030402E-3</v>
      </c>
      <c r="D867" s="55">
        <f t="shared" si="13"/>
        <v>0</v>
      </c>
    </row>
    <row r="868" spans="1:4" x14ac:dyDescent="0.25">
      <c r="A868" s="15">
        <v>41926</v>
      </c>
      <c r="B868" s="55">
        <v>-4.1710114702814298E-3</v>
      </c>
      <c r="C868" s="55">
        <v>-3.13152400835071E-3</v>
      </c>
      <c r="D868" s="55">
        <f t="shared" si="13"/>
        <v>-1.0394874619307198E-3</v>
      </c>
    </row>
    <row r="869" spans="1:4" x14ac:dyDescent="0.25">
      <c r="A869" s="15">
        <v>41927</v>
      </c>
      <c r="B869" s="55">
        <v>-5.2356020942408996E-3</v>
      </c>
      <c r="C869" s="55">
        <v>-5.2356020942408996E-3</v>
      </c>
      <c r="D869" s="55">
        <f t="shared" si="13"/>
        <v>0</v>
      </c>
    </row>
    <row r="870" spans="1:4" x14ac:dyDescent="0.25">
      <c r="A870" s="15">
        <v>41928</v>
      </c>
      <c r="B870" s="55">
        <v>-2.1052631578946102E-3</v>
      </c>
      <c r="C870" s="55">
        <v>-2.1052631578947199E-3</v>
      </c>
      <c r="D870" s="55">
        <f t="shared" si="13"/>
        <v>1.0972125985553305E-16</v>
      </c>
    </row>
    <row r="871" spans="1:4" x14ac:dyDescent="0.25">
      <c r="A871" s="15">
        <v>41929</v>
      </c>
      <c r="B871" s="55">
        <v>4.2194092827003704E-3</v>
      </c>
      <c r="C871" s="55">
        <v>4.2194092827003704E-3</v>
      </c>
      <c r="D871" s="55">
        <f t="shared" si="13"/>
        <v>0</v>
      </c>
    </row>
    <row r="872" spans="1:4" x14ac:dyDescent="0.25">
      <c r="A872" s="15">
        <v>41932</v>
      </c>
      <c r="B872" s="55">
        <v>0</v>
      </c>
      <c r="C872" s="55">
        <v>0</v>
      </c>
      <c r="D872" s="55">
        <f t="shared" si="13"/>
        <v>0</v>
      </c>
    </row>
    <row r="873" spans="1:4" x14ac:dyDescent="0.25">
      <c r="A873" s="15">
        <v>41933</v>
      </c>
      <c r="B873" s="55">
        <v>1.0504201680672199E-3</v>
      </c>
      <c r="C873" s="55">
        <v>1.0504201680672199E-3</v>
      </c>
      <c r="D873" s="55">
        <f t="shared" si="13"/>
        <v>0</v>
      </c>
    </row>
    <row r="874" spans="1:4" x14ac:dyDescent="0.25">
      <c r="A874" s="15">
        <v>41934</v>
      </c>
      <c r="B874" s="55">
        <v>2.0986358866736899E-3</v>
      </c>
      <c r="C874" s="55">
        <v>2.0986358866736899E-3</v>
      </c>
      <c r="D874" s="55">
        <f t="shared" si="13"/>
        <v>0</v>
      </c>
    </row>
    <row r="875" spans="1:4" x14ac:dyDescent="0.25">
      <c r="A875" s="15">
        <v>41935</v>
      </c>
      <c r="B875" s="55">
        <v>0</v>
      </c>
      <c r="C875" s="55">
        <v>0</v>
      </c>
      <c r="D875" s="55">
        <f t="shared" si="13"/>
        <v>0</v>
      </c>
    </row>
    <row r="876" spans="1:4" x14ac:dyDescent="0.25">
      <c r="A876" s="15">
        <v>41936</v>
      </c>
      <c r="B876" s="55">
        <v>1.04712041884825E-3</v>
      </c>
      <c r="C876" s="55">
        <v>1.04712041884825E-3</v>
      </c>
      <c r="D876" s="55">
        <f t="shared" si="13"/>
        <v>0</v>
      </c>
    </row>
    <row r="877" spans="1:4" x14ac:dyDescent="0.25">
      <c r="A877" s="15">
        <v>41939</v>
      </c>
      <c r="B877" s="55">
        <v>0</v>
      </c>
      <c r="C877" s="55">
        <v>0</v>
      </c>
      <c r="D877" s="55">
        <f t="shared" si="13"/>
        <v>0</v>
      </c>
    </row>
    <row r="878" spans="1:4" x14ac:dyDescent="0.25">
      <c r="A878" s="15">
        <v>41940</v>
      </c>
      <c r="B878" s="55">
        <v>-1.0460251046026099E-3</v>
      </c>
      <c r="C878" s="55">
        <v>-1.0460251046025E-3</v>
      </c>
      <c r="D878" s="55">
        <f t="shared" si="13"/>
        <v>-1.0993810029003015E-16</v>
      </c>
    </row>
    <row r="879" spans="1:4" x14ac:dyDescent="0.25">
      <c r="A879" s="15">
        <v>41941</v>
      </c>
      <c r="B879" s="55">
        <v>1.04712041884825E-3</v>
      </c>
      <c r="C879" s="55">
        <v>1.04712041884825E-3</v>
      </c>
      <c r="D879" s="55">
        <f t="shared" si="13"/>
        <v>0</v>
      </c>
    </row>
    <row r="880" spans="1:4" x14ac:dyDescent="0.25">
      <c r="A880" s="15">
        <v>41942</v>
      </c>
      <c r="B880" s="55">
        <v>-1.0460251046026099E-3</v>
      </c>
      <c r="C880" s="55">
        <v>-1.0460251046025E-3</v>
      </c>
      <c r="D880" s="55">
        <f t="shared" si="13"/>
        <v>-1.0993810029003015E-16</v>
      </c>
    </row>
    <row r="881" spans="1:4" x14ac:dyDescent="0.25">
      <c r="A881" s="15">
        <v>41943</v>
      </c>
      <c r="B881" s="55">
        <v>0</v>
      </c>
      <c r="C881" s="55">
        <v>0</v>
      </c>
      <c r="D881" s="55">
        <f t="shared" si="13"/>
        <v>0</v>
      </c>
    </row>
    <row r="882" spans="1:4" x14ac:dyDescent="0.25">
      <c r="A882" s="15">
        <v>41946</v>
      </c>
      <c r="B882" s="55">
        <v>2.0942408376962698E-3</v>
      </c>
      <c r="C882" s="55">
        <v>2.0942408376962698E-3</v>
      </c>
      <c r="D882" s="55">
        <f t="shared" si="13"/>
        <v>0</v>
      </c>
    </row>
    <row r="883" spans="1:4" x14ac:dyDescent="0.25">
      <c r="A883" s="15">
        <v>41947</v>
      </c>
      <c r="B883" s="55">
        <v>-1.0449320794149201E-3</v>
      </c>
      <c r="C883" s="55">
        <v>-1.04493207941481E-3</v>
      </c>
      <c r="D883" s="55">
        <f t="shared" si="13"/>
        <v>-1.1015494072452725E-16</v>
      </c>
    </row>
    <row r="884" spans="1:4" x14ac:dyDescent="0.25">
      <c r="A884" s="15">
        <v>41948</v>
      </c>
      <c r="B884" s="55">
        <v>0</v>
      </c>
      <c r="C884" s="55">
        <v>0</v>
      </c>
      <c r="D884" s="55">
        <f t="shared" si="13"/>
        <v>0</v>
      </c>
    </row>
    <row r="885" spans="1:4" x14ac:dyDescent="0.25">
      <c r="A885" s="15">
        <v>41949</v>
      </c>
      <c r="B885" s="55">
        <v>0</v>
      </c>
      <c r="C885" s="55">
        <v>0</v>
      </c>
      <c r="D885" s="55">
        <f t="shared" si="13"/>
        <v>0</v>
      </c>
    </row>
    <row r="886" spans="1:4" x14ac:dyDescent="0.25">
      <c r="A886" s="15">
        <v>41950</v>
      </c>
      <c r="B886" s="55">
        <v>-2.0920502092051101E-3</v>
      </c>
      <c r="C886" s="55">
        <v>-2.0920502092051101E-3</v>
      </c>
      <c r="D886" s="55">
        <f t="shared" si="13"/>
        <v>0</v>
      </c>
    </row>
    <row r="887" spans="1:4" x14ac:dyDescent="0.25">
      <c r="A887" s="15">
        <v>41953</v>
      </c>
      <c r="B887" s="55">
        <v>1.0482180293502901E-3</v>
      </c>
      <c r="C887" s="55">
        <v>1.0482180293502901E-3</v>
      </c>
      <c r="D887" s="55">
        <f t="shared" si="13"/>
        <v>0</v>
      </c>
    </row>
    <row r="888" spans="1:4" x14ac:dyDescent="0.25">
      <c r="A888" s="15">
        <v>41955</v>
      </c>
      <c r="B888" s="55">
        <v>0</v>
      </c>
      <c r="C888" s="55">
        <v>-1.0460251046025E-3</v>
      </c>
      <c r="D888" s="55">
        <f t="shared" si="13"/>
        <v>1.0460251046025E-3</v>
      </c>
    </row>
    <row r="889" spans="1:4" x14ac:dyDescent="0.25">
      <c r="A889" s="15">
        <v>41956</v>
      </c>
      <c r="B889" s="55">
        <v>0</v>
      </c>
      <c r="C889" s="55">
        <v>0</v>
      </c>
      <c r="D889" s="55">
        <f t="shared" si="13"/>
        <v>0</v>
      </c>
    </row>
    <row r="890" spans="1:4" x14ac:dyDescent="0.25">
      <c r="A890" s="15">
        <v>41957</v>
      </c>
      <c r="B890" s="55">
        <v>-2.09424083769638E-3</v>
      </c>
      <c r="C890" s="55">
        <v>-2.0942408376964901E-3</v>
      </c>
      <c r="D890" s="55">
        <f t="shared" si="13"/>
        <v>1.1015494072452725E-16</v>
      </c>
    </row>
    <row r="891" spans="1:4" x14ac:dyDescent="0.25">
      <c r="A891" s="15">
        <v>41960</v>
      </c>
      <c r="B891" s="55">
        <v>0</v>
      </c>
      <c r="C891" s="55">
        <v>0</v>
      </c>
      <c r="D891" s="55">
        <f t="shared" si="13"/>
        <v>0</v>
      </c>
    </row>
    <row r="892" spans="1:4" x14ac:dyDescent="0.25">
      <c r="A892" s="15">
        <v>41961</v>
      </c>
      <c r="B892" s="55">
        <v>-3.14795383001043E-3</v>
      </c>
      <c r="C892" s="55">
        <v>-3.14795383001043E-3</v>
      </c>
      <c r="D892" s="55">
        <f t="shared" si="13"/>
        <v>0</v>
      </c>
    </row>
    <row r="893" spans="1:4" x14ac:dyDescent="0.25">
      <c r="A893" s="15">
        <v>41962</v>
      </c>
      <c r="B893" s="55">
        <v>0</v>
      </c>
      <c r="C893" s="55">
        <v>0</v>
      </c>
      <c r="D893" s="55">
        <f t="shared" si="13"/>
        <v>0</v>
      </c>
    </row>
    <row r="894" spans="1:4" x14ac:dyDescent="0.25">
      <c r="A894" s="15">
        <v>41963</v>
      </c>
      <c r="B894" s="55">
        <v>-2.1052631578946102E-3</v>
      </c>
      <c r="C894" s="55">
        <v>-2.1052631578947199E-3</v>
      </c>
      <c r="D894" s="55">
        <f t="shared" si="13"/>
        <v>1.0972125985553305E-16</v>
      </c>
    </row>
    <row r="895" spans="1:4" x14ac:dyDescent="0.25">
      <c r="A895" s="15">
        <v>41964</v>
      </c>
      <c r="B895" s="55">
        <v>1.0548523206750399E-3</v>
      </c>
      <c r="C895" s="55">
        <v>1.0548523206750399E-3</v>
      </c>
      <c r="D895" s="55">
        <f t="shared" si="13"/>
        <v>0</v>
      </c>
    </row>
    <row r="896" spans="1:4" x14ac:dyDescent="0.25">
      <c r="A896" s="15">
        <v>41967</v>
      </c>
      <c r="B896" s="55">
        <v>1.05374077976816E-3</v>
      </c>
      <c r="C896" s="55">
        <v>1.05374077976816E-3</v>
      </c>
      <c r="D896" s="55">
        <f t="shared" si="13"/>
        <v>0</v>
      </c>
    </row>
    <row r="897" spans="1:4" x14ac:dyDescent="0.25">
      <c r="A897" s="15">
        <v>41968</v>
      </c>
      <c r="B897" s="55">
        <v>0</v>
      </c>
      <c r="C897" s="55">
        <v>0</v>
      </c>
      <c r="D897" s="55">
        <f t="shared" si="13"/>
        <v>0</v>
      </c>
    </row>
    <row r="898" spans="1:4" x14ac:dyDescent="0.25">
      <c r="A898" s="15">
        <v>41969</v>
      </c>
      <c r="B898" s="55">
        <v>0</v>
      </c>
      <c r="C898" s="55">
        <v>0</v>
      </c>
      <c r="D898" s="55">
        <f t="shared" ref="D898:D961" si="14">B898-C898</f>
        <v>0</v>
      </c>
    </row>
    <row r="899" spans="1:4" x14ac:dyDescent="0.25">
      <c r="A899" s="15">
        <v>41971</v>
      </c>
      <c r="B899" s="55">
        <v>0</v>
      </c>
      <c r="C899" s="55">
        <v>0</v>
      </c>
      <c r="D899" s="55">
        <f t="shared" si="14"/>
        <v>0</v>
      </c>
    </row>
    <row r="900" spans="1:4" x14ac:dyDescent="0.25">
      <c r="A900" s="15">
        <v>41974</v>
      </c>
      <c r="B900" s="55">
        <v>-3.1578947368420302E-3</v>
      </c>
      <c r="C900" s="55">
        <v>-3.1578947368420302E-3</v>
      </c>
      <c r="D900" s="55">
        <f t="shared" si="14"/>
        <v>0</v>
      </c>
    </row>
    <row r="901" spans="1:4" x14ac:dyDescent="0.25">
      <c r="A901" s="15">
        <v>41975</v>
      </c>
      <c r="B901" s="55">
        <v>-2.11193241816277E-3</v>
      </c>
      <c r="C901" s="55">
        <v>-2.11193241816277E-3</v>
      </c>
      <c r="D901" s="55">
        <f t="shared" si="14"/>
        <v>0</v>
      </c>
    </row>
    <row r="902" spans="1:4" x14ac:dyDescent="0.25">
      <c r="A902" s="15">
        <v>41976</v>
      </c>
      <c r="B902" s="55">
        <v>-1.05820105820098E-3</v>
      </c>
      <c r="C902" s="55">
        <v>-1.05820105820098E-3</v>
      </c>
      <c r="D902" s="55">
        <f t="shared" si="14"/>
        <v>0</v>
      </c>
    </row>
    <row r="903" spans="1:4" x14ac:dyDescent="0.25">
      <c r="A903" s="15">
        <v>41977</v>
      </c>
      <c r="B903" s="55">
        <v>0</v>
      </c>
      <c r="C903" s="55">
        <v>0</v>
      </c>
      <c r="D903" s="55">
        <f t="shared" si="14"/>
        <v>0</v>
      </c>
    </row>
    <row r="904" spans="1:4" x14ac:dyDescent="0.25">
      <c r="A904" s="15">
        <v>41978</v>
      </c>
      <c r="B904" s="55">
        <v>0</v>
      </c>
      <c r="C904" s="55">
        <v>0</v>
      </c>
      <c r="D904" s="55">
        <f t="shared" si="14"/>
        <v>0</v>
      </c>
    </row>
    <row r="905" spans="1:4" x14ac:dyDescent="0.25">
      <c r="A905" s="15">
        <v>41981</v>
      </c>
      <c r="B905" s="55">
        <v>-1.0593220338981401E-3</v>
      </c>
      <c r="C905" s="55">
        <v>-1.05932203389825E-3</v>
      </c>
      <c r="D905" s="55">
        <f t="shared" si="14"/>
        <v>1.0993810029003015E-16</v>
      </c>
    </row>
    <row r="906" spans="1:4" x14ac:dyDescent="0.25">
      <c r="A906" s="15">
        <v>41982</v>
      </c>
      <c r="B906" s="55">
        <v>-4.2417815482501701E-3</v>
      </c>
      <c r="C906" s="55">
        <v>-4.2417815482501701E-3</v>
      </c>
      <c r="D906" s="55">
        <f t="shared" si="14"/>
        <v>0</v>
      </c>
    </row>
    <row r="907" spans="1:4" x14ac:dyDescent="0.25">
      <c r="A907" s="15">
        <v>41983</v>
      </c>
      <c r="B907" s="55">
        <v>-1.0649627263044101E-3</v>
      </c>
      <c r="C907" s="55">
        <v>-1.06496272630452E-3</v>
      </c>
      <c r="D907" s="55">
        <f t="shared" si="14"/>
        <v>1.0993810029003015E-16</v>
      </c>
    </row>
    <row r="908" spans="1:4" x14ac:dyDescent="0.25">
      <c r="A908" s="15">
        <v>41984</v>
      </c>
      <c r="B908" s="55">
        <v>-3.1982942430704999E-3</v>
      </c>
      <c r="C908" s="55">
        <v>-3.1982942430704999E-3</v>
      </c>
      <c r="D908" s="55">
        <f t="shared" si="14"/>
        <v>0</v>
      </c>
    </row>
    <row r="909" spans="1:4" x14ac:dyDescent="0.25">
      <c r="A909" s="15">
        <v>41985</v>
      </c>
      <c r="B909" s="55">
        <v>-2.13903743315502E-3</v>
      </c>
      <c r="C909" s="55">
        <v>-2.13903743315502E-3</v>
      </c>
      <c r="D909" s="55">
        <f t="shared" si="14"/>
        <v>0</v>
      </c>
    </row>
    <row r="910" spans="1:4" x14ac:dyDescent="0.25">
      <c r="A910" s="15">
        <v>41988</v>
      </c>
      <c r="B910" s="55">
        <v>-1.07181136120027E-3</v>
      </c>
      <c r="C910" s="55">
        <v>-1.0718113612003799E-3</v>
      </c>
      <c r="D910" s="55">
        <f t="shared" si="14"/>
        <v>1.0993810029003015E-16</v>
      </c>
    </row>
    <row r="911" spans="1:4" x14ac:dyDescent="0.25">
      <c r="A911" s="15">
        <v>41989</v>
      </c>
      <c r="B911" s="55">
        <v>-5.36480686695284E-3</v>
      </c>
      <c r="C911" s="55">
        <v>-5.36480686695284E-3</v>
      </c>
      <c r="D911" s="55">
        <f t="shared" si="14"/>
        <v>0</v>
      </c>
    </row>
    <row r="912" spans="1:4" x14ac:dyDescent="0.25">
      <c r="A912" s="15">
        <v>41990</v>
      </c>
      <c r="B912" s="55">
        <v>0</v>
      </c>
      <c r="C912" s="55">
        <v>0</v>
      </c>
      <c r="D912" s="55">
        <f t="shared" si="14"/>
        <v>0</v>
      </c>
    </row>
    <row r="913" spans="1:4" x14ac:dyDescent="0.25">
      <c r="A913" s="15">
        <v>41991</v>
      </c>
      <c r="B913" s="55">
        <v>4.3149946062568398E-3</v>
      </c>
      <c r="C913" s="55">
        <v>4.3149946062568398E-3</v>
      </c>
      <c r="D913" s="55">
        <f t="shared" si="14"/>
        <v>0</v>
      </c>
    </row>
    <row r="914" spans="1:4" x14ac:dyDescent="0.25">
      <c r="A914" s="15">
        <v>41992</v>
      </c>
      <c r="B914" s="55">
        <v>0</v>
      </c>
      <c r="C914" s="55">
        <v>0</v>
      </c>
      <c r="D914" s="55">
        <f t="shared" si="14"/>
        <v>0</v>
      </c>
    </row>
    <row r="915" spans="1:4" x14ac:dyDescent="0.25">
      <c r="A915" s="15">
        <v>41995</v>
      </c>
      <c r="B915" s="55">
        <v>1.07411385606881E-3</v>
      </c>
      <c r="C915" s="55">
        <v>1.07411385606881E-3</v>
      </c>
      <c r="D915" s="55">
        <f t="shared" si="14"/>
        <v>0</v>
      </c>
    </row>
    <row r="916" spans="1:4" x14ac:dyDescent="0.25">
      <c r="A916" s="15">
        <v>41996</v>
      </c>
      <c r="B916" s="55">
        <v>2.14592274678105E-3</v>
      </c>
      <c r="C916" s="55">
        <v>2.14592274678105E-3</v>
      </c>
      <c r="D916" s="55">
        <f t="shared" si="14"/>
        <v>0</v>
      </c>
    </row>
    <row r="917" spans="1:4" x14ac:dyDescent="0.25">
      <c r="A917" s="15">
        <v>41997</v>
      </c>
      <c r="B917" s="55">
        <v>1.0706638115631801E-3</v>
      </c>
      <c r="C917" s="55">
        <v>1.0706638115631801E-3</v>
      </c>
      <c r="D917" s="55">
        <f t="shared" si="14"/>
        <v>0</v>
      </c>
    </row>
    <row r="918" spans="1:4" x14ac:dyDescent="0.25">
      <c r="A918" s="15">
        <v>41999</v>
      </c>
      <c r="B918" s="55">
        <v>0</v>
      </c>
      <c r="C918" s="55">
        <v>0</v>
      </c>
      <c r="D918" s="55">
        <f t="shared" si="14"/>
        <v>0</v>
      </c>
    </row>
    <row r="919" spans="1:4" x14ac:dyDescent="0.25">
      <c r="A919" s="15">
        <v>42002</v>
      </c>
      <c r="B919" s="55">
        <v>0</v>
      </c>
      <c r="C919" s="55">
        <v>0</v>
      </c>
      <c r="D919" s="55">
        <f t="shared" si="14"/>
        <v>0</v>
      </c>
    </row>
    <row r="920" spans="1:4" s="59" customFormat="1" x14ac:dyDescent="0.25">
      <c r="A920" s="58">
        <v>42003</v>
      </c>
      <c r="B920" s="57">
        <v>3.7914973257446898E-4</v>
      </c>
      <c r="C920" s="57">
        <v>-7.4866310160428603E-3</v>
      </c>
      <c r="D920" s="57">
        <f t="shared" si="14"/>
        <v>7.8657807486173289E-3</v>
      </c>
    </row>
    <row r="921" spans="1:4" x14ac:dyDescent="0.25">
      <c r="A921" s="15">
        <v>42004</v>
      </c>
      <c r="B921" s="55">
        <v>0</v>
      </c>
      <c r="C921" s="55">
        <v>0</v>
      </c>
      <c r="D921" s="55">
        <f t="shared" si="14"/>
        <v>0</v>
      </c>
    </row>
    <row r="922" spans="1:4" x14ac:dyDescent="0.25">
      <c r="A922" s="15">
        <v>42006</v>
      </c>
      <c r="B922" s="55">
        <v>0</v>
      </c>
      <c r="C922" s="55">
        <v>0</v>
      </c>
      <c r="D922" s="55">
        <f t="shared" si="14"/>
        <v>0</v>
      </c>
    </row>
    <row r="923" spans="1:4" x14ac:dyDescent="0.25">
      <c r="A923" s="15">
        <v>42009</v>
      </c>
      <c r="B923" s="55">
        <v>-1.0775862068965699E-3</v>
      </c>
      <c r="C923" s="55">
        <v>-1.0775862068965699E-3</v>
      </c>
      <c r="D923" s="55">
        <f t="shared" si="14"/>
        <v>0</v>
      </c>
    </row>
    <row r="924" spans="1:4" x14ac:dyDescent="0.25">
      <c r="A924" s="15">
        <v>42010</v>
      </c>
      <c r="B924" s="55">
        <v>-2.1574973031284199E-3</v>
      </c>
      <c r="C924" s="55">
        <v>-2.1574973031283102E-3</v>
      </c>
      <c r="D924" s="55">
        <f t="shared" si="14"/>
        <v>-1.0972125985553305E-16</v>
      </c>
    </row>
    <row r="925" spans="1:4" x14ac:dyDescent="0.25">
      <c r="A925" s="15">
        <v>42011</v>
      </c>
      <c r="B925" s="55">
        <v>-1.08108108108107E-3</v>
      </c>
      <c r="C925" s="55">
        <v>-1.08108108108107E-3</v>
      </c>
      <c r="D925" s="55">
        <f t="shared" si="14"/>
        <v>0</v>
      </c>
    </row>
    <row r="926" spans="1:4" x14ac:dyDescent="0.25">
      <c r="A926" s="15">
        <v>42012</v>
      </c>
      <c r="B926" s="55">
        <v>1.08225108225102E-3</v>
      </c>
      <c r="C926" s="55">
        <v>1.08225108225102E-3</v>
      </c>
      <c r="D926" s="55">
        <f t="shared" si="14"/>
        <v>0</v>
      </c>
    </row>
    <row r="927" spans="1:4" x14ac:dyDescent="0.25">
      <c r="A927" s="15">
        <v>42013</v>
      </c>
      <c r="B927" s="55">
        <v>1.08108108108107E-3</v>
      </c>
      <c r="C927" s="55">
        <v>1.08108108108107E-3</v>
      </c>
      <c r="D927" s="55">
        <f t="shared" si="14"/>
        <v>0</v>
      </c>
    </row>
    <row r="928" spans="1:4" x14ac:dyDescent="0.25">
      <c r="A928" s="15">
        <v>42016</v>
      </c>
      <c r="B928" s="55">
        <v>0</v>
      </c>
      <c r="C928" s="55">
        <v>0</v>
      </c>
      <c r="D928" s="55">
        <f t="shared" si="14"/>
        <v>0</v>
      </c>
    </row>
    <row r="929" spans="1:4" x14ac:dyDescent="0.25">
      <c r="A929" s="15">
        <v>42017</v>
      </c>
      <c r="B929" s="55">
        <v>0</v>
      </c>
      <c r="C929" s="55">
        <v>0</v>
      </c>
      <c r="D929" s="55">
        <f t="shared" si="14"/>
        <v>0</v>
      </c>
    </row>
    <row r="930" spans="1:4" x14ac:dyDescent="0.25">
      <c r="A930" s="15">
        <v>42018</v>
      </c>
      <c r="B930" s="55">
        <v>-1.0799136069114001E-3</v>
      </c>
      <c r="C930" s="55">
        <v>-1.0799136069114001E-3</v>
      </c>
      <c r="D930" s="55">
        <f t="shared" si="14"/>
        <v>0</v>
      </c>
    </row>
    <row r="931" spans="1:4" x14ac:dyDescent="0.25">
      <c r="A931" s="15">
        <v>42019</v>
      </c>
      <c r="B931" s="55">
        <v>0</v>
      </c>
      <c r="C931" s="55">
        <v>0</v>
      </c>
      <c r="D931" s="55">
        <f t="shared" si="14"/>
        <v>0</v>
      </c>
    </row>
    <row r="932" spans="1:4" x14ac:dyDescent="0.25">
      <c r="A932" s="15">
        <v>42020</v>
      </c>
      <c r="B932" s="55">
        <v>-1.08108108108107E-3</v>
      </c>
      <c r="C932" s="55">
        <v>-1.08108108108107E-3</v>
      </c>
      <c r="D932" s="55">
        <f t="shared" si="14"/>
        <v>0</v>
      </c>
    </row>
    <row r="933" spans="1:4" x14ac:dyDescent="0.25">
      <c r="A933" s="15">
        <v>42024</v>
      </c>
      <c r="B933" s="55">
        <v>-1.08225108225113E-3</v>
      </c>
      <c r="C933" s="55">
        <v>-1.08225108225102E-3</v>
      </c>
      <c r="D933" s="55">
        <f t="shared" si="14"/>
        <v>-1.0993810029003015E-16</v>
      </c>
    </row>
    <row r="934" spans="1:4" x14ac:dyDescent="0.25">
      <c r="A934" s="15">
        <v>42025</v>
      </c>
      <c r="B934" s="55">
        <v>-1.0834236186348901E-3</v>
      </c>
      <c r="C934" s="55">
        <v>-1.0834236186348901E-3</v>
      </c>
      <c r="D934" s="55">
        <f t="shared" si="14"/>
        <v>0</v>
      </c>
    </row>
    <row r="935" spans="1:4" x14ac:dyDescent="0.25">
      <c r="A935" s="15">
        <v>42026</v>
      </c>
      <c r="B935" s="55">
        <v>1.08459869848154E-3</v>
      </c>
      <c r="C935" s="55">
        <v>1.08459869848154E-3</v>
      </c>
      <c r="D935" s="55">
        <f t="shared" si="14"/>
        <v>0</v>
      </c>
    </row>
    <row r="936" spans="1:4" x14ac:dyDescent="0.25">
      <c r="A936" s="15">
        <v>42027</v>
      </c>
      <c r="B936" s="55">
        <v>0</v>
      </c>
      <c r="C936" s="55">
        <v>0</v>
      </c>
      <c r="D936" s="55">
        <f t="shared" si="14"/>
        <v>0</v>
      </c>
    </row>
    <row r="937" spans="1:4" x14ac:dyDescent="0.25">
      <c r="A937" s="15">
        <v>42030</v>
      </c>
      <c r="B937" s="55">
        <v>0</v>
      </c>
      <c r="C937" s="55">
        <v>0</v>
      </c>
      <c r="D937" s="55">
        <f t="shared" si="14"/>
        <v>0</v>
      </c>
    </row>
    <row r="938" spans="1:4" x14ac:dyDescent="0.25">
      <c r="A938" s="15">
        <v>42031</v>
      </c>
      <c r="B938" s="55">
        <v>0</v>
      </c>
      <c r="C938" s="55">
        <v>0</v>
      </c>
      <c r="D938" s="55">
        <f t="shared" si="14"/>
        <v>0</v>
      </c>
    </row>
    <row r="939" spans="1:4" x14ac:dyDescent="0.25">
      <c r="A939" s="15">
        <v>42032</v>
      </c>
      <c r="B939" s="55">
        <v>0</v>
      </c>
      <c r="C939" s="55">
        <v>0</v>
      </c>
      <c r="D939" s="55">
        <f t="shared" si="14"/>
        <v>0</v>
      </c>
    </row>
    <row r="940" spans="1:4" x14ac:dyDescent="0.25">
      <c r="A940" s="15">
        <v>42033</v>
      </c>
      <c r="B940" s="55">
        <v>1.0834236186347799E-3</v>
      </c>
      <c r="C940" s="55">
        <v>1.0834236186347799E-3</v>
      </c>
      <c r="D940" s="55">
        <f t="shared" si="14"/>
        <v>0</v>
      </c>
    </row>
    <row r="941" spans="1:4" x14ac:dyDescent="0.25">
      <c r="A941" s="15">
        <v>42034</v>
      </c>
      <c r="B941" s="55">
        <v>-1.08225108225113E-3</v>
      </c>
      <c r="C941" s="55">
        <v>-1.08225108225102E-3</v>
      </c>
      <c r="D941" s="55">
        <f t="shared" si="14"/>
        <v>-1.0993810029003015E-16</v>
      </c>
    </row>
    <row r="942" spans="1:4" x14ac:dyDescent="0.25">
      <c r="A942" s="15">
        <v>42037</v>
      </c>
      <c r="B942" s="55">
        <v>-1.0834236186348901E-3</v>
      </c>
      <c r="C942" s="55">
        <v>-1.0834236186348901E-3</v>
      </c>
      <c r="D942" s="55">
        <f t="shared" si="14"/>
        <v>0</v>
      </c>
    </row>
    <row r="943" spans="1:4" x14ac:dyDescent="0.25">
      <c r="A943" s="15">
        <v>42038</v>
      </c>
      <c r="B943" s="55">
        <v>2.1691973969630899E-3</v>
      </c>
      <c r="C943" s="55">
        <v>2.1691973969630899E-3</v>
      </c>
      <c r="D943" s="55">
        <f t="shared" si="14"/>
        <v>0</v>
      </c>
    </row>
    <row r="944" spans="1:4" x14ac:dyDescent="0.25">
      <c r="A944" s="15">
        <v>42039</v>
      </c>
      <c r="B944" s="55">
        <v>1.08225108225102E-3</v>
      </c>
      <c r="C944" s="55">
        <v>1.08225108225102E-3</v>
      </c>
      <c r="D944" s="55">
        <f t="shared" si="14"/>
        <v>0</v>
      </c>
    </row>
    <row r="945" spans="1:4" x14ac:dyDescent="0.25">
      <c r="A945" s="15">
        <v>42040</v>
      </c>
      <c r="B945" s="55">
        <v>0</v>
      </c>
      <c r="C945" s="55">
        <v>0</v>
      </c>
      <c r="D945" s="55">
        <f t="shared" si="14"/>
        <v>0</v>
      </c>
    </row>
    <row r="946" spans="1:4" x14ac:dyDescent="0.25">
      <c r="A946" s="15">
        <v>42041</v>
      </c>
      <c r="B946" s="55">
        <v>3.2432432432432101E-3</v>
      </c>
      <c r="C946" s="55">
        <v>3.2432432432432101E-3</v>
      </c>
      <c r="D946" s="55">
        <f t="shared" si="14"/>
        <v>0</v>
      </c>
    </row>
    <row r="947" spans="1:4" x14ac:dyDescent="0.25">
      <c r="A947" s="15">
        <v>42044</v>
      </c>
      <c r="B947" s="55">
        <v>0</v>
      </c>
      <c r="C947" s="55">
        <v>0</v>
      </c>
      <c r="D947" s="55">
        <f t="shared" si="14"/>
        <v>0</v>
      </c>
    </row>
    <row r="948" spans="1:4" x14ac:dyDescent="0.25">
      <c r="A948" s="15">
        <v>42045</v>
      </c>
      <c r="B948" s="55">
        <v>0</v>
      </c>
      <c r="C948" s="55">
        <v>0</v>
      </c>
      <c r="D948" s="55">
        <f t="shared" si="14"/>
        <v>0</v>
      </c>
    </row>
    <row r="949" spans="1:4" x14ac:dyDescent="0.25">
      <c r="A949" s="15">
        <v>42046</v>
      </c>
      <c r="B949" s="55">
        <v>0</v>
      </c>
      <c r="C949" s="55">
        <v>0</v>
      </c>
      <c r="D949" s="55">
        <f t="shared" si="14"/>
        <v>0</v>
      </c>
    </row>
    <row r="950" spans="1:4" x14ac:dyDescent="0.25">
      <c r="A950" s="15">
        <v>42047</v>
      </c>
      <c r="B950" s="55">
        <v>1.0775862068965699E-3</v>
      </c>
      <c r="C950" s="55">
        <v>1.0775862068965699E-3</v>
      </c>
      <c r="D950" s="55">
        <f t="shared" si="14"/>
        <v>0</v>
      </c>
    </row>
    <row r="951" spans="1:4" x14ac:dyDescent="0.25">
      <c r="A951" s="15">
        <v>42048</v>
      </c>
      <c r="B951" s="55">
        <v>1.07642626480109E-3</v>
      </c>
      <c r="C951" s="55">
        <v>1.07642626480109E-3</v>
      </c>
      <c r="D951" s="55">
        <f t="shared" si="14"/>
        <v>0</v>
      </c>
    </row>
    <row r="952" spans="1:4" x14ac:dyDescent="0.25">
      <c r="A952" s="15">
        <v>42052</v>
      </c>
      <c r="B952" s="55">
        <v>1.07526881720421E-3</v>
      </c>
      <c r="C952" s="55">
        <v>1.07526881720421E-3</v>
      </c>
      <c r="D952" s="55">
        <f t="shared" si="14"/>
        <v>0</v>
      </c>
    </row>
    <row r="953" spans="1:4" x14ac:dyDescent="0.25">
      <c r="A953" s="15">
        <v>42053</v>
      </c>
      <c r="B953" s="55">
        <v>0</v>
      </c>
      <c r="C953" s="55">
        <v>0</v>
      </c>
      <c r="D953" s="55">
        <f t="shared" si="14"/>
        <v>0</v>
      </c>
    </row>
    <row r="954" spans="1:4" x14ac:dyDescent="0.25">
      <c r="A954" s="15">
        <v>42054</v>
      </c>
      <c r="B954" s="55">
        <v>0</v>
      </c>
      <c r="C954" s="55">
        <v>0</v>
      </c>
      <c r="D954" s="55">
        <f t="shared" si="14"/>
        <v>0</v>
      </c>
    </row>
    <row r="955" spans="1:4" x14ac:dyDescent="0.25">
      <c r="A955" s="15">
        <v>42055</v>
      </c>
      <c r="B955" s="55">
        <v>1.07411385606881E-3</v>
      </c>
      <c r="C955" s="55">
        <v>1.07411385606881E-3</v>
      </c>
      <c r="D955" s="55">
        <f t="shared" si="14"/>
        <v>0</v>
      </c>
    </row>
    <row r="956" spans="1:4" x14ac:dyDescent="0.25">
      <c r="A956" s="15">
        <v>42058</v>
      </c>
      <c r="B956" s="55">
        <v>0</v>
      </c>
      <c r="C956" s="55">
        <v>0</v>
      </c>
      <c r="D956" s="55">
        <f t="shared" si="14"/>
        <v>0</v>
      </c>
    </row>
    <row r="957" spans="1:4" x14ac:dyDescent="0.25">
      <c r="A957" s="15">
        <v>42059</v>
      </c>
      <c r="B957" s="55">
        <v>2.14592274678105E-3</v>
      </c>
      <c r="C957" s="55">
        <v>2.14592274678105E-3</v>
      </c>
      <c r="D957" s="55">
        <f t="shared" si="14"/>
        <v>0</v>
      </c>
    </row>
    <row r="958" spans="1:4" x14ac:dyDescent="0.25">
      <c r="A958" s="15">
        <v>42060</v>
      </c>
      <c r="B958" s="55">
        <v>1.0706638115631801E-3</v>
      </c>
      <c r="C958" s="55">
        <v>1.0706638115631801E-3</v>
      </c>
      <c r="D958" s="55">
        <f t="shared" si="14"/>
        <v>0</v>
      </c>
    </row>
    <row r="959" spans="1:4" x14ac:dyDescent="0.25">
      <c r="A959" s="15">
        <v>42061</v>
      </c>
      <c r="B959" s="55">
        <v>2.1390374331551301E-3</v>
      </c>
      <c r="C959" s="55">
        <v>2.1390374331551301E-3</v>
      </c>
      <c r="D959" s="55">
        <f t="shared" si="14"/>
        <v>0</v>
      </c>
    </row>
    <row r="960" spans="1:4" x14ac:dyDescent="0.25">
      <c r="A960" s="15">
        <v>42062</v>
      </c>
      <c r="B960" s="55">
        <v>0</v>
      </c>
      <c r="C960" s="55">
        <v>0</v>
      </c>
      <c r="D960" s="55">
        <f t="shared" si="14"/>
        <v>0</v>
      </c>
    </row>
    <row r="961" spans="1:4" x14ac:dyDescent="0.25">
      <c r="A961" s="15">
        <v>42065</v>
      </c>
      <c r="B961" s="55">
        <v>1.0672358591250499E-3</v>
      </c>
      <c r="C961" s="55">
        <v>1.0672358591250499E-3</v>
      </c>
      <c r="D961" s="55">
        <f t="shared" si="14"/>
        <v>0</v>
      </c>
    </row>
    <row r="962" spans="1:4" x14ac:dyDescent="0.25">
      <c r="A962" s="15">
        <v>42066</v>
      </c>
      <c r="B962" s="55">
        <v>1.06609808102354E-3</v>
      </c>
      <c r="C962" s="55">
        <v>1.06609808102354E-3</v>
      </c>
      <c r="D962" s="55">
        <f t="shared" ref="D962:D1025" si="15">B962-C962</f>
        <v>0</v>
      </c>
    </row>
    <row r="963" spans="1:4" x14ac:dyDescent="0.25">
      <c r="A963" s="15">
        <v>42067</v>
      </c>
      <c r="B963" s="55">
        <v>0</v>
      </c>
      <c r="C963" s="55">
        <v>0</v>
      </c>
      <c r="D963" s="55">
        <f t="shared" si="15"/>
        <v>0</v>
      </c>
    </row>
    <row r="964" spans="1:4" x14ac:dyDescent="0.25">
      <c r="A964" s="15">
        <v>42068</v>
      </c>
      <c r="B964" s="55">
        <v>0</v>
      </c>
      <c r="C964" s="55">
        <v>0</v>
      </c>
      <c r="D964" s="55">
        <f t="shared" si="15"/>
        <v>0</v>
      </c>
    </row>
    <row r="965" spans="1:4" x14ac:dyDescent="0.25">
      <c r="A965" s="15">
        <v>42069</v>
      </c>
      <c r="B965" s="55">
        <v>1.06496272630463E-3</v>
      </c>
      <c r="C965" s="55">
        <v>1.06496272630463E-3</v>
      </c>
      <c r="D965" s="55">
        <f t="shared" si="15"/>
        <v>0</v>
      </c>
    </row>
    <row r="966" spans="1:4" x14ac:dyDescent="0.25">
      <c r="A966" s="15">
        <v>42072</v>
      </c>
      <c r="B966" s="55">
        <v>0</v>
      </c>
      <c r="C966" s="55">
        <v>0</v>
      </c>
      <c r="D966" s="55">
        <f t="shared" si="15"/>
        <v>0</v>
      </c>
    </row>
    <row r="967" spans="1:4" x14ac:dyDescent="0.25">
      <c r="A967" s="15">
        <v>42073</v>
      </c>
      <c r="B967" s="55">
        <v>0</v>
      </c>
      <c r="C967" s="55">
        <v>0</v>
      </c>
      <c r="D967" s="55">
        <f t="shared" si="15"/>
        <v>0</v>
      </c>
    </row>
    <row r="968" spans="1:4" x14ac:dyDescent="0.25">
      <c r="A968" s="15">
        <v>42074</v>
      </c>
      <c r="B968" s="55">
        <v>1.0638297872340699E-3</v>
      </c>
      <c r="C968" s="55">
        <v>1.0638297872340699E-3</v>
      </c>
      <c r="D968" s="55">
        <f t="shared" si="15"/>
        <v>0</v>
      </c>
    </row>
    <row r="969" spans="1:4" x14ac:dyDescent="0.25">
      <c r="A969" s="15">
        <v>42075</v>
      </c>
      <c r="B969" s="55">
        <v>2.1253985122209299E-3</v>
      </c>
      <c r="C969" s="55">
        <v>2.1253985122209299E-3</v>
      </c>
      <c r="D969" s="55">
        <f t="shared" si="15"/>
        <v>0</v>
      </c>
    </row>
    <row r="970" spans="1:4" x14ac:dyDescent="0.25">
      <c r="A970" s="15">
        <v>42076</v>
      </c>
      <c r="B970" s="55">
        <v>-1.0604453870626299E-3</v>
      </c>
      <c r="C970" s="55">
        <v>-1.06044538706251E-3</v>
      </c>
      <c r="D970" s="55">
        <f t="shared" si="15"/>
        <v>-1.1991276027689679E-16</v>
      </c>
    </row>
    <row r="971" spans="1:4" x14ac:dyDescent="0.25">
      <c r="A971" s="15">
        <v>42079</v>
      </c>
      <c r="B971" s="55">
        <v>0</v>
      </c>
      <c r="C971" s="55">
        <v>0</v>
      </c>
      <c r="D971" s="55">
        <f t="shared" si="15"/>
        <v>0</v>
      </c>
    </row>
    <row r="972" spans="1:4" x14ac:dyDescent="0.25">
      <c r="A972" s="15">
        <v>42080</v>
      </c>
      <c r="B972" s="55">
        <v>-1.0615711252653899E-3</v>
      </c>
      <c r="C972" s="55">
        <v>-1.0615711252653899E-3</v>
      </c>
      <c r="D972" s="55">
        <f t="shared" si="15"/>
        <v>0</v>
      </c>
    </row>
    <row r="973" spans="1:4" x14ac:dyDescent="0.25">
      <c r="A973" s="15">
        <v>42081</v>
      </c>
      <c r="B973" s="55">
        <v>-1.0626992561105801E-3</v>
      </c>
      <c r="C973" s="55">
        <v>-1.0626992561104699E-3</v>
      </c>
      <c r="D973" s="55">
        <f t="shared" si="15"/>
        <v>-1.1015494072452725E-16</v>
      </c>
    </row>
    <row r="974" spans="1:4" x14ac:dyDescent="0.25">
      <c r="A974" s="15">
        <v>42082</v>
      </c>
      <c r="B974" s="55">
        <v>0</v>
      </c>
      <c r="C974" s="55">
        <v>0</v>
      </c>
      <c r="D974" s="55">
        <f t="shared" si="15"/>
        <v>0</v>
      </c>
    </row>
    <row r="975" spans="1:4" x14ac:dyDescent="0.25">
      <c r="A975" s="15">
        <v>42083</v>
      </c>
      <c r="B975" s="55">
        <v>0</v>
      </c>
      <c r="C975" s="55">
        <v>0</v>
      </c>
      <c r="D975" s="55">
        <f t="shared" si="15"/>
        <v>0</v>
      </c>
    </row>
    <row r="976" spans="1:4" x14ac:dyDescent="0.25">
      <c r="A976" s="15">
        <v>42086</v>
      </c>
      <c r="B976" s="55">
        <v>0</v>
      </c>
      <c r="C976" s="55">
        <v>0</v>
      </c>
      <c r="D976" s="55">
        <f t="shared" si="15"/>
        <v>0</v>
      </c>
    </row>
    <row r="977" spans="1:4" x14ac:dyDescent="0.25">
      <c r="A977" s="15">
        <v>42087</v>
      </c>
      <c r="B977" s="55">
        <v>0</v>
      </c>
      <c r="C977" s="55">
        <v>0</v>
      </c>
      <c r="D977" s="55">
        <f t="shared" si="15"/>
        <v>0</v>
      </c>
    </row>
    <row r="978" spans="1:4" x14ac:dyDescent="0.25">
      <c r="A978" s="15">
        <v>42088</v>
      </c>
      <c r="B978" s="55">
        <v>1.0638297872340699E-3</v>
      </c>
      <c r="C978" s="55">
        <v>1.0638297872340699E-3</v>
      </c>
      <c r="D978" s="55">
        <f t="shared" si="15"/>
        <v>0</v>
      </c>
    </row>
    <row r="979" spans="1:4" x14ac:dyDescent="0.25">
      <c r="A979" s="15">
        <v>42089</v>
      </c>
      <c r="B979" s="55">
        <v>0</v>
      </c>
      <c r="C979" s="55">
        <v>0</v>
      </c>
      <c r="D979" s="55">
        <f t="shared" si="15"/>
        <v>0</v>
      </c>
    </row>
    <row r="980" spans="1:4" x14ac:dyDescent="0.25">
      <c r="A980" s="15">
        <v>42090</v>
      </c>
      <c r="B980" s="55">
        <v>0</v>
      </c>
      <c r="C980" s="55">
        <v>0</v>
      </c>
      <c r="D980" s="55">
        <f t="shared" si="15"/>
        <v>0</v>
      </c>
    </row>
    <row r="981" spans="1:4" s="59" customFormat="1" x14ac:dyDescent="0.25">
      <c r="A981" s="58">
        <v>42093</v>
      </c>
      <c r="B981" s="57">
        <v>-5.9744633368674605E-4</v>
      </c>
      <c r="C981" s="57">
        <v>-8.5015940488841792E-3</v>
      </c>
      <c r="D981" s="57">
        <f t="shared" si="15"/>
        <v>7.9041477151974328E-3</v>
      </c>
    </row>
    <row r="982" spans="1:4" x14ac:dyDescent="0.25">
      <c r="A982" s="15">
        <v>42094</v>
      </c>
      <c r="B982" s="55">
        <v>0</v>
      </c>
      <c r="C982" s="55">
        <v>0</v>
      </c>
      <c r="D982" s="55">
        <f t="shared" si="15"/>
        <v>0</v>
      </c>
    </row>
    <row r="983" spans="1:4" x14ac:dyDescent="0.25">
      <c r="A983" s="15">
        <v>42095</v>
      </c>
      <c r="B983" s="55">
        <v>0</v>
      </c>
      <c r="C983" s="55">
        <v>0</v>
      </c>
      <c r="D983" s="55">
        <f t="shared" si="15"/>
        <v>0</v>
      </c>
    </row>
    <row r="984" spans="1:4" x14ac:dyDescent="0.25">
      <c r="A984" s="15">
        <v>42096</v>
      </c>
      <c r="B984" s="55">
        <v>0</v>
      </c>
      <c r="C984" s="55">
        <v>0</v>
      </c>
      <c r="D984" s="55">
        <f t="shared" si="15"/>
        <v>0</v>
      </c>
    </row>
    <row r="985" spans="1:4" x14ac:dyDescent="0.25">
      <c r="A985" s="15">
        <v>42097</v>
      </c>
      <c r="B985" s="55">
        <v>0</v>
      </c>
      <c r="C985" s="55" t="s">
        <v>77</v>
      </c>
      <c r="D985" s="55" t="e">
        <f t="shared" si="15"/>
        <v>#VALUE!</v>
      </c>
    </row>
    <row r="986" spans="1:4" x14ac:dyDescent="0.25">
      <c r="A986" s="15">
        <v>42100</v>
      </c>
      <c r="B986" s="55">
        <v>0</v>
      </c>
      <c r="C986" s="55">
        <v>0</v>
      </c>
      <c r="D986" s="55">
        <f t="shared" si="15"/>
        <v>0</v>
      </c>
    </row>
    <row r="987" spans="1:4" x14ac:dyDescent="0.25">
      <c r="A987" s="15">
        <v>42101</v>
      </c>
      <c r="B987" s="55">
        <v>0</v>
      </c>
      <c r="C987" s="55">
        <v>0</v>
      </c>
      <c r="D987" s="55">
        <f t="shared" si="15"/>
        <v>0</v>
      </c>
    </row>
    <row r="988" spans="1:4" x14ac:dyDescent="0.25">
      <c r="A988" s="15">
        <v>42102</v>
      </c>
      <c r="B988" s="55">
        <v>1.0718113612004901E-3</v>
      </c>
      <c r="C988" s="55">
        <v>1.0718113612004901E-3</v>
      </c>
      <c r="D988" s="55">
        <f t="shared" si="15"/>
        <v>0</v>
      </c>
    </row>
    <row r="989" spans="1:4" x14ac:dyDescent="0.25">
      <c r="A989" s="15">
        <v>42103</v>
      </c>
      <c r="B989" s="55">
        <v>0</v>
      </c>
      <c r="C989" s="55">
        <v>0</v>
      </c>
      <c r="D989" s="55">
        <f t="shared" si="15"/>
        <v>0</v>
      </c>
    </row>
    <row r="990" spans="1:4" x14ac:dyDescent="0.25">
      <c r="A990" s="15">
        <v>42104</v>
      </c>
      <c r="B990" s="55">
        <v>1.0706638115631801E-3</v>
      </c>
      <c r="C990" s="55">
        <v>1.0706638115631801E-3</v>
      </c>
      <c r="D990" s="55">
        <f t="shared" si="15"/>
        <v>0</v>
      </c>
    </row>
    <row r="991" spans="1:4" x14ac:dyDescent="0.25">
      <c r="A991" s="15">
        <v>42107</v>
      </c>
      <c r="B991" s="55">
        <v>0</v>
      </c>
      <c r="C991" s="55">
        <v>0</v>
      </c>
      <c r="D991" s="55">
        <f t="shared" si="15"/>
        <v>0</v>
      </c>
    </row>
    <row r="992" spans="1:4" x14ac:dyDescent="0.25">
      <c r="A992" s="15">
        <v>42108</v>
      </c>
      <c r="B992" s="55">
        <v>0</v>
      </c>
      <c r="C992" s="55">
        <v>0</v>
      </c>
      <c r="D992" s="55">
        <f t="shared" si="15"/>
        <v>0</v>
      </c>
    </row>
    <row r="993" spans="1:4" x14ac:dyDescent="0.25">
      <c r="A993" s="15">
        <v>42109</v>
      </c>
      <c r="B993" s="55">
        <v>2.1390374331551301E-3</v>
      </c>
      <c r="C993" s="55">
        <v>2.1390374331551301E-3</v>
      </c>
      <c r="D993" s="55">
        <f t="shared" si="15"/>
        <v>0</v>
      </c>
    </row>
    <row r="994" spans="1:4" x14ac:dyDescent="0.25">
      <c r="A994" s="15">
        <v>42110</v>
      </c>
      <c r="B994" s="55">
        <v>-1.06723585912483E-3</v>
      </c>
      <c r="C994" s="55">
        <v>-1.06723585912483E-3</v>
      </c>
      <c r="D994" s="55">
        <f t="shared" si="15"/>
        <v>0</v>
      </c>
    </row>
    <row r="995" spans="1:4" x14ac:dyDescent="0.25">
      <c r="A995" s="15">
        <v>42111</v>
      </c>
      <c r="B995" s="55">
        <v>1.06837606837606E-3</v>
      </c>
      <c r="C995" s="55">
        <v>1.06837606837606E-3</v>
      </c>
      <c r="D995" s="55">
        <f t="shared" si="15"/>
        <v>0</v>
      </c>
    </row>
    <row r="996" spans="1:4" x14ac:dyDescent="0.25">
      <c r="A996" s="15">
        <v>42114</v>
      </c>
      <c r="B996" s="55">
        <v>0</v>
      </c>
      <c r="C996" s="55">
        <v>0</v>
      </c>
      <c r="D996" s="55">
        <f t="shared" si="15"/>
        <v>0</v>
      </c>
    </row>
    <row r="997" spans="1:4" x14ac:dyDescent="0.25">
      <c r="A997" s="15">
        <v>42115</v>
      </c>
      <c r="B997" s="55">
        <v>0</v>
      </c>
      <c r="C997" s="55">
        <v>0</v>
      </c>
      <c r="D997" s="55">
        <f t="shared" si="15"/>
        <v>0</v>
      </c>
    </row>
    <row r="998" spans="1:4" x14ac:dyDescent="0.25">
      <c r="A998" s="15">
        <v>42116</v>
      </c>
      <c r="B998" s="55">
        <v>0</v>
      </c>
      <c r="C998" s="55">
        <v>0</v>
      </c>
      <c r="D998" s="55">
        <f t="shared" si="15"/>
        <v>0</v>
      </c>
    </row>
    <row r="999" spans="1:4" x14ac:dyDescent="0.25">
      <c r="A999" s="15">
        <v>42117</v>
      </c>
      <c r="B999" s="55">
        <v>0</v>
      </c>
      <c r="C999" s="55">
        <v>0</v>
      </c>
      <c r="D999" s="55">
        <f t="shared" si="15"/>
        <v>0</v>
      </c>
    </row>
    <row r="1000" spans="1:4" x14ac:dyDescent="0.25">
      <c r="A1000" s="15">
        <v>42118</v>
      </c>
      <c r="B1000" s="55">
        <v>1.0672358591250499E-3</v>
      </c>
      <c r="C1000" s="55">
        <v>1.0672358591250499E-3</v>
      </c>
      <c r="D1000" s="55">
        <f t="shared" si="15"/>
        <v>0</v>
      </c>
    </row>
    <row r="1001" spans="1:4" x14ac:dyDescent="0.25">
      <c r="A1001" s="15">
        <v>42121</v>
      </c>
      <c r="B1001" s="55">
        <v>0</v>
      </c>
      <c r="C1001" s="55">
        <v>0</v>
      </c>
      <c r="D1001" s="55">
        <f t="shared" si="15"/>
        <v>0</v>
      </c>
    </row>
    <row r="1002" spans="1:4" x14ac:dyDescent="0.25">
      <c r="A1002" s="15">
        <v>42122</v>
      </c>
      <c r="B1002" s="55">
        <v>-1.0660980810237601E-3</v>
      </c>
      <c r="C1002" s="55">
        <v>-1.0660980810236499E-3</v>
      </c>
      <c r="D1002" s="55">
        <f t="shared" si="15"/>
        <v>-1.1015494072452725E-16</v>
      </c>
    </row>
    <row r="1003" spans="1:4" x14ac:dyDescent="0.25">
      <c r="A1003" s="15">
        <v>42123</v>
      </c>
      <c r="B1003" s="55">
        <v>0</v>
      </c>
      <c r="C1003" s="55">
        <v>0</v>
      </c>
      <c r="D1003" s="55">
        <f t="shared" si="15"/>
        <v>0</v>
      </c>
    </row>
    <row r="1004" spans="1:4" x14ac:dyDescent="0.25">
      <c r="A1004" s="15">
        <v>42124</v>
      </c>
      <c r="B1004" s="55">
        <v>2.1344717182498799E-3</v>
      </c>
      <c r="C1004" s="55">
        <v>2.1344717182498799E-3</v>
      </c>
      <c r="D1004" s="55">
        <f t="shared" si="15"/>
        <v>0</v>
      </c>
    </row>
    <row r="1005" spans="1:4" x14ac:dyDescent="0.25">
      <c r="A1005" s="15">
        <v>42125</v>
      </c>
      <c r="B1005" s="55">
        <v>-1.06496272630452E-3</v>
      </c>
      <c r="C1005" s="55">
        <v>-1.06496272630452E-3</v>
      </c>
      <c r="D1005" s="55">
        <f t="shared" si="15"/>
        <v>0</v>
      </c>
    </row>
    <row r="1006" spans="1:4" x14ac:dyDescent="0.25">
      <c r="A1006" s="15">
        <v>42128</v>
      </c>
      <c r="B1006" s="55">
        <v>1.06609808102354E-3</v>
      </c>
      <c r="C1006" s="55">
        <v>1.06609808102354E-3</v>
      </c>
      <c r="D1006" s="55">
        <f t="shared" si="15"/>
        <v>0</v>
      </c>
    </row>
    <row r="1007" spans="1:4" x14ac:dyDescent="0.25">
      <c r="A1007" s="15">
        <v>42129</v>
      </c>
      <c r="B1007" s="55">
        <v>2.1299254526090401E-3</v>
      </c>
      <c r="C1007" s="55">
        <v>2.1299254526090401E-3</v>
      </c>
      <c r="D1007" s="55">
        <f t="shared" si="15"/>
        <v>0</v>
      </c>
    </row>
    <row r="1008" spans="1:4" x14ac:dyDescent="0.25">
      <c r="A1008" s="15">
        <v>42130</v>
      </c>
      <c r="B1008" s="55">
        <v>-1.0626992561104699E-3</v>
      </c>
      <c r="C1008" s="55">
        <v>-1.0626992561104699E-3</v>
      </c>
      <c r="D1008" s="55">
        <f t="shared" si="15"/>
        <v>0</v>
      </c>
    </row>
    <row r="1009" spans="1:4" x14ac:dyDescent="0.25">
      <c r="A1009" s="15">
        <v>42131</v>
      </c>
      <c r="B1009" s="55">
        <v>0</v>
      </c>
      <c r="C1009" s="55">
        <v>0</v>
      </c>
      <c r="D1009" s="55">
        <f t="shared" si="15"/>
        <v>0</v>
      </c>
    </row>
    <row r="1010" spans="1:4" x14ac:dyDescent="0.25">
      <c r="A1010" s="15">
        <v>42132</v>
      </c>
      <c r="B1010" s="55">
        <v>-1.06382978723418E-3</v>
      </c>
      <c r="C1010" s="55">
        <v>-1.0638297872340699E-3</v>
      </c>
      <c r="D1010" s="55">
        <f t="shared" si="15"/>
        <v>-1.1015494072452725E-16</v>
      </c>
    </row>
    <row r="1011" spans="1:4" x14ac:dyDescent="0.25">
      <c r="A1011" s="15">
        <v>42135</v>
      </c>
      <c r="B1011" s="55">
        <v>1.06496272630463E-3</v>
      </c>
      <c r="C1011" s="55">
        <v>1.06496272630463E-3</v>
      </c>
      <c r="D1011" s="55">
        <f t="shared" si="15"/>
        <v>0</v>
      </c>
    </row>
    <row r="1012" spans="1:4" x14ac:dyDescent="0.25">
      <c r="A1012" s="15">
        <v>42136</v>
      </c>
      <c r="B1012" s="55">
        <v>-1.06382978723418E-3</v>
      </c>
      <c r="C1012" s="55">
        <v>-1.0638297872340699E-3</v>
      </c>
      <c r="D1012" s="55">
        <f t="shared" si="15"/>
        <v>-1.1015494072452725E-16</v>
      </c>
    </row>
    <row r="1013" spans="1:4" x14ac:dyDescent="0.25">
      <c r="A1013" s="15">
        <v>42137</v>
      </c>
      <c r="B1013" s="55">
        <v>0</v>
      </c>
      <c r="C1013" s="55">
        <v>0</v>
      </c>
      <c r="D1013" s="55">
        <f t="shared" si="15"/>
        <v>0</v>
      </c>
    </row>
    <row r="1014" spans="1:4" x14ac:dyDescent="0.25">
      <c r="A1014" s="15">
        <v>42138</v>
      </c>
      <c r="B1014" s="55">
        <v>0</v>
      </c>
      <c r="C1014" s="55">
        <v>0</v>
      </c>
      <c r="D1014" s="55">
        <f t="shared" si="15"/>
        <v>0</v>
      </c>
    </row>
    <row r="1015" spans="1:4" x14ac:dyDescent="0.25">
      <c r="A1015" s="15">
        <v>42139</v>
      </c>
      <c r="B1015" s="55">
        <v>0</v>
      </c>
      <c r="C1015" s="55">
        <v>0</v>
      </c>
      <c r="D1015" s="55">
        <f t="shared" si="15"/>
        <v>0</v>
      </c>
    </row>
    <row r="1016" spans="1:4" x14ac:dyDescent="0.25">
      <c r="A1016" s="15">
        <v>42142</v>
      </c>
      <c r="B1016" s="55">
        <v>0</v>
      </c>
      <c r="C1016" s="55">
        <v>0</v>
      </c>
      <c r="D1016" s="55">
        <f t="shared" si="15"/>
        <v>0</v>
      </c>
    </row>
    <row r="1017" spans="1:4" x14ac:dyDescent="0.25">
      <c r="A1017" s="15">
        <v>42143</v>
      </c>
      <c r="B1017" s="55">
        <v>-1.06496272630452E-3</v>
      </c>
      <c r="C1017" s="55">
        <v>-1.06496272630452E-3</v>
      </c>
      <c r="D1017" s="55">
        <f t="shared" si="15"/>
        <v>0</v>
      </c>
    </row>
    <row r="1018" spans="1:4" x14ac:dyDescent="0.25">
      <c r="A1018" s="15">
        <v>42144</v>
      </c>
      <c r="B1018" s="55">
        <v>0</v>
      </c>
      <c r="C1018" s="55">
        <v>0</v>
      </c>
      <c r="D1018" s="55">
        <f t="shared" si="15"/>
        <v>0</v>
      </c>
    </row>
    <row r="1019" spans="1:4" x14ac:dyDescent="0.25">
      <c r="A1019" s="15">
        <v>42145</v>
      </c>
      <c r="B1019" s="55">
        <v>-1.0660980810237601E-3</v>
      </c>
      <c r="C1019" s="55">
        <v>-1.0660980810236499E-3</v>
      </c>
      <c r="D1019" s="55">
        <f t="shared" si="15"/>
        <v>-1.1015494072452725E-16</v>
      </c>
    </row>
    <row r="1020" spans="1:4" x14ac:dyDescent="0.25">
      <c r="A1020" s="15">
        <v>42146</v>
      </c>
      <c r="B1020" s="55">
        <v>1.0672358591250499E-3</v>
      </c>
      <c r="C1020" s="55">
        <v>1.0672358591250499E-3</v>
      </c>
      <c r="D1020" s="55">
        <f t="shared" si="15"/>
        <v>0</v>
      </c>
    </row>
    <row r="1021" spans="1:4" x14ac:dyDescent="0.25">
      <c r="A1021" s="15">
        <v>42150</v>
      </c>
      <c r="B1021" s="55">
        <v>1.06609808102354E-3</v>
      </c>
      <c r="C1021" s="55">
        <v>1.06609808102354E-3</v>
      </c>
      <c r="D1021" s="55">
        <f t="shared" si="15"/>
        <v>0</v>
      </c>
    </row>
    <row r="1022" spans="1:4" x14ac:dyDescent="0.25">
      <c r="A1022" s="15">
        <v>42151</v>
      </c>
      <c r="B1022" s="55">
        <v>-1.06496272630452E-3</v>
      </c>
      <c r="C1022" s="55">
        <v>-1.06496272630452E-3</v>
      </c>
      <c r="D1022" s="55">
        <f t="shared" si="15"/>
        <v>0</v>
      </c>
    </row>
    <row r="1023" spans="1:4" x14ac:dyDescent="0.25">
      <c r="A1023" s="15">
        <v>42152</v>
      </c>
      <c r="B1023" s="55">
        <v>0</v>
      </c>
      <c r="C1023" s="55">
        <v>0</v>
      </c>
      <c r="D1023" s="55">
        <f t="shared" si="15"/>
        <v>0</v>
      </c>
    </row>
    <row r="1024" spans="1:4" x14ac:dyDescent="0.25">
      <c r="A1024" s="15">
        <v>42153</v>
      </c>
      <c r="B1024" s="55">
        <v>0</v>
      </c>
      <c r="C1024" s="55">
        <v>0</v>
      </c>
      <c r="D1024" s="55">
        <f t="shared" si="15"/>
        <v>0</v>
      </c>
    </row>
    <row r="1025" spans="1:4" x14ac:dyDescent="0.25">
      <c r="A1025" s="15">
        <v>42156</v>
      </c>
      <c r="B1025" s="55">
        <v>1.06609808102354E-3</v>
      </c>
      <c r="C1025" s="55">
        <v>1.06609808102354E-3</v>
      </c>
      <c r="D1025" s="55">
        <f t="shared" si="15"/>
        <v>0</v>
      </c>
    </row>
    <row r="1026" spans="1:4" x14ac:dyDescent="0.25">
      <c r="A1026" s="15">
        <v>42157</v>
      </c>
      <c r="B1026" s="55">
        <v>-1.06496272630452E-3</v>
      </c>
      <c r="C1026" s="55">
        <v>-1.06496272630452E-3</v>
      </c>
      <c r="D1026" s="55">
        <f t="shared" ref="D1026:D1089" si="16">B1026-C1026</f>
        <v>0</v>
      </c>
    </row>
    <row r="1027" spans="1:4" x14ac:dyDescent="0.25">
      <c r="A1027" s="15">
        <v>42158</v>
      </c>
      <c r="B1027" s="55">
        <v>0</v>
      </c>
      <c r="C1027" s="55">
        <v>0</v>
      </c>
      <c r="D1027" s="55">
        <f t="shared" si="16"/>
        <v>0</v>
      </c>
    </row>
    <row r="1028" spans="1:4" x14ac:dyDescent="0.25">
      <c r="A1028" s="15">
        <v>42159</v>
      </c>
      <c r="B1028" s="55">
        <v>-1.0660980810237601E-3</v>
      </c>
      <c r="C1028" s="55">
        <v>-1.0660980810236499E-3</v>
      </c>
      <c r="D1028" s="55">
        <f t="shared" si="16"/>
        <v>-1.1015494072452725E-16</v>
      </c>
    </row>
    <row r="1029" spans="1:4" x14ac:dyDescent="0.25">
      <c r="A1029" s="15">
        <v>42160</v>
      </c>
      <c r="B1029" s="55">
        <v>-1.06723585912483E-3</v>
      </c>
      <c r="C1029" s="55">
        <v>-1.06723585912483E-3</v>
      </c>
      <c r="D1029" s="55">
        <f t="shared" si="16"/>
        <v>0</v>
      </c>
    </row>
    <row r="1030" spans="1:4" x14ac:dyDescent="0.25">
      <c r="A1030" s="15">
        <v>42163</v>
      </c>
      <c r="B1030" s="55">
        <v>-1.06837606837606E-3</v>
      </c>
      <c r="C1030" s="55">
        <v>-1.06837606837606E-3</v>
      </c>
      <c r="D1030" s="55">
        <f t="shared" si="16"/>
        <v>0</v>
      </c>
    </row>
    <row r="1031" spans="1:4" x14ac:dyDescent="0.25">
      <c r="A1031" s="15">
        <v>42164</v>
      </c>
      <c r="B1031" s="55">
        <v>0</v>
      </c>
      <c r="C1031" s="55">
        <v>0</v>
      </c>
      <c r="D1031" s="55">
        <f t="shared" si="16"/>
        <v>0</v>
      </c>
    </row>
    <row r="1032" spans="1:4" x14ac:dyDescent="0.25">
      <c r="A1032" s="15">
        <v>42165</v>
      </c>
      <c r="B1032" s="55">
        <v>-1.0695187165774599E-3</v>
      </c>
      <c r="C1032" s="55">
        <v>-1.0695187165775701E-3</v>
      </c>
      <c r="D1032" s="55">
        <f t="shared" si="16"/>
        <v>1.1015494072452725E-16</v>
      </c>
    </row>
    <row r="1033" spans="1:4" x14ac:dyDescent="0.25">
      <c r="A1033" s="15">
        <v>42166</v>
      </c>
      <c r="B1033" s="55">
        <v>0</v>
      </c>
      <c r="C1033" s="55">
        <v>0</v>
      </c>
      <c r="D1033" s="55">
        <f t="shared" si="16"/>
        <v>0</v>
      </c>
    </row>
    <row r="1034" spans="1:4" x14ac:dyDescent="0.25">
      <c r="A1034" s="15">
        <v>42167</v>
      </c>
      <c r="B1034" s="55">
        <v>0</v>
      </c>
      <c r="C1034" s="55">
        <v>0</v>
      </c>
      <c r="D1034" s="55">
        <f t="shared" si="16"/>
        <v>0</v>
      </c>
    </row>
    <row r="1035" spans="1:4" x14ac:dyDescent="0.25">
      <c r="A1035" s="15">
        <v>42170</v>
      </c>
      <c r="B1035" s="55">
        <v>0</v>
      </c>
      <c r="C1035" s="55">
        <v>0</v>
      </c>
      <c r="D1035" s="55">
        <f t="shared" si="16"/>
        <v>0</v>
      </c>
    </row>
    <row r="1036" spans="1:4" x14ac:dyDescent="0.25">
      <c r="A1036" s="15">
        <v>42171</v>
      </c>
      <c r="B1036" s="55">
        <v>-2.14132762312624E-3</v>
      </c>
      <c r="C1036" s="55">
        <v>-2.14132762312624E-3</v>
      </c>
      <c r="D1036" s="55">
        <f t="shared" si="16"/>
        <v>0</v>
      </c>
    </row>
    <row r="1037" spans="1:4" x14ac:dyDescent="0.25">
      <c r="A1037" s="15">
        <v>42172</v>
      </c>
      <c r="B1037" s="55">
        <v>0</v>
      </c>
      <c r="C1037" s="55">
        <v>0</v>
      </c>
      <c r="D1037" s="55">
        <f t="shared" si="16"/>
        <v>0</v>
      </c>
    </row>
    <row r="1038" spans="1:4" x14ac:dyDescent="0.25">
      <c r="A1038" s="15">
        <v>42173</v>
      </c>
      <c r="B1038" s="55">
        <v>-1.07296137339052E-3</v>
      </c>
      <c r="C1038" s="55">
        <v>-1.07296137339052E-3</v>
      </c>
      <c r="D1038" s="55">
        <f t="shared" si="16"/>
        <v>0</v>
      </c>
    </row>
    <row r="1039" spans="1:4" x14ac:dyDescent="0.25">
      <c r="A1039" s="15">
        <v>42174</v>
      </c>
      <c r="B1039" s="55">
        <v>0</v>
      </c>
      <c r="C1039" s="55">
        <v>0</v>
      </c>
      <c r="D1039" s="55">
        <f t="shared" si="16"/>
        <v>0</v>
      </c>
    </row>
    <row r="1040" spans="1:4" x14ac:dyDescent="0.25">
      <c r="A1040" s="15">
        <v>42177</v>
      </c>
      <c r="B1040" s="55">
        <v>0</v>
      </c>
      <c r="C1040" s="55">
        <v>0</v>
      </c>
      <c r="D1040" s="55">
        <f t="shared" si="16"/>
        <v>0</v>
      </c>
    </row>
    <row r="1041" spans="1:4" x14ac:dyDescent="0.25">
      <c r="A1041" s="15">
        <v>42178</v>
      </c>
      <c r="B1041" s="55">
        <v>0</v>
      </c>
      <c r="C1041" s="55">
        <v>0</v>
      </c>
      <c r="D1041" s="55">
        <f t="shared" si="16"/>
        <v>0</v>
      </c>
    </row>
    <row r="1042" spans="1:4" x14ac:dyDescent="0.25">
      <c r="A1042" s="15">
        <v>42179</v>
      </c>
      <c r="B1042" s="55">
        <v>-1.0741138560687001E-3</v>
      </c>
      <c r="C1042" s="55">
        <v>-1.0741138560687001E-3</v>
      </c>
      <c r="D1042" s="55">
        <f t="shared" si="16"/>
        <v>0</v>
      </c>
    </row>
    <row r="1043" spans="1:4" x14ac:dyDescent="0.25">
      <c r="A1043" s="15">
        <v>42180</v>
      </c>
      <c r="B1043" s="55">
        <v>0</v>
      </c>
      <c r="C1043" s="55">
        <v>0</v>
      </c>
      <c r="D1043" s="55">
        <f t="shared" si="16"/>
        <v>0</v>
      </c>
    </row>
    <row r="1044" spans="1:4" x14ac:dyDescent="0.25">
      <c r="A1044" s="15">
        <v>42181</v>
      </c>
      <c r="B1044" s="55">
        <v>0</v>
      </c>
      <c r="C1044" s="55">
        <v>0</v>
      </c>
      <c r="D1044" s="55">
        <f t="shared" si="16"/>
        <v>0</v>
      </c>
    </row>
    <row r="1045" spans="1:4" s="59" customFormat="1" x14ac:dyDescent="0.25">
      <c r="A1045" s="58">
        <v>42184</v>
      </c>
      <c r="B1045" s="57">
        <v>-8.8337957377103704E-3</v>
      </c>
      <c r="C1045" s="57">
        <v>-1.18279569892474E-2</v>
      </c>
      <c r="D1045" s="57">
        <f t="shared" si="16"/>
        <v>2.9941612515370294E-3</v>
      </c>
    </row>
    <row r="1046" spans="1:4" x14ac:dyDescent="0.25">
      <c r="A1046" s="15">
        <v>42185</v>
      </c>
      <c r="B1046" s="55">
        <v>-1.0881392818281601E-3</v>
      </c>
      <c r="C1046" s="55">
        <v>-1.0881392818280499E-3</v>
      </c>
      <c r="D1046" s="55">
        <f t="shared" si="16"/>
        <v>-1.1015494072452725E-16</v>
      </c>
    </row>
    <row r="1047" spans="1:4" x14ac:dyDescent="0.25">
      <c r="A1047" s="15">
        <v>42186</v>
      </c>
      <c r="B1047" s="55">
        <v>1.0893246187364499E-3</v>
      </c>
      <c r="C1047" s="55">
        <v>1.0893246187364499E-3</v>
      </c>
      <c r="D1047" s="55">
        <f t="shared" si="16"/>
        <v>0</v>
      </c>
    </row>
    <row r="1048" spans="1:4" x14ac:dyDescent="0.25">
      <c r="A1048" s="15">
        <v>42187</v>
      </c>
      <c r="B1048" s="55">
        <v>0</v>
      </c>
      <c r="C1048" s="55">
        <v>0</v>
      </c>
      <c r="D1048" s="55">
        <f t="shared" si="16"/>
        <v>0</v>
      </c>
    </row>
    <row r="1049" spans="1:4" x14ac:dyDescent="0.25">
      <c r="A1049" s="15">
        <v>42191</v>
      </c>
      <c r="B1049" s="55">
        <v>-2.1762785636560999E-3</v>
      </c>
      <c r="C1049" s="55">
        <v>-2.1762785636560999E-3</v>
      </c>
      <c r="D1049" s="55">
        <f t="shared" si="16"/>
        <v>0</v>
      </c>
    </row>
    <row r="1050" spans="1:4" x14ac:dyDescent="0.25">
      <c r="A1050" s="15">
        <v>42192</v>
      </c>
      <c r="B1050" s="55">
        <v>-2.1810250817884099E-3</v>
      </c>
      <c r="C1050" s="55">
        <v>-2.1810250817884099E-3</v>
      </c>
      <c r="D1050" s="55">
        <f t="shared" si="16"/>
        <v>0</v>
      </c>
    </row>
    <row r="1051" spans="1:4" x14ac:dyDescent="0.25">
      <c r="A1051" s="15">
        <v>42193</v>
      </c>
      <c r="B1051" s="55">
        <v>-2.18579234972671E-3</v>
      </c>
      <c r="C1051" s="55">
        <v>-2.18579234972671E-3</v>
      </c>
      <c r="D1051" s="55">
        <f t="shared" si="16"/>
        <v>0</v>
      </c>
    </row>
    <row r="1052" spans="1:4" x14ac:dyDescent="0.25">
      <c r="A1052" s="15">
        <v>42194</v>
      </c>
      <c r="B1052" s="55">
        <v>1.09529025191679E-3</v>
      </c>
      <c r="C1052" s="55">
        <v>1.09529025191679E-3</v>
      </c>
      <c r="D1052" s="55">
        <f t="shared" si="16"/>
        <v>0</v>
      </c>
    </row>
    <row r="1053" spans="1:4" x14ac:dyDescent="0.25">
      <c r="A1053" s="15">
        <v>42195</v>
      </c>
      <c r="B1053" s="55">
        <v>1.0940919037199001E-3</v>
      </c>
      <c r="C1053" s="55">
        <v>1.0940919037199001E-3</v>
      </c>
      <c r="D1053" s="55">
        <f t="shared" si="16"/>
        <v>0</v>
      </c>
    </row>
    <row r="1054" spans="1:4" x14ac:dyDescent="0.25">
      <c r="A1054" s="15">
        <v>42198</v>
      </c>
      <c r="B1054" s="55">
        <v>0</v>
      </c>
      <c r="C1054" s="55">
        <v>0</v>
      </c>
      <c r="D1054" s="55">
        <f t="shared" si="16"/>
        <v>0</v>
      </c>
    </row>
    <row r="1055" spans="1:4" x14ac:dyDescent="0.25">
      <c r="A1055" s="15">
        <v>42199</v>
      </c>
      <c r="B1055" s="55">
        <v>-1.0928961748634101E-3</v>
      </c>
      <c r="C1055" s="55">
        <v>-1.0928961748634101E-3</v>
      </c>
      <c r="D1055" s="55">
        <f t="shared" si="16"/>
        <v>0</v>
      </c>
    </row>
    <row r="1056" spans="1:4" x14ac:dyDescent="0.25">
      <c r="A1056" s="15">
        <v>42200</v>
      </c>
      <c r="B1056" s="55">
        <v>1.0940919037199001E-3</v>
      </c>
      <c r="C1056" s="55">
        <v>1.0940919037199001E-3</v>
      </c>
      <c r="D1056" s="55">
        <f t="shared" si="16"/>
        <v>0</v>
      </c>
    </row>
    <row r="1057" spans="1:4" x14ac:dyDescent="0.25">
      <c r="A1057" s="15">
        <v>42201</v>
      </c>
      <c r="B1057" s="55">
        <v>0</v>
      </c>
      <c r="C1057" s="55">
        <v>0</v>
      </c>
      <c r="D1057" s="55">
        <f t="shared" si="16"/>
        <v>0</v>
      </c>
    </row>
    <row r="1058" spans="1:4" x14ac:dyDescent="0.25">
      <c r="A1058" s="15">
        <v>42202</v>
      </c>
      <c r="B1058" s="55">
        <v>0</v>
      </c>
      <c r="C1058" s="55">
        <v>0</v>
      </c>
      <c r="D1058" s="55">
        <f t="shared" si="16"/>
        <v>0</v>
      </c>
    </row>
    <row r="1059" spans="1:4" x14ac:dyDescent="0.25">
      <c r="A1059" s="15">
        <v>42205</v>
      </c>
      <c r="B1059" s="55">
        <v>0</v>
      </c>
      <c r="C1059" s="55">
        <v>0</v>
      </c>
      <c r="D1059" s="55">
        <f t="shared" si="16"/>
        <v>0</v>
      </c>
    </row>
    <row r="1060" spans="1:4" x14ac:dyDescent="0.25">
      <c r="A1060" s="15">
        <v>42206</v>
      </c>
      <c r="B1060" s="55">
        <v>0</v>
      </c>
      <c r="C1060" s="55">
        <v>0</v>
      </c>
      <c r="D1060" s="55">
        <f t="shared" si="16"/>
        <v>0</v>
      </c>
    </row>
    <row r="1061" spans="1:4" x14ac:dyDescent="0.25">
      <c r="A1061" s="15">
        <v>42207</v>
      </c>
      <c r="B1061" s="55">
        <v>-1.0928961748634101E-3</v>
      </c>
      <c r="C1061" s="55">
        <v>-1.0928961748634101E-3</v>
      </c>
      <c r="D1061" s="55">
        <f t="shared" si="16"/>
        <v>0</v>
      </c>
    </row>
    <row r="1062" spans="1:4" x14ac:dyDescent="0.25">
      <c r="A1062" s="15">
        <v>42208</v>
      </c>
      <c r="B1062" s="55">
        <v>-2.1881838074398999E-3</v>
      </c>
      <c r="C1062" s="55">
        <v>-2.18818380744001E-3</v>
      </c>
      <c r="D1062" s="55">
        <f t="shared" si="16"/>
        <v>1.1015494072452725E-16</v>
      </c>
    </row>
    <row r="1063" spans="1:4" x14ac:dyDescent="0.25">
      <c r="A1063" s="15">
        <v>42209</v>
      </c>
      <c r="B1063" s="55">
        <v>-1.0964912280702101E-3</v>
      </c>
      <c r="C1063" s="55">
        <v>-1.0964912280702101E-3</v>
      </c>
      <c r="D1063" s="55">
        <f t="shared" si="16"/>
        <v>0</v>
      </c>
    </row>
    <row r="1064" spans="1:4" x14ac:dyDescent="0.25">
      <c r="A1064" s="15">
        <v>42212</v>
      </c>
      <c r="B1064" s="55">
        <v>-2.1953896816684399E-3</v>
      </c>
      <c r="C1064" s="55">
        <v>-2.1953896816684399E-3</v>
      </c>
      <c r="D1064" s="55">
        <f t="shared" si="16"/>
        <v>0</v>
      </c>
    </row>
    <row r="1065" spans="1:4" x14ac:dyDescent="0.25">
      <c r="A1065" s="15">
        <v>42213</v>
      </c>
      <c r="B1065" s="55">
        <v>-1.10011001100119E-3</v>
      </c>
      <c r="C1065" s="55">
        <v>-1.1001100110010801E-3</v>
      </c>
      <c r="D1065" s="55">
        <f t="shared" si="16"/>
        <v>-1.0993810029003015E-16</v>
      </c>
    </row>
    <row r="1066" spans="1:4" x14ac:dyDescent="0.25">
      <c r="A1066" s="15">
        <v>42214</v>
      </c>
      <c r="B1066" s="55">
        <v>0</v>
      </c>
      <c r="C1066" s="55">
        <v>0</v>
      </c>
      <c r="D1066" s="55">
        <f t="shared" si="16"/>
        <v>0</v>
      </c>
    </row>
    <row r="1067" spans="1:4" x14ac:dyDescent="0.25">
      <c r="A1067" s="15">
        <v>42215</v>
      </c>
      <c r="B1067" s="55">
        <v>2.20264317180607E-3</v>
      </c>
      <c r="C1067" s="55">
        <v>2.20264317180607E-3</v>
      </c>
      <c r="D1067" s="55">
        <f t="shared" si="16"/>
        <v>0</v>
      </c>
    </row>
    <row r="1068" spans="1:4" x14ac:dyDescent="0.25">
      <c r="A1068" s="15">
        <v>42216</v>
      </c>
      <c r="B1068" s="55">
        <v>0</v>
      </c>
      <c r="C1068" s="55">
        <v>0</v>
      </c>
      <c r="D1068" s="55">
        <f t="shared" si="16"/>
        <v>0</v>
      </c>
    </row>
    <row r="1069" spans="1:4" x14ac:dyDescent="0.25">
      <c r="A1069" s="15">
        <v>42219</v>
      </c>
      <c r="B1069" s="55">
        <v>0</v>
      </c>
      <c r="C1069" s="55">
        <v>0</v>
      </c>
      <c r="D1069" s="55">
        <f t="shared" si="16"/>
        <v>0</v>
      </c>
    </row>
    <row r="1070" spans="1:4" x14ac:dyDescent="0.25">
      <c r="A1070" s="15">
        <v>42220</v>
      </c>
      <c r="B1070" s="55">
        <v>-1.0989010989012099E-3</v>
      </c>
      <c r="C1070" s="55">
        <v>-1.0989010989011E-3</v>
      </c>
      <c r="D1070" s="55">
        <f t="shared" si="16"/>
        <v>-1.0993810029003015E-16</v>
      </c>
    </row>
    <row r="1071" spans="1:4" x14ac:dyDescent="0.25">
      <c r="A1071" s="15">
        <v>42221</v>
      </c>
      <c r="B1071" s="55">
        <v>0</v>
      </c>
      <c r="C1071" s="55">
        <v>0</v>
      </c>
      <c r="D1071" s="55">
        <f t="shared" si="16"/>
        <v>0</v>
      </c>
    </row>
    <row r="1072" spans="1:4" x14ac:dyDescent="0.25">
      <c r="A1072" s="15">
        <v>42222</v>
      </c>
      <c r="B1072" s="55">
        <v>-2.2002200220021498E-3</v>
      </c>
      <c r="C1072" s="55">
        <v>-2.2002200220021498E-3</v>
      </c>
      <c r="D1072" s="55">
        <f t="shared" si="16"/>
        <v>0</v>
      </c>
    </row>
    <row r="1073" spans="1:4" x14ac:dyDescent="0.25">
      <c r="A1073" s="15">
        <v>42223</v>
      </c>
      <c r="B1073" s="55">
        <v>0</v>
      </c>
      <c r="C1073" s="55">
        <v>0</v>
      </c>
      <c r="D1073" s="55">
        <f t="shared" si="16"/>
        <v>0</v>
      </c>
    </row>
    <row r="1074" spans="1:4" x14ac:dyDescent="0.25">
      <c r="A1074" s="15">
        <v>42226</v>
      </c>
      <c r="B1074" s="55">
        <v>-3.3076074972437901E-3</v>
      </c>
      <c r="C1074" s="55">
        <v>-3.3076074972437901E-3</v>
      </c>
      <c r="D1074" s="55">
        <f t="shared" si="16"/>
        <v>0</v>
      </c>
    </row>
    <row r="1075" spans="1:4" x14ac:dyDescent="0.25">
      <c r="A1075" s="15">
        <v>42227</v>
      </c>
      <c r="B1075" s="55">
        <v>-2.2123893805309201E-3</v>
      </c>
      <c r="C1075" s="55">
        <v>-2.2123893805309201E-3</v>
      </c>
      <c r="D1075" s="55">
        <f t="shared" si="16"/>
        <v>0</v>
      </c>
    </row>
    <row r="1076" spans="1:4" x14ac:dyDescent="0.25">
      <c r="A1076" s="15">
        <v>42228</v>
      </c>
      <c r="B1076" s="55">
        <v>-3.3259423503325699E-3</v>
      </c>
      <c r="C1076" s="55">
        <v>-3.3259423503325699E-3</v>
      </c>
      <c r="D1076" s="55">
        <f t="shared" si="16"/>
        <v>0</v>
      </c>
    </row>
    <row r="1077" spans="1:4" x14ac:dyDescent="0.25">
      <c r="A1077" s="15">
        <v>42229</v>
      </c>
      <c r="B1077" s="55">
        <v>0</v>
      </c>
      <c r="C1077" s="55">
        <v>0</v>
      </c>
      <c r="D1077" s="55">
        <f t="shared" si="16"/>
        <v>0</v>
      </c>
    </row>
    <row r="1078" spans="1:4" x14ac:dyDescent="0.25">
      <c r="A1078" s="15">
        <v>42230</v>
      </c>
      <c r="B1078" s="55">
        <v>0</v>
      </c>
      <c r="C1078" s="55">
        <v>0</v>
      </c>
      <c r="D1078" s="55">
        <f t="shared" si="16"/>
        <v>0</v>
      </c>
    </row>
    <row r="1079" spans="1:4" x14ac:dyDescent="0.25">
      <c r="A1079" s="15">
        <v>42233</v>
      </c>
      <c r="B1079" s="55">
        <v>0</v>
      </c>
      <c r="C1079" s="55">
        <v>0</v>
      </c>
      <c r="D1079" s="55">
        <f t="shared" si="16"/>
        <v>0</v>
      </c>
    </row>
    <row r="1080" spans="1:4" x14ac:dyDescent="0.25">
      <c r="A1080" s="15">
        <v>42234</v>
      </c>
      <c r="B1080" s="55">
        <v>0</v>
      </c>
      <c r="C1080" s="55">
        <v>0</v>
      </c>
      <c r="D1080" s="55">
        <f t="shared" si="16"/>
        <v>0</v>
      </c>
    </row>
    <row r="1081" spans="1:4" x14ac:dyDescent="0.25">
      <c r="A1081" s="15">
        <v>42235</v>
      </c>
      <c r="B1081" s="55">
        <v>-1.1123470522802501E-3</v>
      </c>
      <c r="C1081" s="55">
        <v>-1.1123470522802501E-3</v>
      </c>
      <c r="D1081" s="55">
        <f t="shared" si="16"/>
        <v>0</v>
      </c>
    </row>
    <row r="1082" spans="1:4" x14ac:dyDescent="0.25">
      <c r="A1082" s="15">
        <v>42236</v>
      </c>
      <c r="B1082" s="55">
        <v>-1.11358574610254E-3</v>
      </c>
      <c r="C1082" s="55">
        <v>-1.1135857461024301E-3</v>
      </c>
      <c r="D1082" s="55">
        <f t="shared" si="16"/>
        <v>-1.0993810029003015E-16</v>
      </c>
    </row>
    <row r="1083" spans="1:4" x14ac:dyDescent="0.25">
      <c r="A1083" s="15">
        <v>42237</v>
      </c>
      <c r="B1083" s="55">
        <v>-1.11482720178357E-3</v>
      </c>
      <c r="C1083" s="55">
        <v>-1.1148272017836899E-3</v>
      </c>
      <c r="D1083" s="55">
        <f t="shared" si="16"/>
        <v>1.1991276027689679E-16</v>
      </c>
    </row>
    <row r="1084" spans="1:4" x14ac:dyDescent="0.25">
      <c r="A1084" s="15">
        <v>42240</v>
      </c>
      <c r="B1084" s="55">
        <v>-3.34821428571441E-3</v>
      </c>
      <c r="C1084" s="55">
        <v>-3.34821428571441E-3</v>
      </c>
      <c r="D1084" s="55">
        <f t="shared" si="16"/>
        <v>0</v>
      </c>
    </row>
    <row r="1085" spans="1:4" x14ac:dyDescent="0.25">
      <c r="A1085" s="15">
        <v>42241</v>
      </c>
      <c r="B1085" s="55">
        <v>1.1198208286673499E-3</v>
      </c>
      <c r="C1085" s="55">
        <v>1.1198208286673499E-3</v>
      </c>
      <c r="D1085" s="55">
        <f t="shared" si="16"/>
        <v>0</v>
      </c>
    </row>
    <row r="1086" spans="1:4" x14ac:dyDescent="0.25">
      <c r="A1086" s="15">
        <v>42242</v>
      </c>
      <c r="B1086" s="55">
        <v>-1.1185682326622099E-3</v>
      </c>
      <c r="C1086" s="55">
        <v>-1.1185682326622099E-3</v>
      </c>
      <c r="D1086" s="55">
        <f t="shared" si="16"/>
        <v>0</v>
      </c>
    </row>
    <row r="1087" spans="1:4" x14ac:dyDescent="0.25">
      <c r="A1087" s="15">
        <v>42243</v>
      </c>
      <c r="B1087" s="55">
        <v>0</v>
      </c>
      <c r="C1087" s="55">
        <v>0</v>
      </c>
      <c r="D1087" s="55">
        <f t="shared" si="16"/>
        <v>0</v>
      </c>
    </row>
    <row r="1088" spans="1:4" x14ac:dyDescent="0.25">
      <c r="A1088" s="15">
        <v>42244</v>
      </c>
      <c r="B1088" s="55">
        <v>1.1198208286673499E-3</v>
      </c>
      <c r="C1088" s="55">
        <v>1.1198208286673499E-3</v>
      </c>
      <c r="D1088" s="55">
        <f t="shared" si="16"/>
        <v>0</v>
      </c>
    </row>
    <row r="1089" spans="1:4" x14ac:dyDescent="0.25">
      <c r="A1089" s="15">
        <v>42247</v>
      </c>
      <c r="B1089" s="55">
        <v>1.1185682326622099E-3</v>
      </c>
      <c r="C1089" s="55">
        <v>1.1185682326622099E-3</v>
      </c>
      <c r="D1089" s="55">
        <f t="shared" si="16"/>
        <v>0</v>
      </c>
    </row>
    <row r="1090" spans="1:4" x14ac:dyDescent="0.25">
      <c r="A1090" s="15">
        <v>42248</v>
      </c>
      <c r="B1090" s="55">
        <v>0</v>
      </c>
      <c r="C1090" s="55">
        <v>0</v>
      </c>
      <c r="D1090" s="55">
        <f t="shared" ref="D1090:D1153" si="17">B1090-C1090</f>
        <v>0</v>
      </c>
    </row>
    <row r="1091" spans="1:4" x14ac:dyDescent="0.25">
      <c r="A1091" s="15">
        <v>42249</v>
      </c>
      <c r="B1091" s="55">
        <v>-1.1173184357540201E-3</v>
      </c>
      <c r="C1091" s="55">
        <v>-1.11731843575413E-3</v>
      </c>
      <c r="D1091" s="55">
        <f t="shared" si="17"/>
        <v>1.0993810029003015E-16</v>
      </c>
    </row>
    <row r="1092" spans="1:4" x14ac:dyDescent="0.25">
      <c r="A1092" s="15">
        <v>42250</v>
      </c>
      <c r="B1092" s="55">
        <v>-1.1185682326622099E-3</v>
      </c>
      <c r="C1092" s="55">
        <v>-1.1185682326622099E-3</v>
      </c>
      <c r="D1092" s="55">
        <f t="shared" si="17"/>
        <v>0</v>
      </c>
    </row>
    <row r="1093" spans="1:4" x14ac:dyDescent="0.25">
      <c r="A1093" s="15">
        <v>42251</v>
      </c>
      <c r="B1093" s="55">
        <v>0</v>
      </c>
      <c r="C1093" s="55">
        <v>0</v>
      </c>
      <c r="D1093" s="55">
        <f t="shared" si="17"/>
        <v>0</v>
      </c>
    </row>
    <row r="1094" spans="1:4" x14ac:dyDescent="0.25">
      <c r="A1094" s="15">
        <v>42255</v>
      </c>
      <c r="B1094" s="55">
        <v>-1.1198208286673499E-3</v>
      </c>
      <c r="C1094" s="55">
        <v>-1.1198208286673499E-3</v>
      </c>
      <c r="D1094" s="55">
        <f t="shared" si="17"/>
        <v>0</v>
      </c>
    </row>
    <row r="1095" spans="1:4" x14ac:dyDescent="0.25">
      <c r="A1095" s="15">
        <v>42256</v>
      </c>
      <c r="B1095" s="55">
        <v>0</v>
      </c>
      <c r="C1095" s="55">
        <v>0</v>
      </c>
      <c r="D1095" s="55">
        <f t="shared" si="17"/>
        <v>0</v>
      </c>
    </row>
    <row r="1096" spans="1:4" x14ac:dyDescent="0.25">
      <c r="A1096" s="15">
        <v>42257</v>
      </c>
      <c r="B1096" s="55">
        <v>0</v>
      </c>
      <c r="C1096" s="55">
        <v>0</v>
      </c>
      <c r="D1096" s="55">
        <f t="shared" si="17"/>
        <v>0</v>
      </c>
    </row>
    <row r="1097" spans="1:4" x14ac:dyDescent="0.25">
      <c r="A1097" s="15">
        <v>42258</v>
      </c>
      <c r="B1097" s="55">
        <v>-1.12107623318369E-3</v>
      </c>
      <c r="C1097" s="55">
        <v>-1.1210762331838001E-3</v>
      </c>
      <c r="D1097" s="55">
        <f t="shared" si="17"/>
        <v>1.1015494072452725E-16</v>
      </c>
    </row>
    <row r="1098" spans="1:4" x14ac:dyDescent="0.25">
      <c r="A1098" s="15">
        <v>42261</v>
      </c>
      <c r="B1098" s="55">
        <v>0</v>
      </c>
      <c r="C1098" s="55">
        <v>0</v>
      </c>
      <c r="D1098" s="55">
        <f t="shared" si="17"/>
        <v>0</v>
      </c>
    </row>
    <row r="1099" spans="1:4" x14ac:dyDescent="0.25">
      <c r="A1099" s="15">
        <v>42262</v>
      </c>
      <c r="B1099" s="55">
        <v>1.1223344556676701E-3</v>
      </c>
      <c r="C1099" s="55">
        <v>1.1223344556676701E-3</v>
      </c>
      <c r="D1099" s="55">
        <f t="shared" si="17"/>
        <v>0</v>
      </c>
    </row>
    <row r="1100" spans="1:4" x14ac:dyDescent="0.25">
      <c r="A1100" s="15">
        <v>42263</v>
      </c>
      <c r="B1100" s="55">
        <v>-2.2421524663676102E-3</v>
      </c>
      <c r="C1100" s="55">
        <v>-2.2421524663677199E-3</v>
      </c>
      <c r="D1100" s="55">
        <f t="shared" si="17"/>
        <v>1.0972125985553305E-16</v>
      </c>
    </row>
    <row r="1101" spans="1:4" x14ac:dyDescent="0.25">
      <c r="A1101" s="15">
        <v>42264</v>
      </c>
      <c r="B1101" s="55">
        <v>0</v>
      </c>
      <c r="C1101" s="55">
        <v>0</v>
      </c>
      <c r="D1101" s="55">
        <f t="shared" si="17"/>
        <v>0</v>
      </c>
    </row>
    <row r="1102" spans="1:4" x14ac:dyDescent="0.25">
      <c r="A1102" s="15">
        <v>42265</v>
      </c>
      <c r="B1102" s="55">
        <v>1.12359550561791E-3</v>
      </c>
      <c r="C1102" s="55">
        <v>1.12359550561791E-3</v>
      </c>
      <c r="D1102" s="55">
        <f t="shared" si="17"/>
        <v>0</v>
      </c>
    </row>
    <row r="1103" spans="1:4" x14ac:dyDescent="0.25">
      <c r="A1103" s="15">
        <v>42268</v>
      </c>
      <c r="B1103" s="55">
        <v>-1.1223344556678899E-3</v>
      </c>
      <c r="C1103" s="55">
        <v>-1.12233445566778E-3</v>
      </c>
      <c r="D1103" s="55">
        <f t="shared" si="17"/>
        <v>-1.0993810029003015E-16</v>
      </c>
    </row>
    <row r="1104" spans="1:4" x14ac:dyDescent="0.25">
      <c r="A1104" s="15">
        <v>42269</v>
      </c>
      <c r="B1104" s="55">
        <v>-1.12359550561791E-3</v>
      </c>
      <c r="C1104" s="55">
        <v>-1.12359550561791E-3</v>
      </c>
      <c r="D1104" s="55">
        <f t="shared" si="17"/>
        <v>0</v>
      </c>
    </row>
    <row r="1105" spans="1:4" x14ac:dyDescent="0.25">
      <c r="A1105" s="15">
        <v>42270</v>
      </c>
      <c r="B1105" s="55">
        <v>-2.2497187851520102E-3</v>
      </c>
      <c r="C1105" s="55">
        <v>-2.2497187851520102E-3</v>
      </c>
      <c r="D1105" s="55">
        <f t="shared" si="17"/>
        <v>0</v>
      </c>
    </row>
    <row r="1106" spans="1:4" x14ac:dyDescent="0.25">
      <c r="A1106" s="15">
        <v>42271</v>
      </c>
      <c r="B1106" s="55">
        <v>-2.2547914317925201E-3</v>
      </c>
      <c r="C1106" s="55">
        <v>-2.2547914317925201E-3</v>
      </c>
      <c r="D1106" s="55">
        <f t="shared" si="17"/>
        <v>0</v>
      </c>
    </row>
    <row r="1107" spans="1:4" x14ac:dyDescent="0.25">
      <c r="A1107" s="15">
        <v>42272</v>
      </c>
      <c r="B1107" s="55">
        <v>-1.1299435028246901E-3</v>
      </c>
      <c r="C1107" s="55">
        <v>-1.1299435028248E-3</v>
      </c>
      <c r="D1107" s="55">
        <f t="shared" si="17"/>
        <v>1.0993810029003015E-16</v>
      </c>
    </row>
    <row r="1108" spans="1:4" x14ac:dyDescent="0.25">
      <c r="A1108" s="15">
        <v>42275</v>
      </c>
      <c r="B1108" s="55">
        <v>-2.26244343891402E-3</v>
      </c>
      <c r="C1108" s="55">
        <v>-2.26244343891402E-3</v>
      </c>
      <c r="D1108" s="55">
        <f t="shared" si="17"/>
        <v>0</v>
      </c>
    </row>
    <row r="1109" spans="1:4" s="59" customFormat="1" x14ac:dyDescent="0.25">
      <c r="A1109" s="58">
        <v>42276</v>
      </c>
      <c r="B1109" s="57">
        <v>-9.4025662687533505E-3</v>
      </c>
      <c r="C1109" s="57">
        <v>-1.24716553287981E-2</v>
      </c>
      <c r="D1109" s="57">
        <f t="shared" si="17"/>
        <v>3.0690890600447492E-3</v>
      </c>
    </row>
    <row r="1110" spans="1:4" x14ac:dyDescent="0.25">
      <c r="A1110" s="15">
        <v>42277</v>
      </c>
      <c r="B1110" s="55">
        <v>0</v>
      </c>
      <c r="C1110" s="55">
        <v>0</v>
      </c>
      <c r="D1110" s="55">
        <f t="shared" si="17"/>
        <v>0</v>
      </c>
    </row>
    <row r="1111" spans="1:4" x14ac:dyDescent="0.25">
      <c r="A1111" s="15">
        <v>42278</v>
      </c>
      <c r="B1111" s="55">
        <v>-1.1481056257177701E-3</v>
      </c>
      <c r="C1111" s="55">
        <v>-1.1481056257177701E-3</v>
      </c>
      <c r="D1111" s="55">
        <f t="shared" si="17"/>
        <v>0</v>
      </c>
    </row>
    <row r="1112" spans="1:4" x14ac:dyDescent="0.25">
      <c r="A1112" s="15">
        <v>42279</v>
      </c>
      <c r="B1112" s="55">
        <v>-2.2988505747126901E-3</v>
      </c>
      <c r="C1112" s="55">
        <v>-2.2988505747125699E-3</v>
      </c>
      <c r="D1112" s="55">
        <f t="shared" si="17"/>
        <v>-1.2012960071139389E-16</v>
      </c>
    </row>
    <row r="1113" spans="1:4" x14ac:dyDescent="0.25">
      <c r="A1113" s="15">
        <v>42282</v>
      </c>
      <c r="B1113" s="55">
        <v>0</v>
      </c>
      <c r="C1113" s="55">
        <v>0</v>
      </c>
      <c r="D1113" s="55">
        <f t="shared" si="17"/>
        <v>0</v>
      </c>
    </row>
    <row r="1114" spans="1:4" x14ac:dyDescent="0.25">
      <c r="A1114" s="15">
        <v>42283</v>
      </c>
      <c r="B1114" s="55">
        <v>0</v>
      </c>
      <c r="C1114" s="55">
        <v>0</v>
      </c>
      <c r="D1114" s="55">
        <f t="shared" si="17"/>
        <v>0</v>
      </c>
    </row>
    <row r="1115" spans="1:4" x14ac:dyDescent="0.25">
      <c r="A1115" s="15">
        <v>42284</v>
      </c>
      <c r="B1115" s="55">
        <v>1.15207373271886E-3</v>
      </c>
      <c r="C1115" s="55">
        <v>1.15207373271886E-3</v>
      </c>
      <c r="D1115" s="55">
        <f t="shared" si="17"/>
        <v>0</v>
      </c>
    </row>
    <row r="1116" spans="1:4" x14ac:dyDescent="0.25">
      <c r="A1116" s="15">
        <v>42285</v>
      </c>
      <c r="B1116" s="55">
        <v>0</v>
      </c>
      <c r="C1116" s="55">
        <v>0</v>
      </c>
      <c r="D1116" s="55">
        <f t="shared" si="17"/>
        <v>0</v>
      </c>
    </row>
    <row r="1117" spans="1:4" x14ac:dyDescent="0.25">
      <c r="A1117" s="15">
        <v>42286</v>
      </c>
      <c r="B1117" s="55">
        <v>0</v>
      </c>
      <c r="C1117" s="55">
        <v>0</v>
      </c>
      <c r="D1117" s="55">
        <f t="shared" si="17"/>
        <v>0</v>
      </c>
    </row>
    <row r="1118" spans="1:4" x14ac:dyDescent="0.25">
      <c r="A1118" s="15">
        <v>42289</v>
      </c>
      <c r="B1118" s="55">
        <v>1.15074798619097E-3</v>
      </c>
      <c r="C1118" s="55">
        <v>1.15074798619097E-3</v>
      </c>
      <c r="D1118" s="55">
        <f t="shared" si="17"/>
        <v>0</v>
      </c>
    </row>
    <row r="1119" spans="1:4" x14ac:dyDescent="0.25">
      <c r="A1119" s="15">
        <v>42290</v>
      </c>
      <c r="B1119" s="55">
        <v>-1.1494252873562899E-3</v>
      </c>
      <c r="C1119" s="55">
        <v>-1.1494252873562899E-3</v>
      </c>
      <c r="D1119" s="55">
        <f t="shared" si="17"/>
        <v>0</v>
      </c>
    </row>
    <row r="1120" spans="1:4" x14ac:dyDescent="0.25">
      <c r="A1120" s="15">
        <v>42291</v>
      </c>
      <c r="B1120" s="55">
        <v>-1.15074798619097E-3</v>
      </c>
      <c r="C1120" s="55">
        <v>-1.15074798619097E-3</v>
      </c>
      <c r="D1120" s="55">
        <f t="shared" si="17"/>
        <v>0</v>
      </c>
    </row>
    <row r="1121" spans="1:4" x14ac:dyDescent="0.25">
      <c r="A1121" s="15">
        <v>42292</v>
      </c>
      <c r="B1121" s="55">
        <v>-2.3041474654378301E-3</v>
      </c>
      <c r="C1121" s="55">
        <v>-2.3041474654377199E-3</v>
      </c>
      <c r="D1121" s="55">
        <f t="shared" si="17"/>
        <v>-1.1015494072452725E-16</v>
      </c>
    </row>
    <row r="1122" spans="1:4" x14ac:dyDescent="0.25">
      <c r="A1122" s="15">
        <v>42293</v>
      </c>
      <c r="B1122" s="55">
        <v>-1.15473441108549E-3</v>
      </c>
      <c r="C1122" s="55">
        <v>-1.1547344110853801E-3</v>
      </c>
      <c r="D1122" s="55">
        <f t="shared" si="17"/>
        <v>-1.0993810029003015E-16</v>
      </c>
    </row>
    <row r="1123" spans="1:4" x14ac:dyDescent="0.25">
      <c r="A1123" s="15">
        <v>42296</v>
      </c>
      <c r="B1123" s="55">
        <v>0</v>
      </c>
      <c r="C1123" s="55">
        <v>0</v>
      </c>
      <c r="D1123" s="55">
        <f t="shared" si="17"/>
        <v>0</v>
      </c>
    </row>
    <row r="1124" spans="1:4" x14ac:dyDescent="0.25">
      <c r="A1124" s="15">
        <v>42297</v>
      </c>
      <c r="B1124" s="55">
        <v>-1.1560693641617899E-3</v>
      </c>
      <c r="C1124" s="55">
        <v>-1.1560693641617899E-3</v>
      </c>
      <c r="D1124" s="55">
        <f t="shared" si="17"/>
        <v>0</v>
      </c>
    </row>
    <row r="1125" spans="1:4" x14ac:dyDescent="0.25">
      <c r="A1125" s="15">
        <v>42298</v>
      </c>
      <c r="B1125" s="55">
        <v>0</v>
      </c>
      <c r="C1125" s="55">
        <v>0</v>
      </c>
      <c r="D1125" s="55">
        <f t="shared" si="17"/>
        <v>0</v>
      </c>
    </row>
    <row r="1126" spans="1:4" x14ac:dyDescent="0.25">
      <c r="A1126" s="15">
        <v>42299</v>
      </c>
      <c r="B1126" s="55">
        <v>0</v>
      </c>
      <c r="C1126" s="55">
        <v>0</v>
      </c>
      <c r="D1126" s="55">
        <f t="shared" si="17"/>
        <v>0</v>
      </c>
    </row>
    <row r="1127" spans="1:4" x14ac:dyDescent="0.25">
      <c r="A1127" s="15">
        <v>42300</v>
      </c>
      <c r="B1127" s="55">
        <v>1.1574074074074401E-3</v>
      </c>
      <c r="C1127" s="55">
        <v>1.1574074074074401E-3</v>
      </c>
      <c r="D1127" s="55">
        <f t="shared" si="17"/>
        <v>0</v>
      </c>
    </row>
    <row r="1128" spans="1:4" x14ac:dyDescent="0.25">
      <c r="A1128" s="15">
        <v>42303</v>
      </c>
      <c r="B1128" s="55">
        <v>1.1560693641619001E-3</v>
      </c>
      <c r="C1128" s="55">
        <v>1.1560693641619001E-3</v>
      </c>
      <c r="D1128" s="55">
        <f t="shared" si="17"/>
        <v>0</v>
      </c>
    </row>
    <row r="1129" spans="1:4" x14ac:dyDescent="0.25">
      <c r="A1129" s="15">
        <v>42304</v>
      </c>
      <c r="B1129" s="55">
        <v>-1.15473441108549E-3</v>
      </c>
      <c r="C1129" s="55">
        <v>-1.1547344110853801E-3</v>
      </c>
      <c r="D1129" s="55">
        <f t="shared" si="17"/>
        <v>-1.0993810029003015E-16</v>
      </c>
    </row>
    <row r="1130" spans="1:4" x14ac:dyDescent="0.25">
      <c r="A1130" s="15">
        <v>42305</v>
      </c>
      <c r="B1130" s="55">
        <v>0</v>
      </c>
      <c r="C1130" s="55">
        <v>0</v>
      </c>
      <c r="D1130" s="55">
        <f t="shared" si="17"/>
        <v>0</v>
      </c>
    </row>
    <row r="1131" spans="1:4" x14ac:dyDescent="0.25">
      <c r="A1131" s="15">
        <v>42306</v>
      </c>
      <c r="B1131" s="55">
        <v>0</v>
      </c>
      <c r="C1131" s="55">
        <v>0</v>
      </c>
      <c r="D1131" s="55">
        <f t="shared" si="17"/>
        <v>0</v>
      </c>
    </row>
    <row r="1132" spans="1:4" x14ac:dyDescent="0.25">
      <c r="A1132" s="15">
        <v>42307</v>
      </c>
      <c r="B1132" s="55">
        <v>1.1560693641619001E-3</v>
      </c>
      <c r="C1132" s="55">
        <v>1.1560693641619001E-3</v>
      </c>
      <c r="D1132" s="55">
        <f t="shared" si="17"/>
        <v>0</v>
      </c>
    </row>
    <row r="1133" spans="1:4" x14ac:dyDescent="0.25">
      <c r="A1133" s="15">
        <v>42310</v>
      </c>
      <c r="B1133" s="55">
        <v>-1.15473441108549E-3</v>
      </c>
      <c r="C1133" s="55">
        <v>-1.1547344110853801E-3</v>
      </c>
      <c r="D1133" s="55">
        <f t="shared" si="17"/>
        <v>-1.0993810029003015E-16</v>
      </c>
    </row>
    <row r="1134" spans="1:4" s="59" customFormat="1" x14ac:dyDescent="0.25">
      <c r="A1134" s="58">
        <v>42311</v>
      </c>
      <c r="B1134" s="57">
        <v>0</v>
      </c>
      <c r="C1134" s="57">
        <v>-3.46820809248571E-3</v>
      </c>
      <c r="D1134" s="57">
        <f t="shared" si="17"/>
        <v>3.46820809248571E-3</v>
      </c>
    </row>
    <row r="1135" spans="1:4" s="59" customFormat="1" x14ac:dyDescent="0.25">
      <c r="A1135" s="58">
        <v>42312</v>
      </c>
      <c r="B1135" s="57">
        <v>-1.1560693641617899E-3</v>
      </c>
      <c r="C1135" s="57">
        <v>2.32018561484937E-3</v>
      </c>
      <c r="D1135" s="57">
        <f t="shared" si="17"/>
        <v>-3.4762549790111601E-3</v>
      </c>
    </row>
    <row r="1136" spans="1:4" x14ac:dyDescent="0.25">
      <c r="A1136" s="15">
        <v>42313</v>
      </c>
      <c r="B1136" s="55">
        <v>0</v>
      </c>
      <c r="C1136" s="55">
        <v>0</v>
      </c>
      <c r="D1136" s="55">
        <f t="shared" si="17"/>
        <v>0</v>
      </c>
    </row>
    <row r="1137" spans="1:4" x14ac:dyDescent="0.25">
      <c r="A1137" s="15">
        <v>42314</v>
      </c>
      <c r="B1137" s="55">
        <v>-1.1574074074074401E-3</v>
      </c>
      <c r="C1137" s="55">
        <v>-1.1574074074073299E-3</v>
      </c>
      <c r="D1137" s="55">
        <f t="shared" si="17"/>
        <v>-1.1015494072452725E-16</v>
      </c>
    </row>
    <row r="1138" spans="1:4" x14ac:dyDescent="0.25">
      <c r="A1138" s="15">
        <v>42317</v>
      </c>
      <c r="B1138" s="55">
        <v>0</v>
      </c>
      <c r="C1138" s="55">
        <v>0</v>
      </c>
      <c r="D1138" s="55">
        <f t="shared" si="17"/>
        <v>0</v>
      </c>
    </row>
    <row r="1139" spans="1:4" x14ac:dyDescent="0.25">
      <c r="A1139" s="15">
        <v>42318</v>
      </c>
      <c r="B1139" s="55">
        <v>-1.1587485515645E-3</v>
      </c>
      <c r="C1139" s="55">
        <v>-1.1587485515645E-3</v>
      </c>
      <c r="D1139" s="55">
        <f t="shared" si="17"/>
        <v>0</v>
      </c>
    </row>
    <row r="1140" spans="1:4" x14ac:dyDescent="0.25">
      <c r="A1140" s="15">
        <v>42319</v>
      </c>
      <c r="B1140" s="55">
        <v>1.16009280742468E-3</v>
      </c>
      <c r="C1140" s="55">
        <v>1.16009280742468E-3</v>
      </c>
      <c r="D1140" s="55">
        <f t="shared" si="17"/>
        <v>0</v>
      </c>
    </row>
    <row r="1141" spans="1:4" x14ac:dyDescent="0.25">
      <c r="A1141" s="15">
        <v>42320</v>
      </c>
      <c r="B1141" s="55">
        <v>-1.1587485515645E-3</v>
      </c>
      <c r="C1141" s="55">
        <v>-1.1587485515645E-3</v>
      </c>
      <c r="D1141" s="55">
        <f t="shared" si="17"/>
        <v>0</v>
      </c>
    </row>
    <row r="1142" spans="1:4" x14ac:dyDescent="0.25">
      <c r="A1142" s="15">
        <v>42321</v>
      </c>
      <c r="B1142" s="55">
        <v>1.16009280742468E-3</v>
      </c>
      <c r="C1142" s="55">
        <v>1.16009280742468E-3</v>
      </c>
      <c r="D1142" s="55">
        <f t="shared" si="17"/>
        <v>0</v>
      </c>
    </row>
    <row r="1143" spans="1:4" x14ac:dyDescent="0.25">
      <c r="A1143" s="15">
        <v>42324</v>
      </c>
      <c r="B1143" s="55">
        <v>-1.1587485515645E-3</v>
      </c>
      <c r="C1143" s="55">
        <v>-1.1587485515645E-3</v>
      </c>
      <c r="D1143" s="55">
        <f t="shared" si="17"/>
        <v>0</v>
      </c>
    </row>
    <row r="1144" spans="1:4" x14ac:dyDescent="0.25">
      <c r="A1144" s="15">
        <v>42325</v>
      </c>
      <c r="B1144" s="55">
        <v>-1.1600928074245701E-3</v>
      </c>
      <c r="C1144" s="55">
        <v>-1.1600928074245701E-3</v>
      </c>
      <c r="D1144" s="55">
        <f t="shared" si="17"/>
        <v>0</v>
      </c>
    </row>
    <row r="1145" spans="1:4" x14ac:dyDescent="0.25">
      <c r="A1145" s="15">
        <v>42326</v>
      </c>
      <c r="B1145" s="55">
        <v>-1.16144018583042E-3</v>
      </c>
      <c r="C1145" s="55">
        <v>-1.16144018583042E-3</v>
      </c>
      <c r="D1145" s="55">
        <f t="shared" si="17"/>
        <v>0</v>
      </c>
    </row>
    <row r="1146" spans="1:4" x14ac:dyDescent="0.25">
      <c r="A1146" s="15">
        <v>42327</v>
      </c>
      <c r="B1146" s="55">
        <v>-1.1627906976744401E-3</v>
      </c>
      <c r="C1146" s="55">
        <v>-1.1627906976744401E-3</v>
      </c>
      <c r="D1146" s="55">
        <f t="shared" si="17"/>
        <v>0</v>
      </c>
    </row>
    <row r="1147" spans="1:4" x14ac:dyDescent="0.25">
      <c r="A1147" s="15">
        <v>42328</v>
      </c>
      <c r="B1147" s="55">
        <v>-1.1641443538998901E-3</v>
      </c>
      <c r="C1147" s="55">
        <v>-1.1641443538998901E-3</v>
      </c>
      <c r="D1147" s="55">
        <f t="shared" si="17"/>
        <v>0</v>
      </c>
    </row>
    <row r="1148" spans="1:4" x14ac:dyDescent="0.25">
      <c r="A1148" s="15">
        <v>42331</v>
      </c>
      <c r="B1148" s="55">
        <v>-2.3310023310023601E-3</v>
      </c>
      <c r="C1148" s="55">
        <v>-2.3310023310022499E-3</v>
      </c>
      <c r="D1148" s="55">
        <f t="shared" si="17"/>
        <v>-1.1015494072452725E-16</v>
      </c>
    </row>
    <row r="1149" spans="1:4" x14ac:dyDescent="0.25">
      <c r="A1149" s="15">
        <v>42332</v>
      </c>
      <c r="B1149" s="55">
        <v>-1.1682242990653799E-3</v>
      </c>
      <c r="C1149" s="55">
        <v>-1.1682242990653799E-3</v>
      </c>
      <c r="D1149" s="55">
        <f t="shared" si="17"/>
        <v>0</v>
      </c>
    </row>
    <row r="1150" spans="1:4" x14ac:dyDescent="0.25">
      <c r="A1150" s="15">
        <v>42333</v>
      </c>
      <c r="B1150" s="55">
        <v>-2.3391812865498599E-3</v>
      </c>
      <c r="C1150" s="55">
        <v>-2.3391812865498599E-3</v>
      </c>
      <c r="D1150" s="55">
        <f t="shared" si="17"/>
        <v>0</v>
      </c>
    </row>
    <row r="1151" spans="1:4" x14ac:dyDescent="0.25">
      <c r="A1151" s="15">
        <v>42335</v>
      </c>
      <c r="B1151" s="55">
        <v>0</v>
      </c>
      <c r="C1151" s="55">
        <v>0</v>
      </c>
      <c r="D1151" s="55">
        <f t="shared" si="17"/>
        <v>0</v>
      </c>
    </row>
    <row r="1152" spans="1:4" x14ac:dyDescent="0.25">
      <c r="A1152" s="15">
        <v>42338</v>
      </c>
      <c r="B1152" s="55">
        <v>-1.1723329425557E-3</v>
      </c>
      <c r="C1152" s="55">
        <v>-1.1723329425557E-3</v>
      </c>
      <c r="D1152" s="55">
        <f t="shared" si="17"/>
        <v>0</v>
      </c>
    </row>
    <row r="1153" spans="1:4" x14ac:dyDescent="0.25">
      <c r="A1153" s="15">
        <v>42339</v>
      </c>
      <c r="B1153" s="55">
        <v>-1.1737089201877501E-3</v>
      </c>
      <c r="C1153" s="55">
        <v>-1.1737089201877501E-3</v>
      </c>
      <c r="D1153" s="55">
        <f t="shared" si="17"/>
        <v>0</v>
      </c>
    </row>
    <row r="1154" spans="1:4" x14ac:dyDescent="0.25">
      <c r="A1154" s="15">
        <v>42340</v>
      </c>
      <c r="B1154" s="55">
        <v>-1.17508813160982E-3</v>
      </c>
      <c r="C1154" s="55">
        <v>-1.17508813160982E-3</v>
      </c>
      <c r="D1154" s="55">
        <f t="shared" ref="D1154:D1217" si="18">B1154-C1154</f>
        <v>0</v>
      </c>
    </row>
    <row r="1155" spans="1:4" x14ac:dyDescent="0.25">
      <c r="A1155" s="15">
        <v>42341</v>
      </c>
      <c r="B1155" s="55">
        <v>-1.17647058823533E-3</v>
      </c>
      <c r="C1155" s="55">
        <v>-1.1764705882352201E-3</v>
      </c>
      <c r="D1155" s="55">
        <f t="shared" si="18"/>
        <v>-1.0993810029003015E-16</v>
      </c>
    </row>
    <row r="1156" spans="1:4" x14ac:dyDescent="0.25">
      <c r="A1156" s="15">
        <v>42342</v>
      </c>
      <c r="B1156" s="55">
        <v>-1.17785630153122E-3</v>
      </c>
      <c r="C1156" s="55">
        <v>-1.17785630153122E-3</v>
      </c>
      <c r="D1156" s="55">
        <f t="shared" si="18"/>
        <v>0</v>
      </c>
    </row>
    <row r="1157" spans="1:4" x14ac:dyDescent="0.25">
      <c r="A1157" s="15">
        <v>42345</v>
      </c>
      <c r="B1157" s="55">
        <v>-1.1792452830188299E-3</v>
      </c>
      <c r="C1157" s="55">
        <v>-1.1792452830188299E-3</v>
      </c>
      <c r="D1157" s="55">
        <f t="shared" si="18"/>
        <v>0</v>
      </c>
    </row>
    <row r="1158" spans="1:4" x14ac:dyDescent="0.25">
      <c r="A1158" s="15">
        <v>42346</v>
      </c>
      <c r="B1158" s="55">
        <v>-3.5419126328218899E-3</v>
      </c>
      <c r="C1158" s="55">
        <v>-3.5419126328218899E-3</v>
      </c>
      <c r="D1158" s="55">
        <f t="shared" si="18"/>
        <v>0</v>
      </c>
    </row>
    <row r="1159" spans="1:4" x14ac:dyDescent="0.25">
      <c r="A1159" s="15">
        <v>42347</v>
      </c>
      <c r="B1159" s="55">
        <v>1.1848341232227901E-3</v>
      </c>
      <c r="C1159" s="55">
        <v>1.1848341232227901E-3</v>
      </c>
      <c r="D1159" s="55">
        <f t="shared" si="18"/>
        <v>0</v>
      </c>
    </row>
    <row r="1160" spans="1:4" x14ac:dyDescent="0.25">
      <c r="A1160" s="15">
        <v>42348</v>
      </c>
      <c r="B1160" s="55">
        <v>-3.55029585798794E-3</v>
      </c>
      <c r="C1160" s="55">
        <v>-3.5502958579880502E-3</v>
      </c>
      <c r="D1160" s="55">
        <f t="shared" si="18"/>
        <v>1.1015494072452725E-16</v>
      </c>
    </row>
    <row r="1161" spans="1:4" x14ac:dyDescent="0.25">
      <c r="A1161" s="15">
        <v>42349</v>
      </c>
      <c r="B1161" s="55">
        <v>-1.18764845605701E-3</v>
      </c>
      <c r="C1161" s="55">
        <v>-1.18764845605701E-3</v>
      </c>
      <c r="D1161" s="55">
        <f t="shared" si="18"/>
        <v>0</v>
      </c>
    </row>
    <row r="1162" spans="1:4" x14ac:dyDescent="0.25">
      <c r="A1162" s="15">
        <v>42352</v>
      </c>
      <c r="B1162" s="55">
        <v>-2.3781212841854599E-3</v>
      </c>
      <c r="C1162" s="55">
        <v>-2.3781212841854599E-3</v>
      </c>
      <c r="D1162" s="55">
        <f t="shared" si="18"/>
        <v>0</v>
      </c>
    </row>
    <row r="1163" spans="1:4" x14ac:dyDescent="0.25">
      <c r="A1163" s="15">
        <v>42353</v>
      </c>
      <c r="B1163" s="55">
        <v>-2.38379022646029E-3</v>
      </c>
      <c r="C1163" s="55">
        <v>-2.3837902264601798E-3</v>
      </c>
      <c r="D1163" s="55">
        <f t="shared" si="18"/>
        <v>-1.1015494072452725E-16</v>
      </c>
    </row>
    <row r="1164" spans="1:4" x14ac:dyDescent="0.25">
      <c r="A1164" s="15">
        <v>42354</v>
      </c>
      <c r="B1164" s="55">
        <v>-1.1947431302270499E-3</v>
      </c>
      <c r="C1164" s="55">
        <v>-1.19474313022694E-3</v>
      </c>
      <c r="D1164" s="55">
        <f t="shared" si="18"/>
        <v>-1.0993810029003015E-16</v>
      </c>
    </row>
    <row r="1165" spans="1:4" x14ac:dyDescent="0.25">
      <c r="A1165" s="15">
        <v>42355</v>
      </c>
      <c r="B1165" s="55">
        <v>-1.19617224880386E-3</v>
      </c>
      <c r="C1165" s="55">
        <v>-1.1961722488037501E-3</v>
      </c>
      <c r="D1165" s="55">
        <f t="shared" si="18"/>
        <v>-1.0993810029003015E-16</v>
      </c>
    </row>
    <row r="1166" spans="1:4" x14ac:dyDescent="0.25">
      <c r="A1166" s="15">
        <v>42356</v>
      </c>
      <c r="B1166" s="55">
        <v>-1.1976047904191901E-3</v>
      </c>
      <c r="C1166" s="55">
        <v>-1.1976047904190799E-3</v>
      </c>
      <c r="D1166" s="55">
        <f t="shared" si="18"/>
        <v>-1.1015494072452725E-16</v>
      </c>
    </row>
    <row r="1167" spans="1:4" x14ac:dyDescent="0.25">
      <c r="A1167" s="15">
        <v>42359</v>
      </c>
      <c r="B1167" s="55">
        <v>0</v>
      </c>
      <c r="C1167" s="55">
        <v>0</v>
      </c>
      <c r="D1167" s="55">
        <f t="shared" si="18"/>
        <v>0</v>
      </c>
    </row>
    <row r="1168" spans="1:4" x14ac:dyDescent="0.25">
      <c r="A1168" s="15">
        <v>42360</v>
      </c>
      <c r="B1168" s="55">
        <v>0</v>
      </c>
      <c r="C1168" s="55">
        <v>0</v>
      </c>
      <c r="D1168" s="55">
        <f t="shared" si="18"/>
        <v>0</v>
      </c>
    </row>
    <row r="1169" spans="1:4" x14ac:dyDescent="0.25">
      <c r="A1169" s="15">
        <v>42361</v>
      </c>
      <c r="B1169" s="55">
        <v>-1.19904076738608E-3</v>
      </c>
      <c r="C1169" s="55">
        <v>-1.19904076738608E-3</v>
      </c>
      <c r="D1169" s="55">
        <f t="shared" si="18"/>
        <v>0</v>
      </c>
    </row>
    <row r="1170" spans="1:4" x14ac:dyDescent="0.25">
      <c r="A1170" s="15">
        <v>42362</v>
      </c>
      <c r="B1170" s="55">
        <v>0</v>
      </c>
      <c r="C1170" s="55">
        <v>0</v>
      </c>
      <c r="D1170" s="55">
        <f t="shared" si="18"/>
        <v>0</v>
      </c>
    </row>
    <row r="1171" spans="1:4" x14ac:dyDescent="0.25">
      <c r="A1171" s="15">
        <v>42366</v>
      </c>
      <c r="B1171" s="55">
        <v>0</v>
      </c>
      <c r="C1171" s="55">
        <v>0</v>
      </c>
      <c r="D1171" s="55">
        <f t="shared" si="18"/>
        <v>0</v>
      </c>
    </row>
    <row r="1172" spans="1:4" x14ac:dyDescent="0.25">
      <c r="A1172" s="15">
        <v>42367</v>
      </c>
      <c r="B1172" s="55">
        <v>1.2004801920768599E-3</v>
      </c>
      <c r="C1172" s="55">
        <v>1.2004801920768599E-3</v>
      </c>
      <c r="D1172" s="55">
        <f t="shared" si="18"/>
        <v>0</v>
      </c>
    </row>
    <row r="1173" spans="1:4" s="59" customFormat="1" x14ac:dyDescent="0.25">
      <c r="A1173" s="58">
        <v>42368</v>
      </c>
      <c r="B1173" s="57">
        <v>-3.4986762300648301E-4</v>
      </c>
      <c r="C1173" s="57">
        <v>-8.3932853717027002E-3</v>
      </c>
      <c r="D1173" s="57">
        <f t="shared" si="18"/>
        <v>8.0434177486962168E-3</v>
      </c>
    </row>
    <row r="1174" spans="1:4" x14ac:dyDescent="0.25">
      <c r="A1174" s="15">
        <v>42369</v>
      </c>
      <c r="B1174" s="55">
        <v>-1.2091899444873801E-3</v>
      </c>
      <c r="C1174" s="55">
        <v>-1.2091898428052701E-3</v>
      </c>
      <c r="D1174" s="55">
        <f t="shared" si="18"/>
        <v>-1.0168210999757232E-10</v>
      </c>
    </row>
    <row r="1175" spans="1:4" x14ac:dyDescent="0.25">
      <c r="A1175" s="15">
        <v>42373</v>
      </c>
      <c r="B1175" s="55">
        <v>-2.42130750605318E-3</v>
      </c>
      <c r="C1175" s="55">
        <v>-2.42130750605318E-3</v>
      </c>
      <c r="D1175" s="55">
        <f t="shared" si="18"/>
        <v>0</v>
      </c>
    </row>
    <row r="1176" spans="1:4" x14ac:dyDescent="0.25">
      <c r="A1176" s="15">
        <v>42374</v>
      </c>
      <c r="B1176" s="55">
        <v>-3.64077669902907E-3</v>
      </c>
      <c r="C1176" s="55">
        <v>-3.64077669902907E-3</v>
      </c>
      <c r="D1176" s="55">
        <f t="shared" si="18"/>
        <v>0</v>
      </c>
    </row>
    <row r="1177" spans="1:4" x14ac:dyDescent="0.25">
      <c r="A1177" s="15">
        <v>42375</v>
      </c>
      <c r="B1177" s="55">
        <v>0</v>
      </c>
      <c r="C1177" s="55">
        <v>0</v>
      </c>
      <c r="D1177" s="55">
        <f t="shared" si="18"/>
        <v>0</v>
      </c>
    </row>
    <row r="1178" spans="1:4" x14ac:dyDescent="0.25">
      <c r="A1178" s="15">
        <v>42376</v>
      </c>
      <c r="B1178" s="55">
        <v>-2.4360535931791101E-3</v>
      </c>
      <c r="C1178" s="55">
        <v>-2.4360535931792198E-3</v>
      </c>
      <c r="D1178" s="55">
        <f t="shared" si="18"/>
        <v>1.0972125985553305E-16</v>
      </c>
    </row>
    <row r="1179" spans="1:4" x14ac:dyDescent="0.25">
      <c r="A1179" s="15">
        <v>42377</v>
      </c>
      <c r="B1179" s="55">
        <v>0</v>
      </c>
      <c r="C1179" s="55">
        <v>0</v>
      </c>
      <c r="D1179" s="55">
        <f t="shared" si="18"/>
        <v>0</v>
      </c>
    </row>
    <row r="1180" spans="1:4" x14ac:dyDescent="0.25">
      <c r="A1180" s="15">
        <v>42380</v>
      </c>
      <c r="B1180" s="55">
        <v>-1.2210012210012199E-3</v>
      </c>
      <c r="C1180" s="55">
        <v>-1.2210012210012199E-3</v>
      </c>
      <c r="D1180" s="55">
        <f t="shared" si="18"/>
        <v>0</v>
      </c>
    </row>
    <row r="1181" spans="1:4" x14ac:dyDescent="0.25">
      <c r="A1181" s="15">
        <v>42381</v>
      </c>
      <c r="B1181" s="55">
        <v>0</v>
      </c>
      <c r="C1181" s="55">
        <v>0</v>
      </c>
      <c r="D1181" s="55">
        <f t="shared" si="18"/>
        <v>0</v>
      </c>
    </row>
    <row r="1182" spans="1:4" x14ac:dyDescent="0.25">
      <c r="A1182" s="15">
        <v>42382</v>
      </c>
      <c r="B1182" s="55">
        <v>-1.22249388753037E-3</v>
      </c>
      <c r="C1182" s="55">
        <v>-1.2224938875304799E-3</v>
      </c>
      <c r="D1182" s="55">
        <f t="shared" si="18"/>
        <v>1.0993810029003015E-16</v>
      </c>
    </row>
    <row r="1183" spans="1:4" x14ac:dyDescent="0.25">
      <c r="A1183" s="15">
        <v>42383</v>
      </c>
      <c r="B1183" s="55">
        <v>-2.4479804161565699E-3</v>
      </c>
      <c r="C1183" s="55">
        <v>-2.4479804161565699E-3</v>
      </c>
      <c r="D1183" s="55">
        <f t="shared" si="18"/>
        <v>0</v>
      </c>
    </row>
    <row r="1184" spans="1:4" x14ac:dyDescent="0.25">
      <c r="A1184" s="15">
        <v>42384</v>
      </c>
      <c r="B1184" s="55">
        <v>-3.68098159509211E-3</v>
      </c>
      <c r="C1184" s="55">
        <v>-3.68098159509211E-3</v>
      </c>
      <c r="D1184" s="55">
        <f t="shared" si="18"/>
        <v>0</v>
      </c>
    </row>
    <row r="1185" spans="1:4" x14ac:dyDescent="0.25">
      <c r="A1185" s="15">
        <v>42388</v>
      </c>
      <c r="B1185" s="55">
        <v>-4.9261083743842296E-3</v>
      </c>
      <c r="C1185" s="55">
        <v>-4.9261083743841203E-3</v>
      </c>
      <c r="D1185" s="55">
        <f t="shared" si="18"/>
        <v>-1.0928757898653885E-16</v>
      </c>
    </row>
    <row r="1186" spans="1:4" x14ac:dyDescent="0.25">
      <c r="A1186" s="15">
        <v>42389</v>
      </c>
      <c r="B1186" s="55">
        <v>-3.7128712871286099E-3</v>
      </c>
      <c r="C1186" s="55">
        <v>-3.7128712871286099E-3</v>
      </c>
      <c r="D1186" s="55">
        <f t="shared" si="18"/>
        <v>0</v>
      </c>
    </row>
    <row r="1187" spans="1:4" x14ac:dyDescent="0.25">
      <c r="A1187" s="15">
        <v>42390</v>
      </c>
      <c r="B1187" s="55">
        <v>-1.2422360248449699E-3</v>
      </c>
      <c r="C1187" s="55">
        <v>-1.2422360248449699E-3</v>
      </c>
      <c r="D1187" s="55">
        <f t="shared" si="18"/>
        <v>0</v>
      </c>
    </row>
    <row r="1188" spans="1:4" x14ac:dyDescent="0.25">
      <c r="A1188" s="15">
        <v>42391</v>
      </c>
      <c r="B1188" s="55">
        <v>-1.24378109452739E-3</v>
      </c>
      <c r="C1188" s="55">
        <v>-1.24378109452739E-3</v>
      </c>
      <c r="D1188" s="55">
        <f t="shared" si="18"/>
        <v>0</v>
      </c>
    </row>
    <row r="1189" spans="1:4" x14ac:dyDescent="0.25">
      <c r="A1189" s="15">
        <v>42394</v>
      </c>
      <c r="B1189" s="55">
        <v>1.2453300124533101E-3</v>
      </c>
      <c r="C1189" s="55">
        <v>1.2453300124533101E-3</v>
      </c>
      <c r="D1189" s="55">
        <f t="shared" si="18"/>
        <v>0</v>
      </c>
    </row>
    <row r="1190" spans="1:4" x14ac:dyDescent="0.25">
      <c r="A1190" s="15">
        <v>42395</v>
      </c>
      <c r="B1190" s="55">
        <v>0</v>
      </c>
      <c r="C1190" s="55">
        <v>0</v>
      </c>
      <c r="D1190" s="55">
        <f t="shared" si="18"/>
        <v>0</v>
      </c>
    </row>
    <row r="1191" spans="1:4" x14ac:dyDescent="0.25">
      <c r="A1191" s="15">
        <v>42396</v>
      </c>
      <c r="B1191" s="55">
        <v>0</v>
      </c>
      <c r="C1191" s="55">
        <v>0</v>
      </c>
      <c r="D1191" s="55">
        <f t="shared" si="18"/>
        <v>0</v>
      </c>
    </row>
    <row r="1192" spans="1:4" x14ac:dyDescent="0.25">
      <c r="A1192" s="15">
        <v>42397</v>
      </c>
      <c r="B1192" s="55">
        <v>-6.2189054726365899E-3</v>
      </c>
      <c r="C1192" s="55">
        <v>-6.2189054726367E-3</v>
      </c>
      <c r="D1192" s="55">
        <f t="shared" si="18"/>
        <v>1.1015494072452725E-16</v>
      </c>
    </row>
    <row r="1193" spans="1:4" x14ac:dyDescent="0.25">
      <c r="A1193" s="15">
        <v>42398</v>
      </c>
      <c r="B1193" s="55">
        <v>1.25156445556951E-3</v>
      </c>
      <c r="C1193" s="55">
        <v>1.25156445556951E-3</v>
      </c>
      <c r="D1193" s="55">
        <f t="shared" si="18"/>
        <v>0</v>
      </c>
    </row>
    <row r="1194" spans="1:4" x14ac:dyDescent="0.25">
      <c r="A1194" s="15">
        <v>42401</v>
      </c>
      <c r="B1194" s="55">
        <v>-1.25000000000008E-3</v>
      </c>
      <c r="C1194" s="55">
        <v>-1.2499999999999701E-3</v>
      </c>
      <c r="D1194" s="55">
        <f t="shared" si="18"/>
        <v>-1.0993810029003015E-16</v>
      </c>
    </row>
    <row r="1195" spans="1:4" x14ac:dyDescent="0.25">
      <c r="A1195" s="15">
        <v>42402</v>
      </c>
      <c r="B1195" s="55">
        <v>-3.7546933667085302E-3</v>
      </c>
      <c r="C1195" s="55">
        <v>-3.7546933667084201E-3</v>
      </c>
      <c r="D1195" s="55">
        <f t="shared" si="18"/>
        <v>-1.1015494072452725E-16</v>
      </c>
    </row>
    <row r="1196" spans="1:4" x14ac:dyDescent="0.25">
      <c r="A1196" s="15">
        <v>42403</v>
      </c>
      <c r="B1196" s="55">
        <v>1.2562814070351501E-3</v>
      </c>
      <c r="C1196" s="55">
        <v>1.2562814070351501E-3</v>
      </c>
      <c r="D1196" s="55">
        <f t="shared" si="18"/>
        <v>0</v>
      </c>
    </row>
    <row r="1197" spans="1:4" x14ac:dyDescent="0.25">
      <c r="A1197" s="15">
        <v>42404</v>
      </c>
      <c r="B1197" s="55">
        <v>-1.25470514429116E-3</v>
      </c>
      <c r="C1197" s="55">
        <v>-1.2547051442910501E-3</v>
      </c>
      <c r="D1197" s="55">
        <f t="shared" si="18"/>
        <v>-1.0993810029003015E-16</v>
      </c>
    </row>
    <row r="1198" spans="1:4" x14ac:dyDescent="0.25">
      <c r="A1198" s="15">
        <v>42405</v>
      </c>
      <c r="B1198" s="55">
        <v>-1.25628140703526E-3</v>
      </c>
      <c r="C1198" s="55">
        <v>-1.2562814070351501E-3</v>
      </c>
      <c r="D1198" s="55">
        <f t="shared" si="18"/>
        <v>-1.0993810029003015E-16</v>
      </c>
    </row>
    <row r="1199" spans="1:4" x14ac:dyDescent="0.25">
      <c r="A1199" s="15">
        <v>42408</v>
      </c>
      <c r="B1199" s="55">
        <v>-5.0314465408805003E-3</v>
      </c>
      <c r="C1199" s="55">
        <v>-5.0314465408805003E-3</v>
      </c>
      <c r="D1199" s="55">
        <f t="shared" si="18"/>
        <v>0</v>
      </c>
    </row>
    <row r="1200" spans="1:4" x14ac:dyDescent="0.25">
      <c r="A1200" s="15">
        <v>42409</v>
      </c>
      <c r="B1200" s="55">
        <v>-5.0568900126422003E-3</v>
      </c>
      <c r="C1200" s="55">
        <v>-5.0568900126422003E-3</v>
      </c>
      <c r="D1200" s="55">
        <f t="shared" si="18"/>
        <v>0</v>
      </c>
    </row>
    <row r="1201" spans="1:4" x14ac:dyDescent="0.25">
      <c r="A1201" s="15">
        <v>42410</v>
      </c>
      <c r="B1201" s="55">
        <v>-1.27064803049537E-3</v>
      </c>
      <c r="C1201" s="55">
        <v>-1.2706480304954799E-3</v>
      </c>
      <c r="D1201" s="55">
        <f t="shared" si="18"/>
        <v>1.0993810029003015E-16</v>
      </c>
    </row>
    <row r="1202" spans="1:4" x14ac:dyDescent="0.25">
      <c r="A1202" s="15">
        <v>42411</v>
      </c>
      <c r="B1202" s="55">
        <v>-6.3613231552165396E-3</v>
      </c>
      <c r="C1202" s="55">
        <v>-6.3613231552164303E-3</v>
      </c>
      <c r="D1202" s="55">
        <f t="shared" si="18"/>
        <v>-1.0928757898653885E-16</v>
      </c>
    </row>
    <row r="1203" spans="1:4" x14ac:dyDescent="0.25">
      <c r="A1203" s="15">
        <v>42412</v>
      </c>
      <c r="B1203" s="55">
        <v>2.5608194622279701E-3</v>
      </c>
      <c r="C1203" s="55">
        <v>2.5608194622279701E-3</v>
      </c>
      <c r="D1203" s="55">
        <f t="shared" si="18"/>
        <v>0</v>
      </c>
    </row>
    <row r="1204" spans="1:4" x14ac:dyDescent="0.25">
      <c r="A1204" s="15">
        <v>42416</v>
      </c>
      <c r="B1204" s="55">
        <v>0</v>
      </c>
      <c r="C1204" s="55">
        <v>0</v>
      </c>
      <c r="D1204" s="55">
        <f t="shared" si="18"/>
        <v>0</v>
      </c>
    </row>
    <row r="1205" spans="1:4" x14ac:dyDescent="0.25">
      <c r="A1205" s="15">
        <v>42417</v>
      </c>
      <c r="B1205" s="55">
        <v>0</v>
      </c>
      <c r="C1205" s="55">
        <v>0</v>
      </c>
      <c r="D1205" s="55">
        <f t="shared" si="18"/>
        <v>0</v>
      </c>
    </row>
    <row r="1206" spans="1:4" x14ac:dyDescent="0.25">
      <c r="A1206" s="15">
        <v>42418</v>
      </c>
      <c r="B1206" s="55">
        <v>-1.2771392081735199E-3</v>
      </c>
      <c r="C1206" s="55">
        <v>-1.2771392081736301E-3</v>
      </c>
      <c r="D1206" s="55">
        <f t="shared" si="18"/>
        <v>1.1015494072452725E-16</v>
      </c>
    </row>
    <row r="1207" spans="1:4" x14ac:dyDescent="0.25">
      <c r="A1207" s="15">
        <v>42419</v>
      </c>
      <c r="B1207" s="55">
        <v>-1.2787723785167E-3</v>
      </c>
      <c r="C1207" s="55">
        <v>-1.2787723785167E-3</v>
      </c>
      <c r="D1207" s="55">
        <f t="shared" si="18"/>
        <v>0</v>
      </c>
    </row>
    <row r="1208" spans="1:4" x14ac:dyDescent="0.25">
      <c r="A1208" s="15">
        <v>42422</v>
      </c>
      <c r="B1208" s="55">
        <v>-1.28040973111376E-3</v>
      </c>
      <c r="C1208" s="55">
        <v>-1.2804097311138699E-3</v>
      </c>
      <c r="D1208" s="55">
        <f t="shared" si="18"/>
        <v>1.0993810029003015E-16</v>
      </c>
    </row>
    <row r="1209" spans="1:4" x14ac:dyDescent="0.25">
      <c r="A1209" s="15">
        <v>42423</v>
      </c>
      <c r="B1209" s="55">
        <v>-1.2820512820512801E-3</v>
      </c>
      <c r="C1209" s="55">
        <v>-1.2820512820512801E-3</v>
      </c>
      <c r="D1209" s="55">
        <f t="shared" si="18"/>
        <v>0</v>
      </c>
    </row>
    <row r="1210" spans="1:4" x14ac:dyDescent="0.25">
      <c r="A1210" s="15">
        <v>42424</v>
      </c>
      <c r="B1210" s="55">
        <v>-3.8510911424902701E-3</v>
      </c>
      <c r="C1210" s="55">
        <v>-3.8510911424903798E-3</v>
      </c>
      <c r="D1210" s="55">
        <f t="shared" si="18"/>
        <v>1.0972125985553305E-16</v>
      </c>
    </row>
    <row r="1211" spans="1:4" x14ac:dyDescent="0.25">
      <c r="A1211" s="15">
        <v>42425</v>
      </c>
      <c r="B1211" s="55">
        <v>2.5773195876288599E-3</v>
      </c>
      <c r="C1211" s="55">
        <v>2.5773195876288599E-3</v>
      </c>
      <c r="D1211" s="55">
        <f t="shared" si="18"/>
        <v>0</v>
      </c>
    </row>
    <row r="1212" spans="1:4" x14ac:dyDescent="0.25">
      <c r="A1212" s="15">
        <v>42426</v>
      </c>
      <c r="B1212" s="55">
        <v>-1.2853470437018701E-3</v>
      </c>
      <c r="C1212" s="55">
        <v>-1.2853470437018701E-3</v>
      </c>
      <c r="D1212" s="55">
        <f t="shared" si="18"/>
        <v>0</v>
      </c>
    </row>
    <row r="1213" spans="1:4" x14ac:dyDescent="0.25">
      <c r="A1213" s="15">
        <v>42429</v>
      </c>
      <c r="B1213" s="55">
        <v>1.2870012870014301E-3</v>
      </c>
      <c r="C1213" s="55">
        <v>1.2870012870014301E-3</v>
      </c>
      <c r="D1213" s="55">
        <f t="shared" si="18"/>
        <v>0</v>
      </c>
    </row>
    <row r="1214" spans="1:4" x14ac:dyDescent="0.25">
      <c r="A1214" s="15">
        <v>42430</v>
      </c>
      <c r="B1214" s="55">
        <v>3.85604113110527E-3</v>
      </c>
      <c r="C1214" s="55">
        <v>3.85604113110527E-3</v>
      </c>
      <c r="D1214" s="55">
        <f t="shared" si="18"/>
        <v>0</v>
      </c>
    </row>
    <row r="1215" spans="1:4" x14ac:dyDescent="0.25">
      <c r="A1215" s="15">
        <v>42431</v>
      </c>
      <c r="B1215" s="55">
        <v>0</v>
      </c>
      <c r="C1215" s="55">
        <v>0</v>
      </c>
      <c r="D1215" s="55">
        <f t="shared" si="18"/>
        <v>0</v>
      </c>
    </row>
    <row r="1216" spans="1:4" x14ac:dyDescent="0.25">
      <c r="A1216" s="15">
        <v>42432</v>
      </c>
      <c r="B1216" s="55">
        <v>-1.28040973111376E-3</v>
      </c>
      <c r="C1216" s="55">
        <v>-1.2804097311138699E-3</v>
      </c>
      <c r="D1216" s="55">
        <f t="shared" si="18"/>
        <v>1.0993810029003015E-16</v>
      </c>
    </row>
    <row r="1217" spans="1:4" x14ac:dyDescent="0.25">
      <c r="A1217" s="15">
        <v>42433</v>
      </c>
      <c r="B1217" s="55">
        <v>1.2820512820512801E-3</v>
      </c>
      <c r="C1217" s="55">
        <v>1.2820512820512801E-3</v>
      </c>
      <c r="D1217" s="55">
        <f t="shared" si="18"/>
        <v>0</v>
      </c>
    </row>
    <row r="1218" spans="1:4" x14ac:dyDescent="0.25">
      <c r="A1218" s="15">
        <v>42436</v>
      </c>
      <c r="B1218" s="55">
        <v>5.1216389244559402E-3</v>
      </c>
      <c r="C1218" s="55">
        <v>5.1216389244559402E-3</v>
      </c>
      <c r="D1218" s="55">
        <f t="shared" ref="D1218:D1251" si="19">B1218-C1218</f>
        <v>0</v>
      </c>
    </row>
    <row r="1219" spans="1:4" x14ac:dyDescent="0.25">
      <c r="A1219" s="15">
        <v>42437</v>
      </c>
      <c r="B1219" s="55">
        <v>-3.8216560509553E-3</v>
      </c>
      <c r="C1219" s="55">
        <v>-3.8216560509553E-3</v>
      </c>
      <c r="D1219" s="55">
        <f t="shared" si="19"/>
        <v>0</v>
      </c>
    </row>
    <row r="1220" spans="1:4" x14ac:dyDescent="0.25">
      <c r="A1220" s="15">
        <v>42438</v>
      </c>
      <c r="B1220" s="55">
        <v>-5.1150895140664697E-3</v>
      </c>
      <c r="C1220" s="55">
        <v>-5.1150895140664697E-3</v>
      </c>
      <c r="D1220" s="55">
        <f t="shared" si="19"/>
        <v>0</v>
      </c>
    </row>
    <row r="1221" spans="1:4" x14ac:dyDescent="0.25">
      <c r="A1221" s="15">
        <v>42439</v>
      </c>
      <c r="B1221" s="55">
        <v>-2.5706940874037402E-3</v>
      </c>
      <c r="C1221" s="55">
        <v>-2.57069408740362E-3</v>
      </c>
      <c r="D1221" s="55">
        <f t="shared" si="19"/>
        <v>-1.2012960071139389E-16</v>
      </c>
    </row>
    <row r="1222" spans="1:4" x14ac:dyDescent="0.25">
      <c r="A1222" s="15">
        <v>42440</v>
      </c>
      <c r="B1222" s="55">
        <v>2.5773195876288599E-3</v>
      </c>
      <c r="C1222" s="55">
        <v>2.5773195876288599E-3</v>
      </c>
      <c r="D1222" s="55">
        <f t="shared" si="19"/>
        <v>0</v>
      </c>
    </row>
    <row r="1223" spans="1:4" x14ac:dyDescent="0.25">
      <c r="A1223" s="15">
        <v>42443</v>
      </c>
      <c r="B1223" s="55">
        <v>0</v>
      </c>
      <c r="C1223" s="55">
        <v>0</v>
      </c>
      <c r="D1223" s="55">
        <f t="shared" si="19"/>
        <v>0</v>
      </c>
    </row>
    <row r="1224" spans="1:4" x14ac:dyDescent="0.25">
      <c r="A1224" s="15">
        <v>42444</v>
      </c>
      <c r="B1224" s="55">
        <v>0</v>
      </c>
      <c r="C1224" s="55">
        <v>0</v>
      </c>
      <c r="D1224" s="55">
        <f t="shared" si="19"/>
        <v>0</v>
      </c>
    </row>
    <row r="1225" spans="1:4" x14ac:dyDescent="0.25">
      <c r="A1225" s="15">
        <v>42445</v>
      </c>
      <c r="B1225" s="55">
        <v>0</v>
      </c>
      <c r="C1225" s="55">
        <v>0</v>
      </c>
      <c r="D1225" s="55">
        <f t="shared" si="19"/>
        <v>0</v>
      </c>
    </row>
    <row r="1226" spans="1:4" x14ac:dyDescent="0.25">
      <c r="A1226" s="15">
        <v>42446</v>
      </c>
      <c r="B1226" s="55">
        <v>-1.2853470437018701E-3</v>
      </c>
      <c r="C1226" s="55">
        <v>-1.2853470437018701E-3</v>
      </c>
      <c r="D1226" s="55">
        <f t="shared" si="19"/>
        <v>0</v>
      </c>
    </row>
    <row r="1227" spans="1:4" x14ac:dyDescent="0.25">
      <c r="A1227" s="15">
        <v>42447</v>
      </c>
      <c r="B1227" s="55">
        <v>1.2870012870014301E-3</v>
      </c>
      <c r="C1227" s="55">
        <v>1.2870012870014301E-3</v>
      </c>
      <c r="D1227" s="55">
        <f t="shared" si="19"/>
        <v>0</v>
      </c>
    </row>
    <row r="1228" spans="1:4" x14ac:dyDescent="0.25">
      <c r="A1228" s="15">
        <v>42450</v>
      </c>
      <c r="B1228" s="55">
        <v>-3.85604113110527E-3</v>
      </c>
      <c r="C1228" s="55">
        <v>-3.8560411311053802E-3</v>
      </c>
      <c r="D1228" s="55">
        <f t="shared" si="19"/>
        <v>1.1015494072452725E-16</v>
      </c>
    </row>
    <row r="1229" spans="1:4" x14ac:dyDescent="0.25">
      <c r="A1229" s="15">
        <v>42451</v>
      </c>
      <c r="B1229" s="55">
        <v>-1.29032258064499E-3</v>
      </c>
      <c r="C1229" s="55">
        <v>-1.2903225806450999E-3</v>
      </c>
      <c r="D1229" s="55">
        <f t="shared" si="19"/>
        <v>1.0993810029003015E-16</v>
      </c>
    </row>
    <row r="1230" spans="1:4" x14ac:dyDescent="0.25">
      <c r="A1230" s="15">
        <v>42452</v>
      </c>
      <c r="B1230" s="55">
        <v>-1.2919896640825E-3</v>
      </c>
      <c r="C1230" s="55">
        <v>-1.29198966408262E-3</v>
      </c>
      <c r="D1230" s="55">
        <f t="shared" si="19"/>
        <v>1.1991276027689679E-16</v>
      </c>
    </row>
    <row r="1231" spans="1:4" x14ac:dyDescent="0.25">
      <c r="A1231" s="15">
        <v>42453</v>
      </c>
      <c r="B1231" s="55">
        <v>-1.2936610608020899E-3</v>
      </c>
      <c r="C1231" s="55">
        <v>-1.2936610608022001E-3</v>
      </c>
      <c r="D1231" s="55">
        <f t="shared" si="19"/>
        <v>1.1015494072452725E-16</v>
      </c>
    </row>
    <row r="1232" spans="1:4" x14ac:dyDescent="0.25">
      <c r="A1232" s="15">
        <v>42457</v>
      </c>
      <c r="B1232" s="55">
        <v>0</v>
      </c>
      <c r="C1232" s="55">
        <v>0</v>
      </c>
      <c r="D1232" s="55">
        <f t="shared" si="19"/>
        <v>0</v>
      </c>
    </row>
    <row r="1233" spans="1:4" x14ac:dyDescent="0.25">
      <c r="A1233" s="15">
        <v>42458</v>
      </c>
      <c r="B1233" s="55">
        <v>0</v>
      </c>
      <c r="C1233" s="55">
        <v>0</v>
      </c>
      <c r="D1233" s="55">
        <f t="shared" si="19"/>
        <v>0</v>
      </c>
    </row>
    <row r="1234" spans="1:4" s="59" customFormat="1" x14ac:dyDescent="0.25">
      <c r="A1234" s="58">
        <v>42459</v>
      </c>
      <c r="B1234" s="57">
        <v>5.3300376113307702E-4</v>
      </c>
      <c r="C1234" s="57">
        <v>-7.7720207253885202E-3</v>
      </c>
      <c r="D1234" s="57">
        <f t="shared" si="19"/>
        <v>8.3050244865215967E-3</v>
      </c>
    </row>
    <row r="1235" spans="1:4" x14ac:dyDescent="0.25">
      <c r="A1235" s="15">
        <v>42460</v>
      </c>
      <c r="B1235" s="55">
        <v>0</v>
      </c>
      <c r="C1235" s="55">
        <v>0</v>
      </c>
      <c r="D1235" s="55">
        <f t="shared" si="19"/>
        <v>0</v>
      </c>
    </row>
    <row r="1236" spans="1:4" x14ac:dyDescent="0.25">
      <c r="A1236" s="15">
        <v>42461</v>
      </c>
      <c r="B1236" s="55">
        <v>-1.3054830287204701E-3</v>
      </c>
      <c r="C1236" s="55">
        <v>-1.30548302872058E-3</v>
      </c>
      <c r="D1236" s="55">
        <f t="shared" si="19"/>
        <v>1.0993810029003015E-16</v>
      </c>
    </row>
    <row r="1237" spans="1:4" x14ac:dyDescent="0.25">
      <c r="A1237" s="15">
        <v>42464</v>
      </c>
      <c r="B1237" s="55">
        <v>0</v>
      </c>
      <c r="C1237" s="55">
        <v>0</v>
      </c>
      <c r="D1237" s="55">
        <f t="shared" si="19"/>
        <v>0</v>
      </c>
    </row>
    <row r="1238" spans="1:4" x14ac:dyDescent="0.25">
      <c r="A1238" s="15">
        <v>42465</v>
      </c>
      <c r="B1238" s="55">
        <v>0</v>
      </c>
      <c r="C1238" s="55">
        <v>0</v>
      </c>
      <c r="D1238" s="55">
        <f t="shared" si="19"/>
        <v>0</v>
      </c>
    </row>
    <row r="1239" spans="1:4" x14ac:dyDescent="0.25">
      <c r="A1239" s="15">
        <v>42466</v>
      </c>
      <c r="B1239" s="55">
        <v>0</v>
      </c>
      <c r="C1239" s="55">
        <v>0</v>
      </c>
      <c r="D1239" s="55">
        <f t="shared" si="19"/>
        <v>0</v>
      </c>
    </row>
    <row r="1240" spans="1:4" x14ac:dyDescent="0.25">
      <c r="A1240" s="15">
        <v>42467</v>
      </c>
      <c r="B1240" s="55">
        <v>2.6143790849673101E-3</v>
      </c>
      <c r="C1240" s="55">
        <v>2.6143790849673101E-3</v>
      </c>
      <c r="D1240" s="55">
        <f t="shared" si="19"/>
        <v>0</v>
      </c>
    </row>
    <row r="1241" spans="1:4" x14ac:dyDescent="0.25">
      <c r="A1241" s="15">
        <v>42468</v>
      </c>
      <c r="B1241" s="55">
        <v>-1.3037809647977699E-3</v>
      </c>
      <c r="C1241" s="55">
        <v>-1.3037809647978801E-3</v>
      </c>
      <c r="D1241" s="55">
        <f t="shared" si="19"/>
        <v>1.1015494072452725E-16</v>
      </c>
    </row>
    <row r="1242" spans="1:4" x14ac:dyDescent="0.25">
      <c r="A1242" s="15">
        <v>42471</v>
      </c>
      <c r="B1242" s="55">
        <v>-1.30548302872063E-2</v>
      </c>
      <c r="C1242" s="55">
        <v>-1.30548302872063E-2</v>
      </c>
      <c r="D1242" s="55">
        <f t="shared" si="19"/>
        <v>0</v>
      </c>
    </row>
    <row r="1243" spans="1:4" x14ac:dyDescent="0.25">
      <c r="A1243" s="15">
        <v>42472</v>
      </c>
      <c r="B1243" s="55">
        <v>0</v>
      </c>
      <c r="C1243" s="55">
        <v>0</v>
      </c>
      <c r="D1243" s="55">
        <f t="shared" si="19"/>
        <v>0</v>
      </c>
    </row>
    <row r="1244" spans="1:4" x14ac:dyDescent="0.25">
      <c r="A1244" s="15">
        <v>42473</v>
      </c>
      <c r="B1244" s="55">
        <v>0</v>
      </c>
      <c r="C1244" s="55">
        <v>0</v>
      </c>
      <c r="D1244" s="55">
        <f t="shared" si="19"/>
        <v>0</v>
      </c>
    </row>
    <row r="1245" spans="1:4" x14ac:dyDescent="0.25">
      <c r="A1245" s="15">
        <v>42474</v>
      </c>
      <c r="B1245" s="55">
        <v>2.6455026455027798E-3</v>
      </c>
      <c r="C1245" s="55">
        <v>2.6455026455027798E-3</v>
      </c>
      <c r="D1245" s="55">
        <f t="shared" si="19"/>
        <v>0</v>
      </c>
    </row>
    <row r="1246" spans="1:4" x14ac:dyDescent="0.25">
      <c r="A1246" s="15">
        <v>42475</v>
      </c>
      <c r="B1246" s="55">
        <v>0</v>
      </c>
      <c r="C1246" s="55">
        <v>0</v>
      </c>
      <c r="D1246" s="55">
        <f t="shared" si="19"/>
        <v>0</v>
      </c>
    </row>
    <row r="1247" spans="1:4" x14ac:dyDescent="0.25">
      <c r="A1247" s="15">
        <v>42478</v>
      </c>
      <c r="B1247" s="55">
        <v>2.6385224274405599E-3</v>
      </c>
      <c r="C1247" s="55">
        <v>2.6385224274405599E-3</v>
      </c>
      <c r="D1247" s="55">
        <f t="shared" si="19"/>
        <v>0</v>
      </c>
    </row>
    <row r="1248" spans="1:4" x14ac:dyDescent="0.25">
      <c r="A1248" s="15">
        <v>42479</v>
      </c>
      <c r="B1248" s="55">
        <v>1.3157894736843801E-3</v>
      </c>
      <c r="C1248" s="55">
        <v>1.3157894736843801E-3</v>
      </c>
      <c r="D1248" s="55">
        <f t="shared" si="19"/>
        <v>0</v>
      </c>
    </row>
    <row r="1249" spans="1:4" x14ac:dyDescent="0.25">
      <c r="A1249" s="15">
        <v>42480</v>
      </c>
      <c r="B1249" s="55">
        <v>0</v>
      </c>
      <c r="C1249" s="55">
        <v>0</v>
      </c>
      <c r="D1249" s="55">
        <f t="shared" si="19"/>
        <v>0</v>
      </c>
    </row>
    <row r="1250" spans="1:4" x14ac:dyDescent="0.25">
      <c r="A1250" s="15">
        <v>42481</v>
      </c>
      <c r="B1250" s="55">
        <v>2.6281208935610102E-3</v>
      </c>
      <c r="C1250" s="55">
        <v>2.6281208935610102E-3</v>
      </c>
      <c r="D1250" s="55">
        <f t="shared" si="19"/>
        <v>0</v>
      </c>
    </row>
    <row r="1251" spans="1:4" x14ac:dyDescent="0.25">
      <c r="A1251" s="15">
        <v>42482</v>
      </c>
      <c r="B1251" s="55">
        <v>1.3106159895151001E-3</v>
      </c>
      <c r="C1251" s="55">
        <v>1.3106159895151001E-3</v>
      </c>
      <c r="D1251" s="55">
        <f t="shared" si="19"/>
        <v>0</v>
      </c>
    </row>
  </sheetData>
  <conditionalFormatting sqref="D2:D1251">
    <cfRule type="cellIs" dxfId="1" priority="1" operator="lessThanOrEqual">
      <formula>-0.0001</formula>
    </cfRule>
    <cfRule type="cellIs" dxfId="0" priority="2" operator="greaterThanOrEqual">
      <formula>0.0001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230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customWidth="true" width="15.7109375" collapsed="true"/>
    <col min="21" max="21" customWidth="true" width="9.140625" collapsed="true"/>
  </cols>
  <sheetData>
    <row r="1" spans="2:2" s="6" customFormat="1" ht="30" customHeight="1" x14ac:dyDescent="0.5">
      <c r="B1" s="6" t="s">
        <v>2</v>
      </c>
    </row>
    <row r="2" spans="2:2" s="6" customFormat="1" ht="30" customHeight="1" x14ac:dyDescent="0.5">
      <c r="B2" s="6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D155"/>
  <sheetViews>
    <sheetView view="pageBreakPreview" zoomScale="50" zoomScaleNormal="100" zoomScaleSheetLayoutView="50" workbookViewId="0">
      <selection activeCell="W47" sqref="W47"/>
    </sheetView>
  </sheetViews>
  <sheetFormatPr defaultRowHeight="15" x14ac:dyDescent="0.25"/>
  <cols>
    <col min="1" max="1" bestFit="true" customWidth="true" style="8" width="4.42578125" collapsed="true"/>
    <col min="2" max="2" customWidth="true" style="8" width="10.7109375" collapsed="true"/>
    <col min="3" max="19" customWidth="true" style="8" width="17.28515625" collapsed="true"/>
    <col min="20" max="20" customWidth="true" style="8" width="10.7109375" collapsed="true"/>
    <col min="21" max="16384" style="8" width="9.140625" collapsed="true"/>
  </cols>
  <sheetData>
    <row r="1" spans="3:4" ht="39" customHeight="1" x14ac:dyDescent="0.25">
      <c r="C1" s="7" t="s">
        <v>3</v>
      </c>
    </row>
    <row r="2" spans="3:4" ht="39" customHeight="1" x14ac:dyDescent="0.25">
      <c r="C2" s="7" t="s">
        <v>4</v>
      </c>
    </row>
    <row r="3" spans="3:4" ht="39" customHeight="1" x14ac:dyDescent="0.25">
      <c r="C3" s="9">
        <v>42461</v>
      </c>
      <c r="D3" s="9"/>
    </row>
    <row r="4" spans="3:4" ht="30" customHeight="1" x14ac:dyDescent="0.25"/>
    <row r="5" spans="3:4" ht="30" customHeight="1" x14ac:dyDescent="0.25"/>
    <row r="6" spans="3:4" ht="30" customHeight="1" x14ac:dyDescent="0.25"/>
    <row r="7" spans="3:4" ht="30" customHeight="1" x14ac:dyDescent="0.25"/>
    <row r="8" spans="3:4" ht="30" customHeight="1" x14ac:dyDescent="0.25"/>
    <row r="9" spans="3:4" ht="30" customHeight="1" x14ac:dyDescent="0.25"/>
    <row r="10" spans="3:4" ht="30" customHeight="1" x14ac:dyDescent="0.25"/>
    <row r="11" spans="3:4" ht="30" customHeight="1" x14ac:dyDescent="0.25"/>
    <row r="12" spans="3:4" ht="30" customHeight="1" x14ac:dyDescent="0.25"/>
    <row r="13" spans="3:4" ht="30" customHeight="1" x14ac:dyDescent="0.25"/>
    <row r="14" spans="3:4" ht="30" customHeight="1" x14ac:dyDescent="0.25"/>
    <row r="15" spans="3:4" ht="30" customHeight="1" x14ac:dyDescent="0.25"/>
    <row r="16" spans="3:4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BOXPLOTS</vt:lpstr>
      <vt:lpstr>EWMA</vt:lpstr>
      <vt:lpstr>COMPONENT_RISK</vt:lpstr>
      <vt:lpstr>RISKSTATS</vt:lpstr>
      <vt:lpstr>Sheet1</vt:lpstr>
      <vt:lpstr>MANDATES</vt:lpstr>
      <vt:lpstr>DASHBOARD</vt:lpstr>
      <vt:lpstr>EWMA CORRELATIONS</vt:lpstr>
      <vt:lpstr>Sheet3</vt:lpstr>
      <vt:lpstr>CAPM</vt:lpstr>
      <vt:lpstr>DASHBOARD2</vt:lpstr>
      <vt:lpstr>DATA_RANGE</vt:lpstr>
      <vt:lpstr>CAPM!Print_Area</vt:lpstr>
      <vt:lpstr>DASHBOARD!Print_Area</vt:lpstr>
      <vt:lpstr>'EWMA CORRELATIONS'!Print_Area</vt:lpstr>
      <vt:lpstr>MANDATES!Print_Area</vt:lpstr>
      <vt:lpstr>REPORT_NAME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2016-04-12T19:12:01Z</dcterms:created>
  <dc:creator>Apache POI</dc:creator>
  <cp:lastModifiedBy>Windows User</cp:lastModifiedBy>
  <cp:lastPrinted>2016-05-11T14:26:59Z</cp:lastPrinted>
  <dcterms:modified xsi:type="dcterms:W3CDTF">2016-05-11T21:32:40Z</dcterms:modified>
</cp:coreProperties>
</file>